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МІСТ" sheetId="1" r:id="rId4"/>
    <sheet state="visible" name="ел. коробки" sheetId="2" r:id="rId5"/>
    <sheet state="visible" name="ел. труби" sheetId="3" r:id="rId6"/>
    <sheet state="visible" name="кабельні канали " sheetId="4" r:id="rId7"/>
    <sheet state="visible" name="ЛОТКИ KOPOS(ЧЕХ)" sheetId="5" r:id="rId8"/>
    <sheet state="visible" name="Кріплення та Інструмент" sheetId="6" r:id="rId9"/>
    <sheet state="visible" name="Загальний прайс" sheetId="7" r:id="rId10"/>
    <sheet state="visible" name="ЗМІНИ" sheetId="8" r:id="rId11"/>
    <sheet state="visible" name="РОЗПРОДАЖ" sheetId="9" r:id="rId12"/>
  </sheets>
  <definedNames>
    <definedName name="Нержавіючі_лотки">#NAME?</definedName>
    <definedName localSheetId="4" name="Print_Area">'ЛОТКИ KOPOS(ЧЕХ)'!$A$5:$G$19</definedName>
    <definedName name="Avanti___універсальні_електровстановлювальні_прилади">#REF!</definedName>
    <definedName name="ррр">#REF!</definedName>
    <definedName name="NARADI2">#REF!</definedName>
    <definedName name="NARADI">#REF!</definedName>
    <definedName name="KNS">#REF!</definedName>
    <definedName localSheetId="1" name="Print_Area">'ел. коробки'!$A$4:$H$22</definedName>
    <definedName name="hovno">#REF!</definedName>
    <definedName name="RAMtelecom">#REF!</definedName>
    <definedName name="hovno3">#REF!</definedName>
    <definedName name="CHRANICKY2">#REF!</definedName>
    <definedName name="NARADI1">#REF!</definedName>
    <definedName name="KNSSS">#REF!</definedName>
    <definedName name="KNSS">#REF!</definedName>
    <definedName localSheetId="2" name="Print_Area">'ел. труби'!$A$4:$H$19</definedName>
    <definedName name="Силові_Трансформатори">#REF!</definedName>
    <definedName name="CHRANICKY1">#REF!</definedName>
    <definedName name="ELINSTAL">#REF!</definedName>
    <definedName name="ьььь">#REF!</definedName>
    <definedName name="ELINSTAL2">#REF!</definedName>
    <definedName name="ттт">#REF!</definedName>
    <definedName name="dewaf">#REF!</definedName>
    <definedName name="прайс">#REF!</definedName>
    <definedName name="ELINSTAL1">#REF!</definedName>
    <definedName name="нннн">#REF!</definedName>
    <definedName name="лллл">#REF!</definedName>
    <definedName name="hovno2">#REF!</definedName>
    <definedName name="hovno4">#REF!</definedName>
    <definedName name="CHRANICKY">#REF!</definedName>
    <definedName hidden="1" localSheetId="2" name="_xlnm._FilterDatabase">'ел. труби'!$A$4:$AB$69</definedName>
    <definedName hidden="1" localSheetId="6" name="_xlnm._FilterDatabase">'Загальний прайс'!$A$5:$Q$3760</definedName>
  </definedNames>
  <calcPr/>
  <extLst>
    <ext uri="GoogleSheetsCustomDataVersion2">
      <go:sheetsCustomData xmlns:go="http://customooxmlschemas.google.com/" r:id="rId13" roundtripDataChecksum="Ch2Qcgf6EtfD7qLbCLdOhPOsI0p/rRmaPIQle+D8R7k="/>
    </ext>
  </extLst>
</workbook>
</file>

<file path=xl/sharedStrings.xml><?xml version="1.0" encoding="utf-8"?>
<sst xmlns="http://schemas.openxmlformats.org/spreadsheetml/2006/main" count="14221" uniqueCount="9281">
  <si>
    <t>ЗМІСТ</t>
  </si>
  <si>
    <t xml:space="preserve">Поточний курс </t>
  </si>
  <si>
    <t>Ваша знижка, %</t>
  </si>
  <si>
    <t xml:space="preserve"> </t>
  </si>
  <si>
    <t xml:space="preserve">ДП "КОПОС ЕЛЕКТРО" 02094, Київ, вул. Червоноткацька, 42а;  тел.: +38 044 451 7352; E-mail: referent@kopos.ua;  </t>
  </si>
  <si>
    <t>https://www.kopos.ua/</t>
  </si>
  <si>
    <t>EAN</t>
  </si>
  <si>
    <t>Опис товару</t>
  </si>
  <si>
    <t>одиниця виміру</t>
  </si>
  <si>
    <t>Кількість в упаковці м/шт</t>
  </si>
  <si>
    <t>ЄВРО, без ПДВ за 1000 шт/м</t>
  </si>
  <si>
    <t>грн., з ПДВ за 1 шт/м</t>
  </si>
  <si>
    <t>грн., з ПДВ за 1 шт/м зі ЗНИЖКОЮ</t>
  </si>
  <si>
    <t>Електромонтажні коробки в тверді стіни</t>
  </si>
  <si>
    <t>Коробки приладові з ПВХ (сірого кольору)</t>
  </si>
  <si>
    <t>KU 68-1901_KAR</t>
  </si>
  <si>
    <t>Коробка універсальна в тверді стіни; з'єднуються між собою; ПВХ; сіра; Ø73,5х43мм</t>
  </si>
  <si>
    <t>шт</t>
  </si>
  <si>
    <t>KU 68-45_KA</t>
  </si>
  <si>
    <t>Коробка універсальна в тверді стіни; з'єднуються між собою; ПВХ; сіра; Ø73х45мм</t>
  </si>
  <si>
    <t>KPR 68-70_KA</t>
  </si>
  <si>
    <t>Коробка приладова поглиблена в тверді стіни; з'єднуються між собою; ПВХ; сіра; Ø73х70мм</t>
  </si>
  <si>
    <t xml:space="preserve">KP 68-30_KA	</t>
  </si>
  <si>
    <t>Коробка приладова неглибока  в тверді стіни; з'єднуються між собою; ПВХ; сіра; Ø71х30мм</t>
  </si>
  <si>
    <t>KP 64/2_KA</t>
  </si>
  <si>
    <t>Коробка приладова в тверді стіни; подвійна; ПВХ; сіра; 142х70х45мм</t>
  </si>
  <si>
    <t>KP 64/3_KA</t>
  </si>
  <si>
    <t>Коробка приладова в тверді стіни; потрійна; ПВХ; сіра; 213х70х45мм</t>
  </si>
  <si>
    <t>KP 64/4_KA</t>
  </si>
  <si>
    <t>Коробка приладова в тверді стіни; чотирьохкратна; ПВХ; сіра; 285х70х45мм</t>
  </si>
  <si>
    <t>KP 64/5_KA</t>
  </si>
  <si>
    <t>Коробка приладова в тверді стіни; п'ятикратна; ПВХ; сіра; 354х70х45мм</t>
  </si>
  <si>
    <t>KP 67/2_KA</t>
  </si>
  <si>
    <t>Коробка приладова в тверді стіни; з'єднуються між собою; міжосьова відст. 71/81мм; ПВХ; сіра; Ø75х44мм</t>
  </si>
  <si>
    <t>KP 67/3_KA</t>
  </si>
  <si>
    <t>Коробка приладова в тверді стіни; з'єднуються між собою; ПВХ; сіра; Ø70х45мм</t>
  </si>
  <si>
    <t>KP 67X67_KA</t>
  </si>
  <si>
    <t>Коробка приладова в тверді стіни; з'єднуються між собою; ПВХ; сіра; 71х71х42мм</t>
  </si>
  <si>
    <t>KP 68_KA</t>
  </si>
  <si>
    <t>Коробка приладова в тверді стіни; з'єднуються між собою; ПВХ; сіра; Ø74х43мм</t>
  </si>
  <si>
    <t>KP 68/2_KA</t>
  </si>
  <si>
    <t>Коробка приладова в тверді стіни; з'єднуються між собою; ПВХ; сіра; Ø73х30мм</t>
  </si>
  <si>
    <t>KPR 68_KA</t>
  </si>
  <si>
    <t>Коробка приладова розподільча в тверді стіни; з'єднуються між собою; ПВХ; сіра; Ø73х66мм</t>
  </si>
  <si>
    <t>KP 68/D_KA</t>
  </si>
  <si>
    <t>Коробка приладова в тверді стіни з еластичними вводами; з'єднуються між собою; ПВХ; сіра; Ø73х45мм</t>
  </si>
  <si>
    <t>KPR 68/D_KA</t>
  </si>
  <si>
    <t>Коробка приладова розподільча в тверді стіни з еластичними вводами; з'єднуються між собою; ПВХ; сіра; Ø73х70мм</t>
  </si>
  <si>
    <t>KUH 1_KA</t>
  </si>
  <si>
    <t>Коробка універсальна в тверді стіни з великим внутрішнім об'ємом; ПВХ; сіра; Ø73,90х132х57мм</t>
  </si>
  <si>
    <t>KOPOBOX MINI B_KB</t>
  </si>
  <si>
    <t>Коробка для приладів в тверді стіни або підлогу; світло-сіра; 176х80x68 мм.</t>
  </si>
  <si>
    <t>Коробки розподільчі з ПВХ (сірого кольору)</t>
  </si>
  <si>
    <t>KU 68-1902_KA</t>
  </si>
  <si>
    <t>Коробка розподільча в тверді стіни; з кришкою; ПВХ; сіра; Ø73,5х43мм</t>
  </si>
  <si>
    <t>KU 68-45/V_KA</t>
  </si>
  <si>
    <t>Коробка універсальна в тверді стіни з кришкою; з'єднуються між собою; ПВХ; сіра; Ø73х45мм</t>
  </si>
  <si>
    <t>KO 97/5_KA</t>
  </si>
  <si>
    <t>Коробка розподільча в тверді стіни; з кришкою; ПВХ; сіра; Ø103х50мм</t>
  </si>
  <si>
    <t>KO 97/LD_NA</t>
  </si>
  <si>
    <t>Коробка розподільча в пустотілі стіни; з кришкою; з еластичними вводами; ПВХ; жовта; Ø104х55мм</t>
  </si>
  <si>
    <t>KO 100_KA</t>
  </si>
  <si>
    <t>Коробка розподільча в тверді стіни: з кришкою; ПВХ; сіра; 107х107х50мм</t>
  </si>
  <si>
    <t>KO 100 E_KA</t>
  </si>
  <si>
    <t>Коробка розподільча в тверді стіни; з кришкою; ПВХ; сіра; 128х128х66мм</t>
  </si>
  <si>
    <t>KO 125_KA</t>
  </si>
  <si>
    <t>Коробка розподільча в тверді стіни; з кришкою; ПВХ; сіра; 132х132х72мм</t>
  </si>
  <si>
    <t>KO 125 E_KA</t>
  </si>
  <si>
    <t>Коробка розподільча в тверді стіни; з кришкою; ПВХ; сіра; 150х150х77мм</t>
  </si>
  <si>
    <t>KO 125 E/EQ02_KA</t>
  </si>
  <si>
    <t>Коробка в тверді стіни; з еквіпотенційною клемною колодкою та кришкою; ПВХ; сіра; 150х150х78мм</t>
  </si>
  <si>
    <t>KT 250_KB</t>
  </si>
  <si>
    <t>Коробка розподільча в тверді стіни; з кришкою; ПВХ; сіра; 255х205х68мм</t>
  </si>
  <si>
    <t>KT 250/1_KB</t>
  </si>
  <si>
    <t>Коробка розподільча в тверді стіни; з кришкою; ПВХ; сіра; 234х176х79мм</t>
  </si>
  <si>
    <t>KOM 97_KA</t>
  </si>
  <si>
    <t>Електромонтажні коробки в пустотілі стіни</t>
  </si>
  <si>
    <t>KPZ-1_PO</t>
  </si>
  <si>
    <t>Коробка приладова в пустотілі стіни; протипожежна; з матеріалом, що спінюється при пожежі; з еластичними вводами; ПП; Ø68х47мм</t>
  </si>
  <si>
    <t>Коробки приладові з ПВХ (жовтого кольору)</t>
  </si>
  <si>
    <t>KI 68 L/1_NA</t>
  </si>
  <si>
    <t>Коробка розподільча в пустотілі стіни; ПВХ; жовта; Ø84х50мм</t>
  </si>
  <si>
    <t>KUL 68-45/LD_NA</t>
  </si>
  <si>
    <t>Коробка універсальна в пустотілі стіни; з еластичними вводами; ПВХ; жовта; Ø73х45мм</t>
  </si>
  <si>
    <t>KU 68/71L1_NA</t>
  </si>
  <si>
    <t>Коробка універсальна в пустотілі стіни; ПВХ; жовта; Ø73х35мм</t>
  </si>
  <si>
    <t>KPM 64/LU_NA</t>
  </si>
  <si>
    <t>Коробка приладова в пустотілі стіни; з монтажним кільцем; ПВХ; жовта; Ø78х44мм</t>
  </si>
  <si>
    <t>KPR 68/71L_NA</t>
  </si>
  <si>
    <t>Коробка універсальна в пустотілі стіни; ПВХ; жовта; Ø73х70мм</t>
  </si>
  <si>
    <t>KPRL 64-60/LD_NA</t>
  </si>
  <si>
    <t>Коробка універсальна в пустотілі стіни; з еластичними вводами; ПВХ; жовта; Ø68х60мм</t>
  </si>
  <si>
    <t>KPRL 68-70/LD_NA</t>
  </si>
  <si>
    <t>Коробка універсальна в пустотілі стіни; з еластичними вводами; ПВХ; жовта; Ø70х70мм</t>
  </si>
  <si>
    <t>KPL 64-45/LD_NA</t>
  </si>
  <si>
    <t>Коробка приладова в пустотілі стіни; з еластичними вводами; ПВХ; жовта; Ø68х45мм</t>
  </si>
  <si>
    <t>KPL 64-40/LD_NA</t>
  </si>
  <si>
    <t>Коробка приладова в пустотілі стіни; з еластичними вводами; ПВХ; жовта; Ø68х40мм</t>
  </si>
  <si>
    <t>KPL 64-50/LD_NA</t>
  </si>
  <si>
    <t>Коробка приладова в пустотілі стіни; з еластичними вводами; ПВХ; жовта; Ø68х50мм</t>
  </si>
  <si>
    <t>KPL 64-40/2LD_NA</t>
  </si>
  <si>
    <t>Коробка приладова в пустотілі стіни; подвійна; з еластичними вводами; ПВХ; жовта; 142х70х40мм</t>
  </si>
  <si>
    <t>KPL 64-50/2LD_NA</t>
  </si>
  <si>
    <t>Коробка приладова в пустотілі стіни; подвійна; з еластичними вводами; ПВХ; жовта; 138х68х50мм</t>
  </si>
  <si>
    <t>KPL 64-50/3LD_NA</t>
  </si>
  <si>
    <t>Коробка приладова в пустотілі стіни; потрійна; з еластичними вводами; ПВХ; жовта; 209х68х50мм</t>
  </si>
  <si>
    <t>KPL 64-50/4LD_NA</t>
  </si>
  <si>
    <t>Коробка приладова в пустотілі стіни; чотирьохкратна; з еластичними вводами; ПВХ; жовта; 280х68х50мм</t>
  </si>
  <si>
    <t>KPL 64-50/5LD_NA</t>
  </si>
  <si>
    <t>Коробка приладова в пустотілі стіни; п'ятикратна; з еластичними вводами; ПВХ; жовта; 351х68х50мм</t>
  </si>
  <si>
    <t>KT 250/L_NB</t>
  </si>
  <si>
    <t>Коробка розподільча в пустотілі стіни; з кришкою; ПВХ; жовта; 233х175х78мм</t>
  </si>
  <si>
    <t>KUH 1/L_NA</t>
  </si>
  <si>
    <t>Коробка універсальна в пустотілі стіни з великим внутрішнім об'ємом; ПВХ; жовта; Ø73,90х132х57мм</t>
  </si>
  <si>
    <t>Коробки розподільчі з ПВХ (жовтого кольору)</t>
  </si>
  <si>
    <t>KUL 68-45/LD2_NA</t>
  </si>
  <si>
    <t>Коробка універсальна в пустотілі стіни; з кришкою; з еластичними вводами; ПВХ; жовта; Ø73х45мм</t>
  </si>
  <si>
    <t>KO 110/L_NA</t>
  </si>
  <si>
    <t>Коробка розподільча в пустотілі стіни; з кришкою; ПВХ; жовта; 115х115х45мм</t>
  </si>
  <si>
    <t>KO 125/1L_NA</t>
  </si>
  <si>
    <t>Коробка розподільча в пустотілі стіни; з кришкою; ПВХ; жовта; 155х155х64мм</t>
  </si>
  <si>
    <t>KO 180/LD_NA</t>
  </si>
  <si>
    <t>Коробка розподільча в пустотілі стіни; з кришкою; з еластичними вводами; ПВХ; жовта; 193х153х72мм</t>
  </si>
  <si>
    <t>Електромонтажні коробки для зовнішнього монтажу</t>
  </si>
  <si>
    <t>Коробки пластмасові</t>
  </si>
  <si>
    <t>003.CS.K_KB</t>
  </si>
  <si>
    <t>Коробка, IP 65 для зовнішнього монтажу; розміри 88х88х48мм</t>
  </si>
  <si>
    <t>005.CS.K_KB</t>
  </si>
  <si>
    <t>Коробка, IP 65 для зовнішнього монтажу; розміри 103х103х57мм</t>
  </si>
  <si>
    <t>8101_KA</t>
  </si>
  <si>
    <t>Коробка, IP 54 для зовнішнього монтажу; розміри 95х95х50мм, свiтло-сiра</t>
  </si>
  <si>
    <t>8106_KA</t>
  </si>
  <si>
    <t>Коробка, IP 40 для зовнішнього монтажу; розміри 72х72х42мм, свiтло-сiра</t>
  </si>
  <si>
    <t>8110_KA</t>
  </si>
  <si>
    <t>Коробка, IP 54 для зовнішнього монтажу; розміри 117х117х58мм, свiтло-сiра</t>
  </si>
  <si>
    <t>8112_KA</t>
  </si>
  <si>
    <t>Коробка, IP 54 без вводів для зовнішнього монтажу; розміри 117х117х58мм, свiтло-сiра</t>
  </si>
  <si>
    <t>8117_KA</t>
  </si>
  <si>
    <t>Коробка, IP 54 для зовнішнього монтажу; розміри 165х165х70мм, свiтло-сiра</t>
  </si>
  <si>
    <t>8119_KA</t>
  </si>
  <si>
    <t>Коробка, IP 54 без вводів для зовнішнього монтажу; розміри 165х165х70мм, свiтло-сiра</t>
  </si>
  <si>
    <t>8130_KA</t>
  </si>
  <si>
    <t>Коробка, IP 54 для зовнішнього монтажу; розміри 85х85х40мм, свiтло-сiра</t>
  </si>
  <si>
    <t>8135_KA</t>
  </si>
  <si>
    <t>Коробка, IP 54 для зовнішнього монтажу; розміри 110х110х52мм, свiтло-сiра</t>
  </si>
  <si>
    <t>KSK 80_KA</t>
  </si>
  <si>
    <t>Коробка, IP 66, антивандальна кришка, мембранні входи; для зовнішнього монтажу; розміри 81х81х54 мм</t>
  </si>
  <si>
    <t>KSK 80_FA</t>
  </si>
  <si>
    <t>Коробка, IP 66, антивандальна, мембранні входи, чорна; для зовнішнього монтажу; розміри 81х81х54 мм</t>
  </si>
  <si>
    <t>KSK 100_KA</t>
  </si>
  <si>
    <t>Коробка, IP 66, антивандальна кришка, мембранні входи; для зовнішнього монтажу; розміри 101х101х63 мм</t>
  </si>
  <si>
    <t>KSK 100_FA</t>
  </si>
  <si>
    <t>Коробка, IP 66, антивандальна, мембранні входи, чорна; для зовнішнього монтажу; розміри 101х101х63 мм</t>
  </si>
  <si>
    <t>KSK 125_KA</t>
  </si>
  <si>
    <t>Коробка, IP 66, антивандальна кришка, мембранні входи; для зовнішнього монтажу; розміри 126х126х76 мм</t>
  </si>
  <si>
    <t>KSK 175_KA</t>
  </si>
  <si>
    <t>Коробка, IP 66, антивандальна кришка, мембранні входи; для зовнішнього монтажу; розміри 177х126х90 мм</t>
  </si>
  <si>
    <t>Коробки металеві та аксесуари</t>
  </si>
  <si>
    <t>7116 B_P16</t>
  </si>
  <si>
    <t>Коробка металева з кришкою та захисною клемою, ал., 96х96х64 мм, різьба Р16, 3 втулки та заглушка в компл., IP 54, IK 10, для мереж ТNS</t>
  </si>
  <si>
    <t>7121 B_P21</t>
  </si>
  <si>
    <t>Коробка металева з кришкою, ал., 120х120х76 мм, різьба Р21, 3 втулки та заглушка в компл., IP 54, IK 10, для мереж ТNS</t>
  </si>
  <si>
    <t>P-16_XX</t>
  </si>
  <si>
    <t>Заглушка до коробки металевої 7116</t>
  </si>
  <si>
    <t>P-21_XX</t>
  </si>
  <si>
    <t>Заглушка до коробки металевої 7121</t>
  </si>
  <si>
    <t xml:space="preserve">Вогнестійкі коробки ІР66 з керамічним клемником  (Е90)  </t>
  </si>
  <si>
    <t>KSK 100_PO</t>
  </si>
  <si>
    <t>Коробка вогнестійка IP 66,  керамічна клема 5x6мм; клас Е90; розміри 101х101х63,5 мм</t>
  </si>
  <si>
    <t>KSK 100_PO10J</t>
  </si>
  <si>
    <t>Коробка вогнестійка IP 66, керамічна клема 3х10мм; клас Е90; розміри 101х101х63,5 мм</t>
  </si>
  <si>
    <t>KSK 125_PO6P</t>
  </si>
  <si>
    <t>Коробка вогнестійка IP 66,   термозапобіжна, керамічна клема 5x6мм; клас Е90; розміри 126х126х74мм</t>
  </si>
  <si>
    <t>KSK 125_2PO6</t>
  </si>
  <si>
    <t>Коробка вогнестійка IP 66, керамічна клема 5x6мм; клас Е90; розміри 126х126х77 мм</t>
  </si>
  <si>
    <t>KSK 125_DPO</t>
  </si>
  <si>
    <t>Коробка вогнестійка IP 66, керамічна клема 8х4мм; клас Е90; розміри 126х126х77 мм</t>
  </si>
  <si>
    <t>KSK 125_PO10</t>
  </si>
  <si>
    <t>Коробка вогнестійка IP 66, керамічна клема 5х10мм; клас Е90; розміри 126х126х77 мм</t>
  </si>
  <si>
    <t>KSK 175_2PO10</t>
  </si>
  <si>
    <t>Коробка вогнестійка IP 66, керамічна клема 5х10мм; клас Е90; розміри 177х126х90 мм</t>
  </si>
  <si>
    <t>KSK 175_PO10P</t>
  </si>
  <si>
    <t>KSK 175_PO16</t>
  </si>
  <si>
    <t>Коробка вогнестійка IP 66, керамічна клема 5х16мм; клас Е90; розміри 177х126х90 мм</t>
  </si>
  <si>
    <t>8595568924346</t>
  </si>
  <si>
    <t>KSK 175_DPO</t>
  </si>
  <si>
    <t>Коробка вогнестійка IP 66,   керамічна клема 4х8мм; клас Е90; розміри 176х126х87мм</t>
  </si>
  <si>
    <t>Електромонтажні коробки в утеплення фасаду будівель</t>
  </si>
  <si>
    <t>Електромонтажні приладові  коробки з поліпропілену</t>
  </si>
  <si>
    <t>KEZ_KB</t>
  </si>
  <si>
    <t>Коробка приладова (використовується при термоізоляції фасадів); ПП; 120х120х200мм</t>
  </si>
  <si>
    <t>KEZ 300_KB</t>
  </si>
  <si>
    <t>Коробка приладова подовжена (використовується при термоізоляції фасадів); ПП; 120х120х300мм</t>
  </si>
  <si>
    <t>KEZ-3_KB</t>
  </si>
  <si>
    <t>Коробка приладова тримісна (використовується при термоізоляції фасадів); ПП; 100х230х250мм</t>
  </si>
  <si>
    <t>ND KEZ_KB</t>
  </si>
  <si>
    <t>Запасна частина коробки KEZ  (використовується при термоізоляції фасадів); ПП; 76х60х74мм</t>
  </si>
  <si>
    <t>Електромонтажні панелі з поліпропілену</t>
  </si>
  <si>
    <t>MDZ_KB</t>
  </si>
  <si>
    <t>Монтажна панель для установки зовнішнього електрообладнання (використовується при термоізоляції фасадів); ПП; 120х120х200мм</t>
  </si>
  <si>
    <t>MDZ 300_KB</t>
  </si>
  <si>
    <t>Монтажна подовжена панель для установки зовнішнього електрообладнання (використовується при термоізоляції фасадів); ПП; 120х120х300м</t>
  </si>
  <si>
    <t>MDZ XL_KB</t>
  </si>
  <si>
    <t>Розширена монтажна панель для установки зовнішнього електрообладнання (використовується при термоізоляції фасадів); ПП; 238х238х200м</t>
  </si>
  <si>
    <t>MDZ XL 300_KB</t>
  </si>
  <si>
    <t>Розширена монтажна панель з подовженою основою для установки зовнішнього електрообладнання (використовується при термоізоляції фасадів); ПП</t>
  </si>
  <si>
    <t>ND MDZ_KB</t>
  </si>
  <si>
    <t>Запасна частина коробки MDZ  (використовується при термоізоляції фасадів); ПП; 119х119х119мм</t>
  </si>
  <si>
    <t>Універсальні коробки з полікарбонату</t>
  </si>
  <si>
    <t>KUZ-V_KB</t>
  </si>
  <si>
    <t>Коробка універсальна з кришкою (використовується при термоізоляції фасадів); Полікарбонат; 170х210х86мм</t>
  </si>
  <si>
    <t>KUZ-VI_KB</t>
  </si>
  <si>
    <t>Коробка універсальна з кришкою та тубусом (використовується при термоізоляції фасадів); Полікарбонат; 170х210х330мм</t>
  </si>
  <si>
    <t>KUZ-VO_KB</t>
  </si>
  <si>
    <t>Коробка універсальна з відкидною кришкою (використовується при термоізоляції фасадів); Полікарбонат; 170х210х86мм</t>
  </si>
  <si>
    <t>KUZ-VOI_KB</t>
  </si>
  <si>
    <t>Коробка універсальна з відкидною кришкою та тубусом (використовується при термоізоляції фасадів); Полікарбонат; 170х210х330мм</t>
  </si>
  <si>
    <t>KEFZ 80/VDZ_KB</t>
  </si>
  <si>
    <t>Комплект з коробки приладової KEFZ 80_KB для термоізольованих фасадів (ПП;72/80) та коронки (ПА)</t>
  </si>
  <si>
    <t>MDFZ 80/VDZ_KB</t>
  </si>
  <si>
    <t>Комплект з монтажної панелі MDFZ 80_KB для термоізольованих фасадів (ПП;72/80) та коронки (ПА)</t>
  </si>
  <si>
    <t>KEFZ 80_KB</t>
  </si>
  <si>
    <t>Коробка приладова для термоізольованих фасадів товщ. від 80 мм;ПП;72х53/80</t>
  </si>
  <si>
    <t xml:space="preserve">MDFZ 80_KB  </t>
  </si>
  <si>
    <t>Монтажна панель для термоізольованих фасадів товщ від 80 мм;ПП;72х53/80</t>
  </si>
  <si>
    <t>VO 180_КB</t>
  </si>
  <si>
    <t>Кришка 170х210, для коробок універсальних  KUZ-VО, KUZ-VОI, світло-сіра</t>
  </si>
  <si>
    <t>PN KUZ_S</t>
  </si>
  <si>
    <t>Приладоносій металевий для коробки універсальної з відкидною кришкою (використовується при термоізоляції фасадів); 82х92х42мм, покриття Сендзимір</t>
  </si>
  <si>
    <t>Електромонтажні коробки для бетонних та подвійних підлог</t>
  </si>
  <si>
    <t>KOPOBOX</t>
  </si>
  <si>
    <t>KOPOBOX 57_LB</t>
  </si>
  <si>
    <t>Рамка коробки KOPOBOX; глибина 57 мм; для товщ. підлоги від 57 до 75 мм</t>
  </si>
  <si>
    <t>KOPOBOX 80_LB</t>
  </si>
  <si>
    <t>Рамка коробки KOPOBOX; глибина 80 мм; для товщ. підлоги від 80 до 95 мм</t>
  </si>
  <si>
    <t>KPP 80_LB</t>
  </si>
  <si>
    <t>Коробка для приладів KOPOBOX 80; сіра; 71х249 мм;  для підлоги; зі змінною глиб.</t>
  </si>
  <si>
    <t>KUP 57_FB</t>
  </si>
  <si>
    <t>Коробка універсальна для KOPOBOX 57; 250х332 мм для монолітної підлоги 57-75 мм</t>
  </si>
  <si>
    <t>KUP 80_FB</t>
  </si>
  <si>
    <t>Коробка універсальна для KOPOBOX 80; 250х332 мм для монолітної підлоги 80-95 мм</t>
  </si>
  <si>
    <t>PKUP_LB</t>
  </si>
  <si>
    <t>Перегородка внутрішня коробки KOPOBOX 80; 248х29 мм</t>
  </si>
  <si>
    <t>PP 80/0_LB</t>
  </si>
  <si>
    <t xml:space="preserve">Заглушка для коробки приборної  KOPOBOX 80; для підлоги; </t>
  </si>
  <si>
    <t>PP 80/3_LB</t>
  </si>
  <si>
    <t xml:space="preserve">Рамка для класичних приладів KOPOBOX 80; для підлоги; </t>
  </si>
  <si>
    <t>PP 80/45_LB</t>
  </si>
  <si>
    <t xml:space="preserve">Рамка для модульних приладів QUADRO KOPOBOX 80; для підлоги; </t>
  </si>
  <si>
    <t>SN_XX</t>
  </si>
  <si>
    <t xml:space="preserve">Стійка для нівелювання (4 шт в компл.) KUP 57, KUP 57 KOPOBOX; для підлоги; </t>
  </si>
  <si>
    <t>ZPP_LB</t>
  </si>
  <si>
    <t xml:space="preserve">Заглушка для рамки класичних приладів PP 80/3  KOPOBOX; для підлоги; </t>
  </si>
  <si>
    <t>PP 80/45/6_LB</t>
  </si>
  <si>
    <t xml:space="preserve">Рамка для 6-ти модульних приладів  QUADRO KOPOBOX 80; для підлоги; </t>
  </si>
  <si>
    <t>KOPOBOX MINI</t>
  </si>
  <si>
    <t>KOPOBOX MINI B_HB</t>
  </si>
  <si>
    <t>Коробка для приладів в тверді стіни або підлогу; біла; 176х80x68 мм.</t>
  </si>
  <si>
    <t>KOPOBOX MINI L_HB</t>
  </si>
  <si>
    <t>Коробка для приладів в меблі, подвійну підлогу або пустотілі стіни; біла; 175х80х75 мм</t>
  </si>
  <si>
    <t>KOPOBOX MINI L_KB</t>
  </si>
  <si>
    <t>Коробка для приладів в меблі, подвійну підлогу або пустотілі стіни; світло-сіра; 175х80х75 мм</t>
  </si>
  <si>
    <t>KOPOBOX MINI P_HB</t>
  </si>
  <si>
    <t>Коробка для приладів в кабель-канали серії РК, біла; 175x80x50 мм</t>
  </si>
  <si>
    <t>Електромонтажні коробки для монолітного бетонобудування з поліпропілену</t>
  </si>
  <si>
    <t>V 68 S_HB</t>
  </si>
  <si>
    <t xml:space="preserve">Кришка коробки з гаком для монолітного бетонобудування; РVC; 84х60мм; біла; </t>
  </si>
  <si>
    <t>BV 1620_KA</t>
  </si>
  <si>
    <t>Втулка кінцева для труб EN Ø16мм, Ø20мм монолітного бетонобудування; РР; сіра</t>
  </si>
  <si>
    <t>BV 2532_KA</t>
  </si>
  <si>
    <t>Втулка кінцева для труб EN Ø25мм, Ø32мм, CSN Ø16мм, Ø23мм  монолітного бетонобудування; РР; сіра</t>
  </si>
  <si>
    <t>BK 16_AA</t>
  </si>
  <si>
    <t>Кінцева муфта для труб EN Ø16мм монолітного бетонобудування; РЕ; помаранчева</t>
  </si>
  <si>
    <t>BK 20_AA</t>
  </si>
  <si>
    <t>Муфта кінцева для труб EN Ø20мм монолітного бетонобудування; РЕ; помаранчева</t>
  </si>
  <si>
    <t>BK 25_AA</t>
  </si>
  <si>
    <t>Муфта кінцева для труб EN Ø25мм монолітного бетонобудування; РЕ; помаранчева</t>
  </si>
  <si>
    <t>BK 32_AA</t>
  </si>
  <si>
    <t>Муфта кінцева для труб EN Ø32мм монолітного бетонобудування; РЕ; помаранчева</t>
  </si>
  <si>
    <t>KBS-120_AB</t>
  </si>
  <si>
    <t>Коробка щитова в монолітне бетонобудування; РЕ;  36х56х120мм; помаранчева;</t>
  </si>
  <si>
    <t>KBS-2_AB</t>
  </si>
  <si>
    <t xml:space="preserve">Задня кришка коробки в монолітне бетонобудування; РР;  71х20; для труб Ø20мм; помаранчева; </t>
  </si>
  <si>
    <t>KBS-3_AA</t>
  </si>
  <si>
    <t xml:space="preserve">Задня кришка коробки в монолітне бетонобудування під гайку; РА; 75х20; помаранчева; </t>
  </si>
  <si>
    <t>KBV-1_KB</t>
  </si>
  <si>
    <t xml:space="preserve">Кришка коробки для монолітного бетонобудування; РР; 80х23мм; світло-сіра; </t>
  </si>
  <si>
    <t>KBV-2_KB</t>
  </si>
  <si>
    <t xml:space="preserve">Кришка коробки для монолітного бетонобудування; РР; 81х60х23мм; світло-сіра; </t>
  </si>
  <si>
    <t>KBV-3_KB</t>
  </si>
  <si>
    <t>Кришка коробки для монолітного бетонобудування товщиною від 80мм-100мм; РР;  76х60х27мм; світло-сіра;</t>
  </si>
  <si>
    <t>KBV-2/71_KB</t>
  </si>
  <si>
    <t xml:space="preserve">Кришка коробки для монолітного бетонобудування; РР; 71х60х23мм; світло-сіра; </t>
  </si>
  <si>
    <t>KBE-1_AB</t>
  </si>
  <si>
    <t>Распорка для коробок монолітного бетонобудування; РЕ; помаранчева</t>
  </si>
  <si>
    <t>KBM_XX</t>
  </si>
  <si>
    <t>Гайка гака для люстри; латунь</t>
  </si>
  <si>
    <t>KBP-1_AA</t>
  </si>
  <si>
    <t xml:space="preserve">Опора коробки в бетон; РЕ; міжосьова відстань 80мм; помаранчева; </t>
  </si>
  <si>
    <t>KBP -1/71_AB</t>
  </si>
  <si>
    <t xml:space="preserve">Опора коробки в бетон; РЕ; міжосьова відстань 71мм; помаранчева; </t>
  </si>
  <si>
    <t>KBP-10_XX</t>
  </si>
  <si>
    <t>Гак для кріплення люстри монолітне бетонобудування; сталь; 250N; довжина 118мм</t>
  </si>
  <si>
    <t>KBP-8_ZA</t>
  </si>
  <si>
    <t xml:space="preserve">Стрижень для монолітного бетонобудування; сталь; Ø6мм; довжина 3м </t>
  </si>
  <si>
    <t>м</t>
  </si>
  <si>
    <t>KBP-9_XX</t>
  </si>
  <si>
    <t>Гак для кріплення люстри монолітне бетонобудування; сталь; 250N; довжина 100мм</t>
  </si>
  <si>
    <t>KBT-1_AB</t>
  </si>
  <si>
    <t xml:space="preserve">Корпус коробки для монолітного бетонобудування; РР; 68х60х82мм; для труб Ø25мм, Ø32мм; помаранчева; </t>
  </si>
  <si>
    <t>KBT-2_AB</t>
  </si>
  <si>
    <t xml:space="preserve">Корпус коробки для монолітного бетонобудування; РР; 50х60х82мм; для труб Ø20мм, Ø25мм; помаранчева; </t>
  </si>
  <si>
    <t>KBT-3/71_AB</t>
  </si>
  <si>
    <t xml:space="preserve">Корпус коробки для монолітного бетонобудування; РР; 50х69х73мм; для труб Ø20мм; помаранчева; </t>
  </si>
  <si>
    <t>NRB 60/12_AB</t>
  </si>
  <si>
    <t>Рамка коробки надставна для монолітного бетонобудування; РЕ; 70х60мм; помаранчева;</t>
  </si>
  <si>
    <t>NRB 60/24_AB</t>
  </si>
  <si>
    <t xml:space="preserve">Рамка коробки надставна для монолітного бетонобудування; РЕ; 70х60мм; помаранчева; </t>
  </si>
  <si>
    <t>Електромонтажні коробки для кабельних каналів з ПВХ</t>
  </si>
  <si>
    <t>LK 80/1_HB</t>
  </si>
  <si>
    <t>Коробка приладова ПВХ; розміри 82х82х16мм; бiла</t>
  </si>
  <si>
    <t>LK 80/2_HB</t>
  </si>
  <si>
    <t>Коробка приладова з кришкою ПВХ; розміри 82х82х16мм; бiла</t>
  </si>
  <si>
    <t>LK 80R/1_HB</t>
  </si>
  <si>
    <t>Коробка приладова ПВХ; розміри 81х81х16мм; бiла</t>
  </si>
  <si>
    <t>LK 80R/2_HB</t>
  </si>
  <si>
    <t>Коробка приладова з кришкою ПВХ; розміри 81х81х16мм; бiла</t>
  </si>
  <si>
    <t>LK 80X20R/1_HB</t>
  </si>
  <si>
    <t>Коробка приладова ПВХ; розміри 81х81х19мм; бiла</t>
  </si>
  <si>
    <t>LK 80X28/1_HB</t>
  </si>
  <si>
    <t>Коробка приладова ПВХ; розміри 82х82х28мм; бiла</t>
  </si>
  <si>
    <t>LK 80X28 2ZK_HB</t>
  </si>
  <si>
    <t>Коробка приладова подвійна ПВХ; розміри 104х80х28мм; бiла</t>
  </si>
  <si>
    <t>LK 80х28 2ZK _I1</t>
  </si>
  <si>
    <t>Коробка приладова подвійна ПВХ; розміри 104х80х28мм; бук</t>
  </si>
  <si>
    <t>LK 80х28 2ZK _I2</t>
  </si>
  <si>
    <t>Коробка приладова подвійна ПВХ; розміри 104х80х28мм; дуб</t>
  </si>
  <si>
    <t>LK 80х28 2ZK _SD</t>
  </si>
  <si>
    <t>Коробка приладова подвійна ПВХ; розміри 104х80х28мм; свiтле дерево</t>
  </si>
  <si>
    <t>LK 80X28 2ZT_HB</t>
  </si>
  <si>
    <t>Коробка приладова подвійна ПВХ; розміри 105х80,5х28мм; бiла</t>
  </si>
  <si>
    <t>LK 80x28  2ZT _I1</t>
  </si>
  <si>
    <t>Коробка приладова подвійна ПВХ; розміри 105х80,5х28мм; бук</t>
  </si>
  <si>
    <t>LK 80x28  2ZT _I2</t>
  </si>
  <si>
    <t>Коробка приладова подвійна ПВХ; розміри 105х80,5х28мм; дуб</t>
  </si>
  <si>
    <t>LK 80x28  2ZT _SD</t>
  </si>
  <si>
    <t>Коробка приладова подвійна ПВХ; розміри 105х80,5х28мм; свiтле дерево</t>
  </si>
  <si>
    <t>LK 80X28 2R_HB</t>
  </si>
  <si>
    <t>Коробка приладова подвійна ПВХ; розміри 160х80х28мм; бiла</t>
  </si>
  <si>
    <t>LK 80X28 2T_HB</t>
  </si>
  <si>
    <t>Коробка приладова подвійна ПВХ; розміри 151х80х28мм; бiла</t>
  </si>
  <si>
    <t>LK 80X28R/1_HB</t>
  </si>
  <si>
    <t>Коробка приладова ПВХ; розміри 81х81х28мм; бiла</t>
  </si>
  <si>
    <t>LK 80x28R/1 _I1</t>
  </si>
  <si>
    <t>Коробка приладова ПВХ; розміри 81х81х28мм; бук</t>
  </si>
  <si>
    <t>LK 80x28R/1 _I2</t>
  </si>
  <si>
    <t>Коробка приладова ПВХ; розміри 81х81х28мм; дуб</t>
  </si>
  <si>
    <t>LK 80x28R/1 _SD</t>
  </si>
  <si>
    <t>Коробка приладова ПВХ; розміри 81х81х28мм; свiтле дерево</t>
  </si>
  <si>
    <t>LK 80X28 T_HB</t>
  </si>
  <si>
    <t>Коробка приладова ПВХ; розміри 80,5х80,5х28мм; бiла</t>
  </si>
  <si>
    <t>LK 80x28 T _I1</t>
  </si>
  <si>
    <t>Коробка приладова ПВХ; розміри 80,5х80,5х28мм; бук</t>
  </si>
  <si>
    <t>LK 80x28 T_I2</t>
  </si>
  <si>
    <t>Коробка приладова ПВХ; розміри 80,5х80,5х28мм; дуб</t>
  </si>
  <si>
    <t>LK 80x28 T_SD</t>
  </si>
  <si>
    <t>Коробка приладова ПВХ; розміри 80,5х80,5х28мм; свiтле дерево</t>
  </si>
  <si>
    <t>LKM 45_HB</t>
  </si>
  <si>
    <t>Коробка універсальна ПВХ; розміри 98х98х45мм; бiла</t>
  </si>
  <si>
    <t>Електромонтажні коробки - безгалогенні</t>
  </si>
  <si>
    <t>LK 80X28 2ZKHF_HB</t>
  </si>
  <si>
    <t>Коробка приладова подвійна безгалогенна; розміри 104х80х28мм</t>
  </si>
  <si>
    <t>LK 80X28 2ZTHF_HB</t>
  </si>
  <si>
    <t>Коробка приладова подвійна безгалогенна; розміри 105х80,5х28мм</t>
  </si>
  <si>
    <t>LK 80X28 THF_HB</t>
  </si>
  <si>
    <t>Коробка приладова безгалогенна; розміри 80,5х80,5х28мм</t>
  </si>
  <si>
    <t>LK 80X28R/1HF_HB</t>
  </si>
  <si>
    <t>Коробка приладова безгалогенна; розміри 81х81х28мм</t>
  </si>
  <si>
    <t>KU 68 LD/1HF_HA</t>
  </si>
  <si>
    <t>Коробка для пустотілих стін, з еластичними вводами, універсальна; безгалогенна; розміри Ø73,5х45мм</t>
  </si>
  <si>
    <t>KU 68-45/HF_HA</t>
  </si>
  <si>
    <t>Коробка універсальна безгалогенна в тверді стіни; з'єднуються між собою; PC-ABS; біла; Ø73х45мм</t>
  </si>
  <si>
    <t>KPR 68-70/HF_HA</t>
  </si>
  <si>
    <t>Коробка приладова безгалогенна поглиблена в тверді стіни; з'єднуються між собою; PC-ABS; біла; Ø73х70мм</t>
  </si>
  <si>
    <t>KOM 97HF_FA</t>
  </si>
  <si>
    <t>Коробка для твердих стін з кришкою, безгалогенна; розміри Ø103х50мм</t>
  </si>
  <si>
    <t>KP 64/LD HF_HA</t>
  </si>
  <si>
    <t>Коробка для пустотілих стін, приладова, з еластичними вводами, безгалогенна; розміри Ø71х45мм</t>
  </si>
  <si>
    <t>KP 68/2HF_FA</t>
  </si>
  <si>
    <t>Коробка для твердих стін; безгалогенна; розміри Ø71х30мм</t>
  </si>
  <si>
    <t>KO 97 V/1HF_HB</t>
  </si>
  <si>
    <t>Кришка для KOМ 97 HF безгалогенна; Ø114мм</t>
  </si>
  <si>
    <t>Аксесуари до коробок</t>
  </si>
  <si>
    <t>SKLD 2_NB</t>
  </si>
  <si>
    <t>З'єднувач до коробок KUL 68-45/LD та KPRL 68-70/LD; ПВХ; компл.-10 шт.</t>
  </si>
  <si>
    <t>DR18_HB</t>
  </si>
  <si>
    <t>Дистанційна розпірка до коробок KP 67/2, KP 67/3; розміри 35х18х13.5мм; ПВХ</t>
  </si>
  <si>
    <t>DR42_HB</t>
  </si>
  <si>
    <t xml:space="preserve">Дистанційна розпірка до коробки KP 67х67; розміри 54х42х16мм; ПВХ </t>
  </si>
  <si>
    <t>KO 68_HB</t>
  </si>
  <si>
    <t>Кришка до коробок КU 68-1901, KU 68-1902: розміри Ø80х2мм; ПВХ</t>
  </si>
  <si>
    <t>KO 97 V_HB</t>
  </si>
  <si>
    <t>Кришка до коробки КО 97/5; розміри Ø114х2мм; ПВХ</t>
  </si>
  <si>
    <t>KO 100 V_HB</t>
  </si>
  <si>
    <t>Кришка до коробки КО 100; розміри 108x108х2мм; ПВХ</t>
  </si>
  <si>
    <t>KO 125 V_HB</t>
  </si>
  <si>
    <t>Кришка до коробки КО 125; розміри 142,5x142,5х2мм; ПВХ</t>
  </si>
  <si>
    <t>KT 250 V_HB</t>
  </si>
  <si>
    <t>Кришка до коробки КТ 250; розміри 255х205х2мм; ПВХ</t>
  </si>
  <si>
    <t>NR 68/6_ZB</t>
  </si>
  <si>
    <t>Рамка надставна до коробок в тверді стіни; розміри Ø70-73х6мм; ПВХ</t>
  </si>
  <si>
    <t>NR 68/10_ZB</t>
  </si>
  <si>
    <t>Рамка надставна до коробок в тверді стіни; розміри Ø70-73х10мм; ПВХ</t>
  </si>
  <si>
    <t>NR 80/R_HB</t>
  </si>
  <si>
    <t>Рамка надставна до коробок серії LK...R; розміри 80,5х80,5х12мм; ПВХ</t>
  </si>
  <si>
    <t>NRT_HB</t>
  </si>
  <si>
    <t>Рамка надставна до коробок серії LK...T; розміри 80,5х80,5х12мм; ПВХ</t>
  </si>
  <si>
    <t>NR 2ZT_HB</t>
  </si>
  <si>
    <t>Рамка надставна до коробки LK 80x28 2ZT; розміри 81х105х12мм; ПВХ</t>
  </si>
  <si>
    <t>NR 5x5_ZB</t>
  </si>
  <si>
    <t>Рамка надставна до коробок в тверді стіни; розміри 73х71х25мм; ПП</t>
  </si>
  <si>
    <t>V 100 E_HB</t>
  </si>
  <si>
    <t>Кришка до коробки КО 100 E; розміри 141х141х2мм; ПВХ</t>
  </si>
  <si>
    <t>V 110 L_HB</t>
  </si>
  <si>
    <t>Кришка кабельного лотка JUPITER; розміри-11x100x2000mm Товщ. метал-0,6; покриття Сендзимір</t>
  </si>
  <si>
    <t>V 125/1_HB</t>
  </si>
  <si>
    <t>Кришка до коробок KO 125E, KO 125/1L; розміри 169х169х2,3мм; ПВХ</t>
  </si>
  <si>
    <t>V 68_HA</t>
  </si>
  <si>
    <t>Кришка до коробок KP 67, KP 68, KPR 68, KUH 1, KPM 64, KI 68; розміри Ø84х3мм; ПВХ</t>
  </si>
  <si>
    <t>VKT 250/L_HB</t>
  </si>
  <si>
    <t>Кришка до коробок КТ 250/1, KT 250/L; розміри 257х200х4мм; ПВХ</t>
  </si>
  <si>
    <t>VLK 80_HB</t>
  </si>
  <si>
    <t>Кришка до коробок серії LK 80...; розміри 82х82х9мм; ПВХ, біла</t>
  </si>
  <si>
    <t>VLK 80/R_HB</t>
  </si>
  <si>
    <t>Кришка до коробок серії LK 80...R; розміри 81х81х9мм; ПВХ</t>
  </si>
  <si>
    <t>VLK 80/T_HB</t>
  </si>
  <si>
    <t>Кришка до коробок серії LK 80...T; розміри 81х81х9мм; ПВХ</t>
  </si>
  <si>
    <t>ZV 68_AB</t>
  </si>
  <si>
    <t>Захисна кришка до коробок серій KU, KP 68, KBV-1; розміри Ø70,5х8мм; ПЕ</t>
  </si>
  <si>
    <t>ZV 97_AB</t>
  </si>
  <si>
    <t>Захисна кришка до коробок серій KO, KR 97; розміри Ø97,5х8мм; ПЕ</t>
  </si>
  <si>
    <t>PI 80 2ZK_XX</t>
  </si>
  <si>
    <t>Підкладка негорюча до коробки LK 80x28 2ZK; розміри 104х80х5мм</t>
  </si>
  <si>
    <t>PI 80 2ZT_XX</t>
  </si>
  <si>
    <t>Підкладка негорюча до коробок LK 80x28 2ZT, LK 80x28 2T; розміри 104х80х5мм</t>
  </si>
  <si>
    <t>PI 80R_XX</t>
  </si>
  <si>
    <t>Підкладка негорюча до коробок серії LK; розміри 80х80х5мм</t>
  </si>
  <si>
    <t>PI 80T_XX</t>
  </si>
  <si>
    <t>Підкладка негорюча до коробок LK 80x16 T, LK 80x28 T; розміри 80х80х5мм</t>
  </si>
  <si>
    <t>1601_KB</t>
  </si>
  <si>
    <t>Сальник до коробки 8101_KA; розміри Ø28х27мм; ПВХ</t>
  </si>
  <si>
    <t>1611_KB</t>
  </si>
  <si>
    <t>Сальник до коробки 8110_KA; розміри Ø40х27мм; ПВХ</t>
  </si>
  <si>
    <t>1618_KB</t>
  </si>
  <si>
    <t>Сальник до коробки 8117_KA; розміри Ø47х29мм; ПВХ</t>
  </si>
  <si>
    <t>Клемні колодки</t>
  </si>
  <si>
    <t xml:space="preserve">Для з'єднання проводів січенням до 4 мм, напруга до 500 V </t>
  </si>
  <si>
    <t>S-66_FB</t>
  </si>
  <si>
    <t>Клемна колодка чотирьохстороння; 12х4; РА; чорна; напруга до 400 V; січення кабелю до 4мм</t>
  </si>
  <si>
    <t>S-96_FB</t>
  </si>
  <si>
    <t>Клемна колодка чотирьохстороння; 16х4; РА; чорна; напруга до 500 V; січення кабелю до 4мм</t>
  </si>
  <si>
    <t>SP-96_FB</t>
  </si>
  <si>
    <t>Клемна колодка п'ятистороння; 20х4; РА; чорна; напруга до 500 V; січення кабелю до 4мм</t>
  </si>
  <si>
    <t>Безгвинтові клемники для з'єднання проводів січенням до 2,5 мм, нап.до 400 V, ток до 16А</t>
  </si>
  <si>
    <t>TYP 015</t>
  </si>
  <si>
    <t>Клемник безгвинтовий; 5х2,5мм; РА; сірий; напруга до 400 V; січення кабелю до 2,5мм; ток до 16А; 2,5х9,5х9,5</t>
  </si>
  <si>
    <t>TYP 016</t>
  </si>
  <si>
    <t>Клемник безгвинтовий; 3х2,5мм; РА; помаранчевий/прозорий; напруга до 400 V; січення кабелю до 2,5мм; ток до 16А; 13,5х9,5х9,5</t>
  </si>
  <si>
    <t>TYP 017</t>
  </si>
  <si>
    <t>Клемник безгвинтовий; 2х2,5мм; РА; червоний/прозорий; напруга до 400 V; січення кабелю до 2,5мм; ток до 16А; 10,5х9,5х9,5</t>
  </si>
  <si>
    <t>TYP 018</t>
  </si>
  <si>
    <t>Клемник безгвинтовий; 4х2,5мм; РА; жовтий/прозорий; напруга до 400 V; січення кабелю до 2,5мм; ток до 16А; 17,2х9,5х9,5</t>
  </si>
  <si>
    <t xml:space="preserve">Багатополюсні клемні колодки на 12 клем, напруга до 500 V </t>
  </si>
  <si>
    <t xml:space="preserve">TYP 210 </t>
  </si>
  <si>
    <t>Клемна колодка багатополюсна; РА6; чорна; 12х2,5мм; 24А; напруга до 500 V</t>
  </si>
  <si>
    <t>TYP 310</t>
  </si>
  <si>
    <t>Клемна колодка багатополюсна; РА6; чорна; 12х4мм; 32А; напруга до 500 V</t>
  </si>
  <si>
    <t>TYP 412</t>
  </si>
  <si>
    <t>Клемна колодка багатополюсна; РА6; чорна; 12х6мм; 41А; напруга до 500 V</t>
  </si>
  <si>
    <t>TYP 512</t>
  </si>
  <si>
    <t>Клемна колодка багатополюсна; РА6; чорна; 12х10мм; 57А; напруга до 500 V</t>
  </si>
  <si>
    <t>TYP 612</t>
  </si>
  <si>
    <t>Клемна колодка багатополюсна; РА6; чорна; 12х16мм; 76А; напруга до 500 V</t>
  </si>
  <si>
    <t>Клемні колодки еквіпотенціальні</t>
  </si>
  <si>
    <t>EPS 2</t>
  </si>
  <si>
    <t>Клемна колодка еквіпотенціальна; без кришки; РА6; 126х60х50</t>
  </si>
  <si>
    <t>EPS 3</t>
  </si>
  <si>
    <t>Клемна колодка еквіпотенціальна; без кришки; РА6; 104х60х40</t>
  </si>
  <si>
    <t>Клемні колодки  для коробок  KSK</t>
  </si>
  <si>
    <t>S-KSK 1</t>
  </si>
  <si>
    <t>Клемна колодка  для коробок KSK 80, KSK 100; РР; напруга до 500 V</t>
  </si>
  <si>
    <t>S-KSK 2</t>
  </si>
  <si>
    <t>Клемна колодка для коробок KSK 125, KSK 175; РР; напруга до 500 V</t>
  </si>
  <si>
    <t>Електромонтажні труби та аксесуари</t>
  </si>
  <si>
    <t>Опис</t>
  </si>
  <si>
    <t xml:space="preserve"> Одиниця вимірювання шт/м</t>
  </si>
  <si>
    <t xml:space="preserve"> Кількість в упаковцім/шт</t>
  </si>
  <si>
    <t>Гнучкі гофровані електромонтажні труби</t>
  </si>
  <si>
    <t>Труба з ПВХ, механічна стійкість 320 N / 5 см,  самозагасаюча, світло-сіра, 50 м в бухті</t>
  </si>
  <si>
    <t>4820080460121</t>
  </si>
  <si>
    <t>Трубка  1416E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</si>
  <si>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</si>
  <si>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4820080460114</t>
  </si>
  <si>
    <t>Трубка  1420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</si>
  <si>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</si>
  <si>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4820080460107</t>
  </si>
  <si>
    <t>Трубка  1425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</si>
  <si>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</si>
  <si>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4820080460091</t>
  </si>
  <si>
    <t>Трубка  1432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</si>
  <si>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</si>
  <si>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Труба з ПВХ, механічна стійкість 320 N / 5 см,  самозагасаюча, світло-сіра, 25 м в бухті</t>
  </si>
  <si>
    <t>4820080460459</t>
  </si>
  <si>
    <t>1416E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</si>
  <si>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</si>
  <si>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>4820080460466</t>
  </si>
  <si>
    <t xml:space="preserve"> 1420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</si>
  <si>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</si>
  <si>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>4820080460473</t>
  </si>
  <si>
    <t>1425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</si>
  <si>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</si>
  <si>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>4820080460480</t>
  </si>
  <si>
    <t>1432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</si>
  <si>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</si>
  <si>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>1440 D_K25D</t>
  </si>
  <si>
    <t>Труба гофрована електромонтажна з протяжкою; самозагасаюча; 320 N/5см; Ø40мм; ПВХ; світло-сіра; Бухта 25 м</t>
  </si>
  <si>
    <t>1450_K25</t>
  </si>
  <si>
    <t>Труба гофрована електромонтажна; самозагасаюча; 320 N/5см; Ø50мм; ПВХ; світло-сіра; Бухта 25 м</t>
  </si>
  <si>
    <t>Труба з ПВХ, механічна стійкість 320 N/5см / 5 см,  самозагасаюча, стійка до УФ- випромінювання, чорна, 50 м в бухті</t>
  </si>
  <si>
    <t>4820080460534</t>
  </si>
  <si>
    <t>1416E D_F50D</t>
  </si>
  <si>
    <r>
      <rPr>
        <rFont val="Arial"/>
        <b/>
        <color theme="1"/>
        <sz val="10.0"/>
      </rPr>
      <t>Труба гофрована електромонтажна з протяжкою 320 N/5см; Ø16мм; ПВХ;</t>
    </r>
    <r>
      <rPr>
        <rFont val="Arial"/>
        <b/>
        <color theme="1"/>
        <sz val="10.0"/>
        <u/>
      </rPr>
      <t xml:space="preserve"> чорна</t>
    </r>
    <r>
      <rPr>
        <rFont val="Arial"/>
        <b/>
        <color theme="1"/>
        <sz val="10.0"/>
      </rPr>
      <t>; Бухта 50 м</t>
    </r>
  </si>
  <si>
    <t>4820080460541</t>
  </si>
  <si>
    <t>1420 D_F50D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</si>
  <si>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</si>
  <si>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4820080460558</t>
  </si>
  <si>
    <t>1425 D_F50D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</si>
  <si>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</si>
  <si>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4820080460565</t>
  </si>
  <si>
    <t>1432 D_F50D</t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</si>
  <si>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</si>
  <si>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Труба з ПВХ, механічна стійкість 320 N/5см / 5 см,  самозагасаюча, стійка до УФ- випромінювання, чорна, 25 м в бухті</t>
  </si>
  <si>
    <t>4820080460497</t>
  </si>
  <si>
    <t>1416E D_F25D</t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</si>
  <si>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</si>
  <si>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t>4820080460503</t>
  </si>
  <si>
    <t>1420 D_F25D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</si>
  <si>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</si>
  <si>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t>4820080460510</t>
  </si>
  <si>
    <t>1425 D_F25D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</si>
  <si>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</si>
  <si>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t>4820080460527</t>
  </si>
  <si>
    <t>1432 D_F25D</t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</si>
  <si>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</si>
  <si>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t>Труба з ПВХ, механічна стійкість 750N/5см / 5 см,  самозагасаюча, темно-сіра, 50 м в бухті</t>
  </si>
  <si>
    <t>4820080460183</t>
  </si>
  <si>
    <t>Трубка  1216E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</si>
  <si>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</si>
  <si>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4820080460206</t>
  </si>
  <si>
    <t>Трубка  1220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</si>
  <si>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</si>
  <si>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4820080460220</t>
  </si>
  <si>
    <t>Трубка  1225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</si>
  <si>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</si>
  <si>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4820080460244</t>
  </si>
  <si>
    <t>Трубка  1232 D_L50D</t>
  </si>
  <si>
    <r>
      <rPr>
        <rFont val="Arial"/>
        <b/>
        <color theme="1"/>
        <sz val="10.0"/>
      </rPr>
      <t>Труба гофрована електромонтажна з протяжкою 750N/5см; Ø32мм; ПВХ;</t>
    </r>
    <r>
      <rPr>
        <rFont val="Arial"/>
        <b/>
        <color theme="1"/>
        <sz val="10.0"/>
        <u/>
      </rPr>
      <t xml:space="preserve"> </t>
    </r>
    <r>
      <rPr>
        <rFont val="Arial"/>
        <b/>
        <color rgb="FF595959"/>
        <sz val="10.0"/>
        <u/>
      </rPr>
      <t>темно-сір</t>
    </r>
    <r>
      <rPr>
        <rFont val="Arial"/>
        <b/>
        <color rgb="FF595959"/>
        <sz val="10.0"/>
      </rPr>
      <t>а</t>
    </r>
    <r>
      <rPr>
        <rFont val="Arial"/>
        <b/>
        <color theme="1"/>
        <sz val="10.0"/>
      </rPr>
      <t>; Бухта 50 м</t>
    </r>
  </si>
  <si>
    <t>Труба з ПВХ, механічна стійкість 750N/5см / 5 см,  самозагасаюча, темно-сіра, 25 м в бухті</t>
  </si>
  <si>
    <t>4820080460411</t>
  </si>
  <si>
    <t>Трубка  1216E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</si>
  <si>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</si>
  <si>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4820080460428</t>
  </si>
  <si>
    <t>Трубка  1220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</si>
  <si>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</si>
  <si>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4820080460435</t>
  </si>
  <si>
    <t>Трубка  1225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</si>
  <si>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</si>
  <si>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4820080460442</t>
  </si>
  <si>
    <t>Трубка  1232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</si>
  <si>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Ø32мм;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</si>
  <si>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1240_L25</t>
  </si>
  <si>
    <t>Труба гофрована електромонтажна  750N/5см; Ø40мм; ПВХ; темно-сіра; Бухта 25 м</t>
  </si>
  <si>
    <t>1240_L25D</t>
  </si>
  <si>
    <t>Труба гофрована електромонтажна з протяжкою; самозагасаюча; 750N/5см; Ø40мм; ПВХ; темно-сіра; Бухта 25 м</t>
  </si>
  <si>
    <t>1250_L25</t>
  </si>
  <si>
    <t>Труба гофрована електромонтажна; самозагасаюча; 750N/5см; Ø50мм; ПВХ; темно-сіра; Бухта 25 м</t>
  </si>
  <si>
    <t>Труба з ПВХ, механічна стійкість 750N/5см / 5 см,  самозагасаюча, стійка до УФ- випромінювання, чорна, 50 м в бухті</t>
  </si>
  <si>
    <t>4820080460664</t>
  </si>
  <si>
    <t>1216E D_F50D</t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</si>
  <si>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</si>
  <si>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4820080460671</t>
  </si>
  <si>
    <t>1220 D_F50D</t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</si>
  <si>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</si>
  <si>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4820080460688</t>
  </si>
  <si>
    <t>1225 D_F50D</t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</si>
  <si>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</si>
  <si>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>4820080460695</t>
  </si>
  <si>
    <t>1232 D_F50D</t>
  </si>
  <si>
    <r>
      <rPr>
        <rFont val="Arial"/>
        <b/>
        <color theme="1"/>
        <sz val="10.0"/>
      </rPr>
      <t>Труба гофрована електромонтажна з протяжкою 750N/5см; Ø32мм; ПВХ;</t>
    </r>
    <r>
      <rPr>
        <rFont val="Arial"/>
        <b/>
        <color theme="1"/>
        <sz val="10.0"/>
        <u/>
      </rPr>
      <t xml:space="preserve"> чорна</t>
    </r>
    <r>
      <rPr>
        <rFont val="Arial"/>
        <b/>
        <color theme="1"/>
        <sz val="10.0"/>
      </rPr>
      <t>; Бухта 50 м</t>
    </r>
  </si>
  <si>
    <t>Труба гнучка  армована спіраллю з твердого ПВХ, механічна стійкість 320 N / 5 см, самозагасаюча "SPIROFLEX"</t>
  </si>
  <si>
    <t>SF16_K30</t>
  </si>
  <si>
    <t>Труба гофрована електромонтажна армована спіраллю; самозагасаюча; 320 N/5см / 5 см; внутр. Ø16мм; ПВХ; світло-сіра; Бухта 30 м</t>
  </si>
  <si>
    <t>SF20_K30</t>
  </si>
  <si>
    <t>Труба гофрована електромонтажна армована спіраллю; самозагасаюча; 320 N/5см / 5 см; внутр. Ø20мм; ПВХ; світло-сіра; Бухта 30 м</t>
  </si>
  <si>
    <t>SF25_K30</t>
  </si>
  <si>
    <t>Труба гофрована електромонтажна армована спіраллю; самозагасаюча; 320 N/5см / 5 см; внутр. Ø25мм; ПВХ; світло-сіра; Бухта 30 м</t>
  </si>
  <si>
    <t>SF32_K30</t>
  </si>
  <si>
    <t>Труба гофрована електромонтажна армована спіраллю; самозагасаюча; 320 N/5см / 5 см; внутр. Ø32мм; ПВХ; світло-сіра; Бухта 30 м</t>
  </si>
  <si>
    <t xml:space="preserve">Труба поліамидна безгалогенна самозагасаюча, стійка до УФ  320 N/5см / 5 см, маслобензостійка-  "APАFS" </t>
  </si>
  <si>
    <t>APAFS16_F50</t>
  </si>
  <si>
    <t>Труба гофрована електромонтажна безгалогенна; стійка до УФ- випромінювання, маслобензостійка; 320 N/5см/5 см; Ø15,8мм; ПА; чорна; Бухта 50 м.</t>
  </si>
  <si>
    <t>APAFS21_F50</t>
  </si>
  <si>
    <t>Труба гофрована електромонтажна безгалогенна; стійка до УФ- випромінювання, маслобензостійка; 320 N/5см/5 см; Ø21,2мм; ПА; чорна; Бухта 50 м.</t>
  </si>
  <si>
    <t>APAFS28_F50</t>
  </si>
  <si>
    <t>Труба гофрована електромонтажна безгалогенна; стійка до УФ- випромінювання, маслобензостійка; 320 N/5см/5 см; Ø28,5мм; ПА; чорна; Бухта 50 м.</t>
  </si>
  <si>
    <t>APAFS34_F50</t>
  </si>
  <si>
    <t>Труба гофрована електромонтажна безгалогенна; стійка до УФ- випромінювання, маслобензостійка; 320 N/5см/5 см; Ø34,5мм; ПА; чорна; Бухта 50 м.</t>
  </si>
  <si>
    <t>APACS42_F25</t>
  </si>
  <si>
    <t>Труба гофрована електромонтажна безгалогенна; стійка до УФ- випромінювання, маслобензостійка; 320 N/5см/5 см; Ø42,5мм; ПА; чорна; Бухта 25 м.</t>
  </si>
  <si>
    <t>APACS54_F25</t>
  </si>
  <si>
    <t>Труба гофрована електромонтажна безгалогенна; стійка до УФ- випромінювання, маслобензостійка; 320 N/5см/5 см; Ø54,5мм; ПА; чорна; Бухта 25 м.</t>
  </si>
  <si>
    <t>APACS80_F10</t>
  </si>
  <si>
    <t>Труба гофрована електромонтажна безгалогенна; стійка до УФ- випромінювання, маслобензостійка; 320 N/5см/5 см; Ø79,3мм; ПА; чорна; Бухта 10 м.</t>
  </si>
  <si>
    <t>Труба поліетиленова, безгалогенна, несамозагасаюча, механічна стійкість 320 N / 5 см, стійка до УФ</t>
  </si>
  <si>
    <t>2320/LPE-1_F1.DU</t>
  </si>
  <si>
    <t>Труба гофрована електромонтажна стійка до УФ- випромінювання; 320 N/5см / 5 см; Ø20мм; ПЕ; чорна; Бухта 100 м з протяжкою</t>
  </si>
  <si>
    <t>2325/LPE-1_F1.DU</t>
  </si>
  <si>
    <t>Труба гофрована електромонтажна стійка до УФ- випромінювання; 320 N/5см / 5 см; Ø25мм; ПЕ; чорна; Бухта 100 м з протяжкою</t>
  </si>
  <si>
    <t>2332/LPE-1_F50DU</t>
  </si>
  <si>
    <t>Труба гофрована електромонтажна стійка до УФ- випромінювання; 320 N/5см / 5 см; Ø32мм; ПЕ; чорна; Бухта 50 м з протяжкою</t>
  </si>
  <si>
    <t>Труба поліпропіленова SUPER MONOFLEX безгалогенна, механічна стійкість 750N/5см / 5 см,</t>
  </si>
  <si>
    <t>1216EHFPP_L100</t>
  </si>
  <si>
    <t>Труба гофрована електромонтажна 750N/5см безгалогенна; Ø16мм; ПП; сіра; Бухта 100 м</t>
  </si>
  <si>
    <t>1220HFPP_L100</t>
  </si>
  <si>
    <t>Труба гофрована електромонтажна 750N/5см безгалогенна; Ø20мм; ПП; сіра; Бухта 100 м</t>
  </si>
  <si>
    <t>1225HFPP_L100</t>
  </si>
  <si>
    <t>Труба гофрована електромонтажна 750N/5см безгалогенна; Ø25мм; ПП; сіра; Бухта 100 м</t>
  </si>
  <si>
    <t>1232HFPP_L50</t>
  </si>
  <si>
    <t>Труба гофрована електромонтажна 750N/5см безгалогенна; Ø32мм; ПП; сіра; Бухта 50 м</t>
  </si>
  <si>
    <t>1240HFPP_L50</t>
  </si>
  <si>
    <t>Труба гофрована електромонтажна 750N/5см безгалогенна; Ø40мм; ПП; сіра; Бухта 50 м</t>
  </si>
  <si>
    <t>1250HFPP_L25</t>
  </si>
  <si>
    <t>Труба гофрована електромонтажна 750N/5см безгалогенна; Ø50мм; ПП; сіра; Бухта 25 м</t>
  </si>
  <si>
    <t>Жорсткі електромонтажні труби</t>
  </si>
  <si>
    <t>Чорні жорсткі труби з ПВХ, L-3м, механічна стійкість 320 N / 5 см,  -25+60°с</t>
  </si>
  <si>
    <t>1516E_FA</t>
  </si>
  <si>
    <t>Труба жорстка 320 N/5см з раструбом для з'єднання; Ø16мм; ПВХ; довжина 3м; t застосування -25+60 °с; чорна;</t>
  </si>
  <si>
    <t xml:space="preserve">1520_FA              </t>
  </si>
  <si>
    <t>Труба жорстка 320 N/5см з раструбом для з'єднання; Ø20мм; ПВХ; довжина 3м; t застосування -25+60 °с; чорна;</t>
  </si>
  <si>
    <t xml:space="preserve">1525_FA              </t>
  </si>
  <si>
    <t>Труба жорстка 320 N/5см з раструбом для з'єднання; Ø25мм; ПВХ; довжина 3м; t застосування -25+60 °с; чорна;</t>
  </si>
  <si>
    <t xml:space="preserve">1532_FA              </t>
  </si>
  <si>
    <t>Труба жорстка 320 N/5см з раструбом для з'єднання; Ø32мм; ПВХ; довжина 3м; t застосування -25+60 °с; чорна;</t>
  </si>
  <si>
    <t>Світло-сірі жорсткі труби з ПВХ, L-3м, механічна стійкість 320 N / 5 см, -25+60 °с</t>
  </si>
  <si>
    <t>1516E_KA</t>
  </si>
  <si>
    <t>Труба жорстка 320 N/5см з раструбом для з'єднання; Ø16мм; ПВХ; довжина 3м; t застосування -25+60 °с; світло-сіра;</t>
  </si>
  <si>
    <t>1520_KA</t>
  </si>
  <si>
    <t>Труба жорстка 320 N/5см з раструбом для з'єднання; Ø20мм; ПВХ; довжина 3м; t застосування -25+60 °с; світло-сіра;</t>
  </si>
  <si>
    <t>1525_KA</t>
  </si>
  <si>
    <t>Труба жорстка 320 N/5см з раструбом для з'єднання; Ø25мм; ПВХ; довжина 3м; t застосування -25+60 °с; світло-сіра;</t>
  </si>
  <si>
    <t>1532_KA</t>
  </si>
  <si>
    <t>Труба жорстка 320 N/5см з раструбом для з'єднання; Ø32мм; ПВХ; довжина 3м; t застосування -25+60 °с; світло-сіра;</t>
  </si>
  <si>
    <t>1540_KA</t>
  </si>
  <si>
    <t>Труба жорстка 320 N/5см з раструбом для з'єднання; Ø40мм; ПВХ; довжина 3м; t застосування -25+60 °с; світло-сіра;</t>
  </si>
  <si>
    <t>1550_KA</t>
  </si>
  <si>
    <t>Труба жорстка 320 N/5см з раструбом для з'єднання; Ø50мм; ПВХ; довжина 3м; t застосування -25+60 °с; світло-сіра;</t>
  </si>
  <si>
    <t>1563_KA</t>
  </si>
  <si>
    <t>Труба жорстка 320 N/5см з раструбом для з'єднання; Ø63мм; ПВХ; довжина 3м; t застосування -25+60 °с; світло-сіра;</t>
  </si>
  <si>
    <t xml:space="preserve"> Муфти до світло-сірих труб</t>
  </si>
  <si>
    <t>0216E_KB</t>
  </si>
  <si>
    <t>Муфта з'єднувальна для труби 16 мм; Ø16мм; ПВХ; t застосування -25+60 °с; світло-сіра;</t>
  </si>
  <si>
    <t>0220_KB</t>
  </si>
  <si>
    <t>Муфта з'єднувальна для труби 20 мм; Ø20мм; ПВХ; t застосування -25+60 °с; світло-сіра;</t>
  </si>
  <si>
    <t>0225_KB</t>
  </si>
  <si>
    <t>Муфта з'єднувальна для труби 25 мм; Ø25мм; ПВХ; t застосування -25+60 °с; світло-сіра;</t>
  </si>
  <si>
    <t>0232_KB</t>
  </si>
  <si>
    <t>Муфта з'єднувальна для труби 32 мм; Ø32мм; ПВХ; t застосування -25+60 °с; світло-сіра;</t>
  </si>
  <si>
    <t>0240_KB</t>
  </si>
  <si>
    <t>Муфта з'єднувальна для труби 40 мм; Ø40мм; ПВХ; t застосування -25+60 °с; світло-сіра;</t>
  </si>
  <si>
    <t>0250_KB</t>
  </si>
  <si>
    <t>Муфта з'єднувальна для труби 50 мм; Ø50мм; ПВХ; t застосування -25+60 °с; світло-сіра;</t>
  </si>
  <si>
    <t>0263_KB</t>
  </si>
  <si>
    <t>Муфта з'єднувальна для труби 63 мм; Ø63мм; ПВХ; t застосування -25+60 °с; світло-сіра;</t>
  </si>
  <si>
    <t>4116_KB</t>
  </si>
  <si>
    <t>Коліно для труби 16 мм; Ø16мм; ПВХ; t застосування -25+60 °с; світло-сіре;</t>
  </si>
  <si>
    <t>4120_KB</t>
  </si>
  <si>
    <t>Коліно для труби 20 мм; Ø20мм; ПВХ; t застосування -25+60 °с; світло-сіре;</t>
  </si>
  <si>
    <t>4125_KB</t>
  </si>
  <si>
    <t>Коліно для труби 25 мм; Ø25мм; ПВХ; t застосування -25+60 °с; світло-сіре;</t>
  </si>
  <si>
    <t>4132_KB</t>
  </si>
  <si>
    <t>Коліно для труби 32 мм; Ø32мм; ПВХ; t застосування -25+60 °с; світло-сіре;</t>
  </si>
  <si>
    <t>4140_KB</t>
  </si>
  <si>
    <t>Коліно для труби 40 мм; Ø40мм; ПВХ; t застосування -25+60 °с; світло-сіре;</t>
  </si>
  <si>
    <t>4150_KB</t>
  </si>
  <si>
    <t>Коліно для труби 50 мм; Ø50мм; ПВХ; t застосування -25+60 °с; світло-сіре;</t>
  </si>
  <si>
    <t>5316E_KB</t>
  </si>
  <si>
    <t>Кріплення труби 16 мм; Ø16мм; ПВХ; t застосування -25+60 °с; світло-сіре;</t>
  </si>
  <si>
    <t>5320_KB</t>
  </si>
  <si>
    <t>Кріплення труби 20 мм; Ø20мм; ПВХ; t застосування -25+60 °с; світло-сіре;</t>
  </si>
  <si>
    <t>5325_KB</t>
  </si>
  <si>
    <t>Кріплення труби 25 мм; Ø25мм; ПВХ; t застосування -25+60 °с; світло-сіре;</t>
  </si>
  <si>
    <t>5332_KB</t>
  </si>
  <si>
    <t>Кріплення труби 32 мм; Ø32мм; ПВХ; t застосування -25+60 °с; світло-сіре;</t>
  </si>
  <si>
    <t>5340_KB</t>
  </si>
  <si>
    <t>Кріплення труби 40 мм; Ø40мм; ПВХ; t застосування -25+60 °с; світло-сіре;</t>
  </si>
  <si>
    <t>5350_KB</t>
  </si>
  <si>
    <t>Кріплення труби 50 мм; Ø50мм; ПВХ; t застосування -25+60 °с; світло-сіре;</t>
  </si>
  <si>
    <t>5363_KB</t>
  </si>
  <si>
    <t>Кріплення труби 63 мм; Ø63мм; ПВХ; t застосування -25+60 °с; світло-сіре;</t>
  </si>
  <si>
    <t>Білі жорсткі труби з ПВХ, L-3м, механічна стійкість 320 N / 5 см, -25+60 °с</t>
  </si>
  <si>
    <t>1516E_HA</t>
  </si>
  <si>
    <t>Труба жорстка 320 N/5см з раструбом для з'єднання; Ø16мм; ПВХ;; довжина 3м; t застосування -25+60 °с; біла;</t>
  </si>
  <si>
    <t>1520_HA</t>
  </si>
  <si>
    <t>Труба жорстка 320 N/5см з раструбом для з'єднання; Ø20мм; ПВХ;; довжина 3м; t застосування -25+60 °с; біла;</t>
  </si>
  <si>
    <t>1525_HA</t>
  </si>
  <si>
    <t>Труба жорстка 320 N/5см з раструбом для з'єднання; Ø25мм; ПВХ;; довжина 3м; t застосування -25+60 °с; біла;</t>
  </si>
  <si>
    <t>1532_HA</t>
  </si>
  <si>
    <t>Труба жорстка 320 N/5см з раструбом для з'єднання; Ø32мм; ПВХ;; довжина 3м; t застосування -25+60 °с; біла;</t>
  </si>
  <si>
    <t>1540_HA</t>
  </si>
  <si>
    <t>Труба жорстка 320 N/5см з раструбом для з'єднання; Ø40мм; ПВХ; довжина 3м; t застосування -25+60 °с; біла;</t>
  </si>
  <si>
    <t>1550_HA</t>
  </si>
  <si>
    <t>Труба жорстка 320 N/5см з раструбом для з'єднання; Ø50мм; ПВХ; довжина 3м; t застосування -25+60 °с; біла;</t>
  </si>
  <si>
    <t>1563_HA</t>
  </si>
  <si>
    <t>Труба жорстка 320 N/5см з раструбом для з'єднання; Ø63мм; ПВХ; довжина 3м; t застосування -25+60 °с; біла;</t>
  </si>
  <si>
    <t>0216E_HB</t>
  </si>
  <si>
    <t>Муфта з'єднувальна для труби 16 мм; Ø16мм; ПВХ; t застосування -25+60 °с; біла;</t>
  </si>
  <si>
    <t>0220_HB</t>
  </si>
  <si>
    <t>Муфта з'єднувальна для труби 20 мм; Ø20мм; ПВХ; t застосування -25+60 °с; біла;</t>
  </si>
  <si>
    <t>0225_HB</t>
  </si>
  <si>
    <t>Муфта з'єднувальна для труби 25 мм ; Ø25мм; ПВХ;; t застосування -25+60 °с; біла;</t>
  </si>
  <si>
    <t>0232_HB</t>
  </si>
  <si>
    <t>Муфта з'єднувальна для труби 32 мм; Ø32мм; ПВХ;; t застосування -25+60 °с; біла;</t>
  </si>
  <si>
    <t>0240_HB</t>
  </si>
  <si>
    <t>Муфта з'єднувальна для труби 40 мм ; Ø40мм; ПВХ;; t застосування -25+60 °с; біла;</t>
  </si>
  <si>
    <t>0250_HB</t>
  </si>
  <si>
    <t>Муфта з'єднувальна для труби 50 мм; Ø50мм; ПВХ;; t застосування -25+60 °с; біла;</t>
  </si>
  <si>
    <t>0263_HB</t>
  </si>
  <si>
    <t>Муфта з'єднувальна для труби 63 мм ; Ø63мм; ПВХ;; t застосування -25+60 °с; біла;</t>
  </si>
  <si>
    <t>4116_HB</t>
  </si>
  <si>
    <t>Коліно для труби 16 мм; Ø16мм; ПВХ; t застосування -25+60 °с; біле;</t>
  </si>
  <si>
    <t>4120_HB</t>
  </si>
  <si>
    <t>Коліно для труби 20 мм ; Ø20мм; ПВХ;; t застосування -25+60 °с; біла;</t>
  </si>
  <si>
    <t>4125_HB</t>
  </si>
  <si>
    <t>Коліно для труби 25 мм ; Ø25мм; ПВХ;; t застосування -25+60 °с; біла;</t>
  </si>
  <si>
    <t>4132_HB</t>
  </si>
  <si>
    <t>Коліно для труби 32 мм ; Ø32мм; ПВХ;; t застосування -25+60 °с; біла;</t>
  </si>
  <si>
    <t>4140_HB</t>
  </si>
  <si>
    <t>Коліно для труби 40 мм ; Ø40мм; ПВХ;; t застосування -25+60 °с; біла;</t>
  </si>
  <si>
    <t>4150_HB</t>
  </si>
  <si>
    <t>Коліно для труби 50 мм ; Ø50мм; ПВХ;; t застосування -25+60 °с; біла;</t>
  </si>
  <si>
    <t>5316E_HB</t>
  </si>
  <si>
    <t>Кріплення труби 16 мм ; Ø16мм; ПВХ;; t застосування -25+60 °с; біла;</t>
  </si>
  <si>
    <t>5320_HB</t>
  </si>
  <si>
    <t>Кріплення труби 20 мм ; Ø20мм; ПВХ;; t застосування -25+60 °с; біла;</t>
  </si>
  <si>
    <t>5325_HB</t>
  </si>
  <si>
    <t>Кріплення труби 25 мм ; Ø25мм; ПВХ;; t застосування -25+60 °с; біла;</t>
  </si>
  <si>
    <t>5332_HB</t>
  </si>
  <si>
    <t>Кріплення труби 32 мм ; Ø32мм; ПВХ;; t застосування -25+60 °с; біла;</t>
  </si>
  <si>
    <t>5340_HB</t>
  </si>
  <si>
    <t>Кріплення труби 40 мм ; Ø40мм; ПВХ;; t застосування -25+60 °с; біла;</t>
  </si>
  <si>
    <t>5350_HB</t>
  </si>
  <si>
    <t>Кріплення труби 50 мм; Ø50мм; ПВХ;; t застосування -25+60 °с; біла;</t>
  </si>
  <si>
    <t>5363_HB</t>
  </si>
  <si>
    <t>Кріплення труби 63 мм ; Ø63мм; ПВХ;; t застосування -25+60 °с; біла;</t>
  </si>
  <si>
    <t>Темно-сірі жорсткі труби з ПВХ, L-3м, механічна стійкість 750 N / 5 см, -25+60 °с</t>
  </si>
  <si>
    <t>4016E_LA</t>
  </si>
  <si>
    <t>Труба жорстка 750N/5см з раструбом для з'єднання; Ø16мм; ПВХ; довжина 3м; t застосування -25+60 °с; темно-сіра;</t>
  </si>
  <si>
    <t>4020_LA</t>
  </si>
  <si>
    <t>Труба жорстка 750N/5см з раструбом для з'єднання; Ø20мм; ПВХ; довжина 3м; t застосування -25+60 °с; темно-сіра;</t>
  </si>
  <si>
    <t>4025_LA</t>
  </si>
  <si>
    <t>Труба жорстка 750N/5см з раструбом для з'єднання; Ø25мм; ПВХ; довжина 3м; t застосування -25+60 °с; темно-сіра;</t>
  </si>
  <si>
    <t>4032_LA</t>
  </si>
  <si>
    <t>Труба жорстка 750N/5см з раструбом для з'єднання; Ø32мм; ПВХ; довжина 3м; t застосування -25+60 °с; темно-сіра;</t>
  </si>
  <si>
    <t>4040_LA</t>
  </si>
  <si>
    <t>Труба жорстка 750N/5см з раструбом для з'єднання; Ø40мм; ПВХ; довжина 3м; t застосування -25+60 °с; темно-сіра;</t>
  </si>
  <si>
    <t>4050_LA</t>
  </si>
  <si>
    <t>Труба жорстка 750N/5см з раструбом для з'єднання; Ø50мм; ПВХ; довжина 3м; t застосування -25+60 °с; темно-сіра;</t>
  </si>
  <si>
    <t>4063_LA</t>
  </si>
  <si>
    <t>Труба жорстка 750N/5см з раструбом для з'єднання; Ø63мм; ПВХ; довжина 3м; t застосування -25+60 °с; темно-сіра;</t>
  </si>
  <si>
    <t>0216E _LB</t>
  </si>
  <si>
    <t>Муфта з'єднувальна для труби 16 мм; Ø16мм; ПВХ; t застосування -25+60 °с; темно-сіра;</t>
  </si>
  <si>
    <t>0220_LB</t>
  </si>
  <si>
    <t>Муфта з'єднувальна для труби 20 мм; Ø20мм; ПВХ; t застосування -25+60 °с; темно-сіра;</t>
  </si>
  <si>
    <t>0225_LB</t>
  </si>
  <si>
    <t>Муфта з'єднувальна для труби 25 мм; Ø25мм; ПВХ; t застосування -25+60 °с; темно-сіра;</t>
  </si>
  <si>
    <t>0232_LB</t>
  </si>
  <si>
    <t>Муфта з'єднувальна для труби 32 мм; Ø32мм; ПВХ; t застосування -25+60 °с; темно-сіра;</t>
  </si>
  <si>
    <t>0240_LB</t>
  </si>
  <si>
    <t>Муфта з'єднувальна для труби 40 мм; Ø40мм; ПВХ; t застосування -25+60 °с; темно-сіра;</t>
  </si>
  <si>
    <t>0250_LB</t>
  </si>
  <si>
    <t>Муфта з'єднувальна для труби 50 мм; Ø50мм; ПВХ; t застосування -25+60 °с; темно-сіра;</t>
  </si>
  <si>
    <t>0263_LB</t>
  </si>
  <si>
    <t>Муфта з'єднувальна для труби 63 мм; Ø63мм; ПВХ; t застосування -25+60 °с; темно-сіра;</t>
  </si>
  <si>
    <t>4116_LB</t>
  </si>
  <si>
    <t>Коліно для труби 16 мм; Ø16мм; ПВХ; t застосування -25+60 °с; темно-сіре;</t>
  </si>
  <si>
    <t>4120_LB</t>
  </si>
  <si>
    <t>Коліно для труби 20 мм; Ø20мм; ПВХ; t застосування -25+60 °с; темно-сіре;</t>
  </si>
  <si>
    <t>4125_LB</t>
  </si>
  <si>
    <t>Коліно для труби 25 мм; Ø25мм; ПВХ; t застосування -25+60 °с; темно-сіре;</t>
  </si>
  <si>
    <t>4132_LB</t>
  </si>
  <si>
    <t>Коліно для труби 32 мм; Ø32мм; ПВХ; t застосування -25+60 °с; темно-сіре;</t>
  </si>
  <si>
    <t>4140_LB</t>
  </si>
  <si>
    <t>Коліно для труби 40 мм; Ø40мм; ПВХ; t застосування -25+60 °с; темно-сіре;</t>
  </si>
  <si>
    <t>4150_LB</t>
  </si>
  <si>
    <t>Коліно для труби 50 мм; Ø50мм; ПВХ; t застосування -25+60 °с; темно-сіре;</t>
  </si>
  <si>
    <t>5316E_LB</t>
  </si>
  <si>
    <t>Кріплення труби 16 мм; Ø16мм; ПВХ; t застосування -25+60 °с; темно-сіре;</t>
  </si>
  <si>
    <t>5320_LB</t>
  </si>
  <si>
    <t>Кріплення труби 20 мм; Ø20мм; ПВХ; t застосування -25+60 °с; темно-сіре;</t>
  </si>
  <si>
    <t>5325_LB</t>
  </si>
  <si>
    <t>Кріплення труби 25 мм; Ø25мм; ПВХ; t застосування -25+60 °с; темно-сіре;</t>
  </si>
  <si>
    <t>5332_LB</t>
  </si>
  <si>
    <t>Кріплення труби 32 мм; Ø32мм; ПВХ; t застосування -25+60 °с; темно-сіре;</t>
  </si>
  <si>
    <t>5340_LB</t>
  </si>
  <si>
    <t>Кріплення труби 40 мм; Ø40мм; ПВХ; t застосування -25+60 °с; темно-сіре;</t>
  </si>
  <si>
    <t>5350_LB</t>
  </si>
  <si>
    <t>Кріплення труби 50 мм; Ø50мм; ПВХ; t застосування -25+60 °с; темно-сіре;</t>
  </si>
  <si>
    <t>5363_LB</t>
  </si>
  <si>
    <t>Кріплення труби 63 мм; Ø63мм; ПВХ; t застосування -25+60 °с; темно-сіре;</t>
  </si>
  <si>
    <t>Чорні  жорсткі труби з ПВХ, L-3м, механічна стійкість 1250 N / 5 см, -25+60 °с_</t>
  </si>
  <si>
    <t>8016E_FA</t>
  </si>
  <si>
    <t>Труба жорстка 1250 N/5 см з раструбом для з'єднання; Ø16мм; ПВХ; довжина 3м; t застосування -25+60 °с; чорна;</t>
  </si>
  <si>
    <t>8020_FA</t>
  </si>
  <si>
    <t>Труба жорстка 1250 N/5 см з раструбом для з'єднання; Ø20мм; ПВХ; довжина 3м; t застосування -25+60 °с; чорна;</t>
  </si>
  <si>
    <t>8025_FA</t>
  </si>
  <si>
    <t>Труба жорстка 1250 N/5 см з раструбом для з'єднання; Ø25мм; ПВХ; довжина 3м; t застосування -25+60 °с; чорна;</t>
  </si>
  <si>
    <t>8032_FA</t>
  </si>
  <si>
    <t>Труба жорстка 1250 N/5 см з раструбом для з'єднання; Ø32мм; ПВХ; довжина 3м; t застосування -25+60 °с; чорна;</t>
  </si>
  <si>
    <t>8040_FA</t>
  </si>
  <si>
    <t>Труба жорстка 1250 N/5 см з раструбом для з'єднання; Ø40мм; ПВХ; довжина 3м; t застосування -25+60 °с; чорна;</t>
  </si>
  <si>
    <t>8050_FA</t>
  </si>
  <si>
    <t>Труба жорстка 1250 N/5 см з раструбом для з'єднання; Ø50мм; ПВХ; довжина 3м; t застосування -25+60 °с; чорна;</t>
  </si>
  <si>
    <t>8063_FA</t>
  </si>
  <si>
    <t>Труба жорстка 1250 N/5 см з раструбом для з'єднання; Ø63мм; ПВХ; довжина 3м; t застосування -25+60 °с; чорна;</t>
  </si>
  <si>
    <t>0216E_FB</t>
  </si>
  <si>
    <t>Муфта з'єднувальна для труби 16 мм; Ø16мм; ПВХ; t застосування -25+60 °с; чорна;</t>
  </si>
  <si>
    <t>0220_FB</t>
  </si>
  <si>
    <t>Муфта з'єднувальна для труби 20 мм; Ø20мм; ПВХ; t застосування -25+60 °с; чорна;</t>
  </si>
  <si>
    <t>0225_FB</t>
  </si>
  <si>
    <t>Муфта з'єднувальна для труби 25 мм; Ø25мм; ПВХ; t застосування -25+60 °с; чорна;</t>
  </si>
  <si>
    <t>0232_FB</t>
  </si>
  <si>
    <t>Муфта з'єднувальна для труби 32 мм; Ø32мм; ПВХ; t застосування -25+60 °с; чорна;</t>
  </si>
  <si>
    <t>0240_FB</t>
  </si>
  <si>
    <t>Муфта з'єднувальна для труби 40 мм; Ø40мм; ПВХ; t застосування -25+60 °с; чорна;</t>
  </si>
  <si>
    <t>0250_FB</t>
  </si>
  <si>
    <t>Муфта з'єднувальна для труби 50 мм; Ø50мм; ПВХ; t застосування -25+60 °с; чорна;</t>
  </si>
  <si>
    <t>0263_FB</t>
  </si>
  <si>
    <t>Муфта з'єднувальна для труби 63 мм; Ø63мм; ПВХ; t застосування -25+60 °с; чорна;</t>
  </si>
  <si>
    <t>4116_FB</t>
  </si>
  <si>
    <t>Коліно для труби 16 мм; Ø16мм; ПВХ; t застосування -25+60 °с; чорне;</t>
  </si>
  <si>
    <t>4120_FB</t>
  </si>
  <si>
    <t>Коліно для труби 20 мм; Ø20мм; ПВХ; t застосування -25+60 °с; чорне;</t>
  </si>
  <si>
    <t>4125_FB</t>
  </si>
  <si>
    <t>Коліно для труби 25 мм; Ø25мм; ПВХ; t застосування -25+60 °с; чорне;</t>
  </si>
  <si>
    <t>4132_FB</t>
  </si>
  <si>
    <t>Коліно для труби 32 мм; Ø32мм; ПВХ; t застосування -25+60 °с; чорне;</t>
  </si>
  <si>
    <t>4140_FB</t>
  </si>
  <si>
    <t>Коліно для труби 40 мм; Ø40мм; ПВХ; t застосування -25+60 °с; чорне;</t>
  </si>
  <si>
    <t>4150_FB</t>
  </si>
  <si>
    <t>Коліно для труби 50 мм; Ø50мм; ПВХ; t застосування -25+60 °с; чорне;</t>
  </si>
  <si>
    <t>5316E_FB</t>
  </si>
  <si>
    <t>Кріплення труби 16 мм; Ø16мм; ПВХ; t застосування -25+60 °с; чорне;</t>
  </si>
  <si>
    <t>5320_FB</t>
  </si>
  <si>
    <t>Кріплення труби 20 мм; Ø20мм; ПВХ; t застосування -25+60 °с; чорне;</t>
  </si>
  <si>
    <t>5325_FB</t>
  </si>
  <si>
    <t>Кріплення труби 25 мм; Ø25мм; ПВХ; t застосування -25+60 °с; чорне;</t>
  </si>
  <si>
    <t>5332_FB</t>
  </si>
  <si>
    <t>Кріплення труби 32 мм; Ø32мм; ПВХ; t застосування -25+60 °с; чорне;</t>
  </si>
  <si>
    <t>5340_FB</t>
  </si>
  <si>
    <t>Кріплення труби 40 мм; Ø40мм; ПВХ; t застосування -25+60 °с; чорне;</t>
  </si>
  <si>
    <t>5350_FB</t>
  </si>
  <si>
    <t>Кріплення труби 50 мм; Ø50мм; ПВХ; t застосування -25+60 °с; чорне;</t>
  </si>
  <si>
    <t>5363_FB</t>
  </si>
  <si>
    <t>Кріплення труби 63 мм; Ø63мм; ПВХ; t застосування -25+60 °с; чорне;</t>
  </si>
  <si>
    <t>Чорні жорсткі труби з полікарбонату, безгалогенні (УФ- стійкі), L-3м, механічна стійкість 320 N/5см / 5 см, -45+90 °с_</t>
  </si>
  <si>
    <t>1516Е HF _FA</t>
  </si>
  <si>
    <t xml:space="preserve">Труба жорстка 320 N/5см з раструбом для з'єднання; Ø16мм; РС; безгалогенна; УФ-стійка; довжина 3м; застосування -45+90 °с; чорна; </t>
  </si>
  <si>
    <t>1520 HF _FA</t>
  </si>
  <si>
    <t xml:space="preserve">Труба жорстка 320 N/5см з раструбом для з'єднання; Ø20мм; РС; безгалогенна; УФ-стійка; довжина 3м; застосування -45+90 °с; чорна; </t>
  </si>
  <si>
    <t>1525 HF_FA</t>
  </si>
  <si>
    <t xml:space="preserve">Труба жорстка 320 N/5см з раструбом для з'єднання; Ø25мм; РС; безгалогенна; УФ-стійка; довжина 3м; застосування -45+90 °с; чорна; </t>
  </si>
  <si>
    <t>1532 HF _FA</t>
  </si>
  <si>
    <t xml:space="preserve">Труба жорстка 320 N/5см з раструбом для з'єднання; Ø32мм; РС; безгалогенна; УФ-стійка; довжина 3м; застосування -45+90 °с; чорна; </t>
  </si>
  <si>
    <t>1540 HF _FA</t>
  </si>
  <si>
    <t xml:space="preserve">Труба жорстка 320 N/5см з раструбом для з'єднання; Ø40мм; РС; безгалогенна; УФ-стійка; довжина 3м; застосування -45+90 °с; чорна; </t>
  </si>
  <si>
    <t>1550 HF _FA</t>
  </si>
  <si>
    <t xml:space="preserve">Труба жорстка 320 N/5см з раструбом для з'єднання; Ø50мм; РС; безгалогенна; УФ-стійка; довжина 3м; застосування -45+90 °с; чорна; </t>
  </si>
  <si>
    <t>1563 HF _FA</t>
  </si>
  <si>
    <t xml:space="preserve">Труба жорстка 320 N/5см з раструбом для з'єднання; Ø63мм; РС; безгалогенна; УФ-стійка; довжина 3м; застосування -45+90 °с; чорна; </t>
  </si>
  <si>
    <t>0216 HF _FB</t>
  </si>
  <si>
    <t>Муфта з'єднувальна для труби 16 мм; Ø16мм; РС; безгалогенна; t застосування -45+90 °с; чорна;</t>
  </si>
  <si>
    <t>0220 HF _FB</t>
  </si>
  <si>
    <t>Муфта з'єднувальна для труби 20 мм; Ø20мм; РС; безгалогенна; t застосування -45+90 °с; чорна;</t>
  </si>
  <si>
    <t>0225 HF _FB</t>
  </si>
  <si>
    <t>Муфта з'єднувальна для труби 25 мм; Ø25мм; РС; безгалогенна; t застосування -45+90 °с; чорна;</t>
  </si>
  <si>
    <t>0232 HF _FB</t>
  </si>
  <si>
    <t>Муфта з'єднувальна для труби 32 мм; Ø32мм; РС; безгалогенна; t застосування -45+90 °с; чорна;</t>
  </si>
  <si>
    <t>0240 HF _FB</t>
  </si>
  <si>
    <t>Муфта з'єднувальна для труби 40 мм; Ø40мм; РС; безгалогенна; t застосування -45+90 °с; чорна;</t>
  </si>
  <si>
    <t>0250 HF _FB</t>
  </si>
  <si>
    <t>Муфта з'єднувальна для труби 50 мм; Ø50мм; РС; безгалогенна; t застосування -45+90 °с; чорна;</t>
  </si>
  <si>
    <t>0263 HF _FB</t>
  </si>
  <si>
    <t>Муфта з'єднувальна для труби 63 мм; Ø63мм; РС; безгалогенна; t застосування -45+90 °с; чорна;</t>
  </si>
  <si>
    <t>4116 HF_FB</t>
  </si>
  <si>
    <t>Коліно для труби 16 мм; Ø16мм; РС; безгалогенне; УФ-стійке; t застосування -45+90 °с; чорне;</t>
  </si>
  <si>
    <t>4120 HF_FB</t>
  </si>
  <si>
    <t>Коліно для труби 20 мм; Ø20мм; РС; безгалогенне; УФ-стійке; t застосування -45+90 °с; чорне;</t>
  </si>
  <si>
    <t>4125 HF_FB</t>
  </si>
  <si>
    <t>Коліно для труби 25 мм; Ø25мм; РС; безгалогенне; УФ-стійке; t застосування -45+90 °с; чорне;</t>
  </si>
  <si>
    <t>4132 HF _FB</t>
  </si>
  <si>
    <t>Коліно для труби 32 мм; Ø32мм; РС; безгалогенне; УФ-стійке; t застосування -45+90 °с; чорне;</t>
  </si>
  <si>
    <t>4140 HF_FB</t>
  </si>
  <si>
    <t>Коліно для труби 40 мм; Ø40мм; РС; безгалогенне; УФ-стійке; t застосування -45+90 °с; чорне;</t>
  </si>
  <si>
    <t>4150 HF _FB</t>
  </si>
  <si>
    <t>Коліно для труби 50 мм; Ø50мм; РС; безгалогенне; УФ-стійке; t застосування -45+90 °с; чорне;</t>
  </si>
  <si>
    <t>5316Е HF_FB</t>
  </si>
  <si>
    <t>Кріплення труби 16 мм; Ø16мм; РС; безгалогенне; УФ-стійке; t застосування -45+90 °с; чорне;</t>
  </si>
  <si>
    <t>5320 HF_FB</t>
  </si>
  <si>
    <t>Кріплення труби 20 мм; Ø20мм; РС; безгалогенне; УФ-стійке; t застосування -45+90 °с; чорне;</t>
  </si>
  <si>
    <t>5325 HF_FB</t>
  </si>
  <si>
    <t>Кріплення труби 25 мм; Ø25мм; РС; безгалогенне; УФ-стійке; t застосування -45+90 °с; чорне;</t>
  </si>
  <si>
    <t>5332 HF _FB</t>
  </si>
  <si>
    <t>Кріплення труби 32 мм; Ø32мм; РС; безгалогенне; УФ-стійке; t застосування -45+90 °с; чорне;</t>
  </si>
  <si>
    <t>5340 HF _FB</t>
  </si>
  <si>
    <t>Кріплення труби 40 мм; Ø40мм; РС; безгалогенне; УФ-стійке; t застосування -45+90 °с; чорне;</t>
  </si>
  <si>
    <t>5350 HF _FB</t>
  </si>
  <si>
    <t>Кріплення труби 50 мм; Ø50мм; РС; безгалогенне; УФ-стійке; t застосування -45+90 °с; чорне;</t>
  </si>
  <si>
    <t>5363 HF _FB</t>
  </si>
  <si>
    <t>Кріплення труби 63 мм; Ø63мм; РС; безгалогенне; УФ-стійке; t застосування -45+90 °с; чорне;</t>
  </si>
  <si>
    <t>Світло-сірі жорсткі труби з полікарбонату, безгалогенні  L-3м, механічна стійкість 320 N/5см / 5 см, -45+90 °с_</t>
  </si>
  <si>
    <t>1516Е HF _KA</t>
  </si>
  <si>
    <t>Труба жорстка 320 N/5см з раструбом для з'єднання; Ø16мм; РС; безгалогенна; довжина 3м; застосування -45+90 °с; світло-сіра;</t>
  </si>
  <si>
    <t>1520 HF _KA</t>
  </si>
  <si>
    <t>Труба жорстка 320 N/5см з раструбом для з'єднання; Ø20мм; РС; безгалогенна; довжина 3м; застосування -45+90 °с; світло-сіра;</t>
  </si>
  <si>
    <t>1525 HF _KA</t>
  </si>
  <si>
    <t>Труба жорстка 320 N/5см з раструбом для з'єднання; Ø25мм; РС; безгалогенна; довжина 3м; застосування -45+90 °с; світло-сіра;</t>
  </si>
  <si>
    <t>1532 HF_KA</t>
  </si>
  <si>
    <t>Труба жорстка 320 N/5см з раструбом для з'єднання; Ø32мм; РС; безгалогенна; довжина 3м; застосування -45+90 °с; світло-сіра;</t>
  </si>
  <si>
    <t>1540 HF _KA</t>
  </si>
  <si>
    <t>Труба жорстка 320 N/5см з раструбом для з'єднання; Ø40мм; РС; безгалогенна; довжина 3м; застосування -45+90 °с; світло-сіра;</t>
  </si>
  <si>
    <t>1550 HF_KA</t>
  </si>
  <si>
    <t>Труба жорстка 320 N/5см з раструбом для з'єднання; Ø50мм; РС; безгалогенна; довжина 3м; застосування -45+90 °с; світло-сіра;</t>
  </si>
  <si>
    <t>1563 HF _KA</t>
  </si>
  <si>
    <t>Труба жорстка 320 N/5см з раструбом для з'єднання; Ø63мм; РС; безгалогенна; довжина 3м; застосування -45+90 °с; світло-сіра;</t>
  </si>
  <si>
    <t>0216 HF _KB</t>
  </si>
  <si>
    <t>Муфта з'єднувальна для труби 16 мм; Ø16мм; РС; безгалогенна; t застосування -45+90 °с; світло-сіра;</t>
  </si>
  <si>
    <t>0220 HF _KB</t>
  </si>
  <si>
    <t>Муфта з'єднувальна для труби 20 мм; Ø20мм; РС; безгалогенна; t застосування -45+90 °с; світло-сіра;</t>
  </si>
  <si>
    <t>0225 HF _KB</t>
  </si>
  <si>
    <t>Муфта з'єднувальна для труби 25 мм; Ø25мм; РС; безгалогенна; t застосування -45+90 °с; світло-сіра;</t>
  </si>
  <si>
    <t>0232 HF  _KB</t>
  </si>
  <si>
    <t>Муфта з'єднувальна для труби 32 мм; Ø32мм; РС; безгалогенна; t застосування -45+90 °с; чорна; світло-сіра;</t>
  </si>
  <si>
    <t>0240 HF _KB</t>
  </si>
  <si>
    <t>Муфта з'єднувальна для труби 40 мм; Ø40мм; РС; безгалогенна; t застосування -45+90 °с; світло-сіра;</t>
  </si>
  <si>
    <t>0250 HF _KB</t>
  </si>
  <si>
    <t>Муфта з'єднувальна для труби 50 мм; Ø50мм; РС; безгалогенна; t застосування -45+90 °с; світло-сіра;</t>
  </si>
  <si>
    <t>0263 HF _KB</t>
  </si>
  <si>
    <t>Муфта з'єднувальна для труби 63 мм; Ø63мм; РС; безгалогенна; t застосування -45+90 °с; світло-сіра;</t>
  </si>
  <si>
    <t>4116 HF _KB</t>
  </si>
  <si>
    <t>Коліно для труби 16 мм; Ø16мм; РС; безгалогенне; t застосування -45+90 °с; світло-сіре;</t>
  </si>
  <si>
    <t>4120 HF _KB</t>
  </si>
  <si>
    <t>Коліно для труби 20 мм; Ø20мм; РС; безгалогенне; t застосування -45+90 °с; світло-сіре;</t>
  </si>
  <si>
    <t>4125 HF _KB</t>
  </si>
  <si>
    <t>Коліно для труби 25 мм; Ø25мм; РС; безгалогенне; t застосування -45+90 °с; світло-сіре;</t>
  </si>
  <si>
    <t>4132 HF _KB</t>
  </si>
  <si>
    <t>Коліно для труби 32 мм; Ø32мм; РС; безгалогенне; t застосування -45+90 °с; світло-сіре;</t>
  </si>
  <si>
    <t>4140 HF_KB</t>
  </si>
  <si>
    <t>Коліно для труби 40 мм; Ø40мм; РС; безгалогенне; t застосування -45+90 °с; світло-сіре;</t>
  </si>
  <si>
    <t>4150 HF_KB</t>
  </si>
  <si>
    <t>Коліно для труби 50 мм; Ø50мм; РС; безгалогенне; t застосування -45+90 °с; світло-сіре;</t>
  </si>
  <si>
    <t>5316Е HF _KB</t>
  </si>
  <si>
    <t>Кріплення труби 16 мм; Ø16мм; РС; безгалогенне; t застосування -45+90 °с; світло-сіре;</t>
  </si>
  <si>
    <t>5320 HF_KB</t>
  </si>
  <si>
    <t>Кріплення труби 20 мм; Ø20мм; РС; безгалогенне; t застосування -45+90 °с; світло-сіре;</t>
  </si>
  <si>
    <t>5325 HF _KB</t>
  </si>
  <si>
    <t>Кріплення труби 25 мм; Ø25мм; РС; безгалогенне; t застосування -45+90 °с; світло-сіре;</t>
  </si>
  <si>
    <t>5332 HF_KB</t>
  </si>
  <si>
    <t>Кріплення труби 32 мм; Ø32мм; РС; безгалогенне; t застосування -45+90 °с; світло-сіре;</t>
  </si>
  <si>
    <t>5340 HF _KB</t>
  </si>
  <si>
    <t>Кріплення труби 40 мм; Ø40мм; РС; безгалогенне; t застосування -45+90 °с; світло-сіре;</t>
  </si>
  <si>
    <t>5350 HF _KB</t>
  </si>
  <si>
    <t>Кріплення труби 50 мм; Ø50мм; РС; безгалогенне; t застосування -45+90 °с; світло-сіре;</t>
  </si>
  <si>
    <t>5363 HF _KB</t>
  </si>
  <si>
    <t>Кріплення труби 63 мм; Ø63мм; РС; безгалогенне; t застосування -45+90 °с; світло-сіре;</t>
  </si>
  <si>
    <t>Двохстінні гофровані електромонтажні труби</t>
  </si>
  <si>
    <t>Труба гофрована гнучка двошарова Копофлекс</t>
  </si>
  <si>
    <t>4820080460275</t>
  </si>
  <si>
    <t>KF 09040_BA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</si>
  <si>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Ø40мм;  HDPE; Бухта 50 м</t>
    </r>
  </si>
  <si>
    <t>4820080460282</t>
  </si>
  <si>
    <t>KF 09050_BA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</si>
  <si>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Ø50мм;  HDPE; Бухта 50 м</t>
    </r>
  </si>
  <si>
    <t>4820080460299</t>
  </si>
  <si>
    <t>KF 09063 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</si>
  <si>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Ø63мм;  HDPE; Бухта 50 м</t>
    </r>
  </si>
  <si>
    <t>4820080460305</t>
  </si>
  <si>
    <t>KF 09075_BA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</si>
  <si>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Ø75мм;  HDPE; Бухта 50 м</t>
    </r>
  </si>
  <si>
    <t>4820080460312</t>
  </si>
  <si>
    <t>KF 09090 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</si>
  <si>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Ø90мм;  HDPE; Бухта 50 м</t>
    </r>
  </si>
  <si>
    <t>4820080460329</t>
  </si>
  <si>
    <t>KF 09110_BA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</si>
  <si>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Ø110мм;  HDPE; Бухта 50 м</t>
    </r>
  </si>
  <si>
    <t>8595057618336</t>
  </si>
  <si>
    <t>KF 09125_BA</t>
  </si>
  <si>
    <t>Труба гофрована гнучка двошарова Копофлекс, червона, протяжка, ; Ø125мм; поліетилен HDPE; Бухта 50 м</t>
  </si>
  <si>
    <t>4820080460336</t>
  </si>
  <si>
    <t>KF 09160 _BA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</si>
  <si>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Ø160мм;  HDPE; Бухта 50 м</t>
    </r>
  </si>
  <si>
    <t>4820080460718</t>
  </si>
  <si>
    <t>KF 09200_BB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</si>
  <si>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Ø200мм;  HDPE; Бухта 25 м</t>
    </r>
  </si>
  <si>
    <r>
      <rPr>
        <rFont val="Arial"/>
        <b/>
        <color rgb="FF0070C0"/>
        <sz val="11.0"/>
      </rPr>
      <t xml:space="preserve">KOPOFLEX FA </t>
    </r>
    <r>
      <rPr>
        <rFont val="Arial"/>
        <b/>
        <color rgb="FF0070C0"/>
        <sz val="11.0"/>
      </rPr>
      <t xml:space="preserve"> Двошарова гнучка труба </t>
    </r>
    <r>
      <rPr>
        <rFont val="Arial"/>
        <b/>
        <color rgb="FFFF0000"/>
        <sz val="11.0"/>
      </rPr>
      <t xml:space="preserve">чорного кольору </t>
    </r>
    <r>
      <rPr>
        <rFont val="Arial"/>
        <b/>
        <color rgb="FF0070C0"/>
        <sz val="11.0"/>
      </rPr>
      <t>(бухти по 50 м) З МУФТОЮ!</t>
    </r>
  </si>
  <si>
    <t>4820080460572</t>
  </si>
  <si>
    <t>KF 09040_FA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</si>
  <si>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Ø40мм;  HDPE; Бухта 50 м</t>
    </r>
  </si>
  <si>
    <t>4820080460589</t>
  </si>
  <si>
    <t>KF 09050_FA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</si>
  <si>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Ø50мм;  HDPE; Бухта 50 м</t>
    </r>
  </si>
  <si>
    <t>4820080460596</t>
  </si>
  <si>
    <t>KF 09063 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</si>
  <si>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Ø63мм;  HDPE; Бухта 50 м</t>
    </r>
  </si>
  <si>
    <t>4820080460602</t>
  </si>
  <si>
    <t>KF 09075_FA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</si>
  <si>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Ø75мм;  HDPE; Бухта 50 м</t>
    </r>
  </si>
  <si>
    <t>4820080460619</t>
  </si>
  <si>
    <t>KF 09090 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</si>
  <si>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Ø90мм;  HDPE; Бухта 50 м</t>
    </r>
  </si>
  <si>
    <t>4820080460626</t>
  </si>
  <si>
    <t>KF 09110_FA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</si>
  <si>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Ø110мм;  HDPE; Бухта 50 м</t>
    </r>
  </si>
  <si>
    <t>4820080460633</t>
  </si>
  <si>
    <t>KF 09160 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</si>
  <si>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Ø160мм;  HDPE; Бухта 50 м</t>
    </r>
  </si>
  <si>
    <t>4820080460725</t>
  </si>
  <si>
    <t>KF 09200_FB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</si>
  <si>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Ø200мм;  HDPE; Бухта 25 м</t>
    </r>
  </si>
  <si>
    <t>KOPOFLEX UVFA  Двошарова гнучка труба стійка до УФ- випромінювання (бухти по 50 м) З МУФТОЮ!_</t>
  </si>
  <si>
    <t>4820080460374</t>
  </si>
  <si>
    <t>KF 09040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</si>
  <si>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Ø40мм; HDPE; Бухта 50 м</t>
    </r>
  </si>
  <si>
    <t>4820080460367</t>
  </si>
  <si>
    <t>KF 09050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</si>
  <si>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Ø50мм; HDPE; Бухта 50 м</t>
    </r>
  </si>
  <si>
    <t>4820080460350</t>
  </si>
  <si>
    <t>KF 09063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</si>
  <si>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Ø63мм; HDPE; Бухта 50 м</t>
    </r>
  </si>
  <si>
    <t>4820080460343</t>
  </si>
  <si>
    <t>KF 09075_UVFA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</si>
  <si>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Ø75мм; HDPE; Бухта 50 м</t>
    </r>
  </si>
  <si>
    <t>4820080460404</t>
  </si>
  <si>
    <t>KF 09090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</si>
  <si>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Ø90мм; HDPE; Бухта 50 м</t>
    </r>
  </si>
  <si>
    <t>4820080460398</t>
  </si>
  <si>
    <t>KF 09110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</si>
  <si>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Ø110мм; HDPE; Бухта 50 м</t>
    </r>
  </si>
  <si>
    <t>4820080460381</t>
  </si>
  <si>
    <t>KF 09160 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</si>
  <si>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Ø160мм; HDPE; Бухта 50 м</t>
    </r>
  </si>
  <si>
    <t>4820080460701</t>
  </si>
  <si>
    <t>KF 09200_UVFA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</si>
  <si>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Ø200мм; HDPE; Бухта 25 м</t>
    </r>
  </si>
  <si>
    <t>KOPODUR двошарова жорстка гофрована труба з поліетилену (довжина 6 м) З МУФТОЮ!_</t>
  </si>
  <si>
    <t>KD 09063_BC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</si>
  <si>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Ø63мм; HDPE; довжина 6 м</t>
    </r>
  </si>
  <si>
    <t>KD 09075_BC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</si>
  <si>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Ø75мм; HDPE; довжина 6 м</t>
    </r>
  </si>
  <si>
    <t>KD 09090_BC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</si>
  <si>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Ø90мм; HDPE; довжина 6 м</t>
    </r>
  </si>
  <si>
    <t>4820080460640</t>
  </si>
  <si>
    <t>KD 09110_BC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</si>
  <si>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Ø110мм; HDPE; довжина 6 м</t>
    </r>
  </si>
  <si>
    <t xml:space="preserve">8595057619876 </t>
  </si>
  <si>
    <t>KD 09125_BA</t>
  </si>
  <si>
    <r>
      <rPr>
        <rFont val="Arial"/>
        <b/>
        <color theme="1"/>
        <sz val="10.0"/>
      </rPr>
      <t xml:space="preserve">Труба гофрована жорстка двошарова Коподур,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; Ø125мм; поліетилен HDPE; довжина 6 м</t>
    </r>
  </si>
  <si>
    <t>4820080460657</t>
  </si>
  <si>
    <t>KD 09160_BC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</si>
  <si>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Ø160мм; HDPE; довжина 6 м</t>
    </r>
  </si>
  <si>
    <t>4820080460732</t>
  </si>
  <si>
    <t>KD 09200_BC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</si>
  <si>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Ø200мм; HDPE; довжина 6 м</t>
    </r>
  </si>
  <si>
    <t>KD 09063_FC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</si>
  <si>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Ø63мм; HDPE; довжина 6 м</t>
    </r>
  </si>
  <si>
    <t>KD 09075_FC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</si>
  <si>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Ø75мм; HDPE; довжина 6 м</t>
    </r>
  </si>
  <si>
    <t>KD 09090_FC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</si>
  <si>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Ø90мм; HDPE; довжина 6 м</t>
    </r>
  </si>
  <si>
    <t>4820080460763</t>
  </si>
  <si>
    <t>KD 09110_FC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</si>
  <si>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Ø110мм; HDPE; довжина 6 м</t>
    </r>
  </si>
  <si>
    <t>4820080460756</t>
  </si>
  <si>
    <t>KD 09160_FC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</si>
  <si>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Ø160мм; HDPE; довжина 6 м</t>
    </r>
  </si>
  <si>
    <t>4820080460749</t>
  </si>
  <si>
    <t>KD 09200_FC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</si>
  <si>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Ø200мм; HDPE; довжина 6 м</t>
    </r>
  </si>
  <si>
    <t>KD 09110_BC/SN12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</si>
  <si>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Ø110мм; HDPE; довжина 6 м</t>
    </r>
  </si>
  <si>
    <t>KD 09160_BC/SN8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</si>
  <si>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Ø160мм; HDPE; довжина 6 м</t>
    </r>
  </si>
  <si>
    <t>KD 09200_BC/SN8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</si>
  <si>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Ø200мм; HDPE; довжина 6 м</t>
    </r>
  </si>
  <si>
    <t>KD 09110_FC/SN12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</si>
  <si>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Ø110мм; HDPE; довжина 6 м</t>
    </r>
  </si>
  <si>
    <t>KD 09160_FC/SN8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</si>
  <si>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Ø160мм; HDPE; довжина 6 м</t>
    </r>
  </si>
  <si>
    <t>KD 09200_FC/SN8</t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</si>
  <si>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Ø200мм; HDPE; довжина 6 м</t>
    </r>
  </si>
  <si>
    <t>Аксесуари для  KOPOFLEX і KOPODUR _</t>
  </si>
  <si>
    <t>8595057612082</t>
  </si>
  <si>
    <t>02040_FA</t>
  </si>
  <si>
    <t>Муфта з'єднувальна для KOPOFLEX та KOPODUR ; для труби Ø40мм упаковка 50 шт</t>
  </si>
  <si>
    <t>8595057613249</t>
  </si>
  <si>
    <t>02050_FA</t>
  </si>
  <si>
    <t>Муфта з'єднувальна для KOPOFLEX та KOPODUR ; для труби  Ø50мм упаковка 50 шт</t>
  </si>
  <si>
    <t>8595057650466</t>
  </si>
  <si>
    <t>02063_FA</t>
  </si>
  <si>
    <t>Муфта з'єднувальна для KOPOFLEX та KOPODUR ; для труби Ø63мм упаковка 100 шт</t>
  </si>
  <si>
    <t>8595057650473</t>
  </si>
  <si>
    <t>02075_FA</t>
  </si>
  <si>
    <t>Муфта з'єднувальна для KOPOFLEX та KOPODUR ; для труби  Ø75мм упаковка 50 шт</t>
  </si>
  <si>
    <t>8595057650480</t>
  </si>
  <si>
    <t>02090_FA</t>
  </si>
  <si>
    <t>Муфта з'єднувальна для KOPOFLEX та KOPODUR ; для труби Ø90мм упаковка 50 шт</t>
  </si>
  <si>
    <t>8595057612075</t>
  </si>
  <si>
    <t>02110_FA</t>
  </si>
  <si>
    <t>Муфта з'єднувальна для KOPOFLEX та KOPODUR ; для труби Ø110мм упаковка 20 шт</t>
  </si>
  <si>
    <t>8595057699946</t>
  </si>
  <si>
    <t>02125_FB</t>
  </si>
  <si>
    <t>Муфта з'єднувальна для KOPOFLEX та KOPODUR ; для труби мм упаковка 1 шт</t>
  </si>
  <si>
    <t>8595057650497</t>
  </si>
  <si>
    <t>02160_FA</t>
  </si>
  <si>
    <t>Муфта з'єднувальна для KOPOFLEX та KOPODUR ; для труби для труби Ø60мм упаковка 10 шт</t>
  </si>
  <si>
    <t>8595057617438</t>
  </si>
  <si>
    <t>02200_FB</t>
  </si>
  <si>
    <t>Муфта з'єднувальна для KOPOFLEX та KOPODUR ; для труби Ø200мм упаковка 1 шт</t>
  </si>
  <si>
    <t>8595057606609</t>
  </si>
  <si>
    <t>16040_FB</t>
  </si>
  <si>
    <t>Ущільнювальне кільце(IP 67)KOPOFLEX та KOPODUR  ; для труби Ø40мм упаковка 1 шт</t>
  </si>
  <si>
    <t>8595057606616</t>
  </si>
  <si>
    <t>16050_FB</t>
  </si>
  <si>
    <t>Ущільнювальне кільце(IP 67)KOPOFLEX та KOPODUR  ; для труби  Ø50мм упаковка 1 шт</t>
  </si>
  <si>
    <t>8595057606623</t>
  </si>
  <si>
    <t>16063_FB</t>
  </si>
  <si>
    <t>Ущільнювальне кільце(IP 67)KOPOFLEX та KOPODUR  ; для труби Ø63мм упаковка 1 шт</t>
  </si>
  <si>
    <t>8595057606630</t>
  </si>
  <si>
    <t>16075_FB</t>
  </si>
  <si>
    <t>Ущільнювальне кільце(IP 67)KOPOFLEX та KOPODUR  ; для труби  Ø75мм упаковка 1 шт</t>
  </si>
  <si>
    <t>8595057609167</t>
  </si>
  <si>
    <t>16090_FB</t>
  </si>
  <si>
    <t>Ущільнювальне кільце(IP 67)KOPOFLEX та KOPODUR  ; для труби Ø90мм упаковка 1 шт</t>
  </si>
  <si>
    <t>16110_FB</t>
  </si>
  <si>
    <t>Ущільнювальне кільце(IP 67)KOPOFLEX та KOPODUR  ; для труби Ø110мм упаковка 1 шт</t>
  </si>
  <si>
    <t>16160_FB</t>
  </si>
  <si>
    <t>Ущільнювальне кільце(IP 67)KOPOFLEX та KOPODUR  ; для труби для труби Ø60мм упаковка 1 шт</t>
  </si>
  <si>
    <t>16200_FB</t>
  </si>
  <si>
    <t>Ущільнювальне кільце(IP 67)KOPOFLEX та KOPODUR  ; для труби Ø200мм упаковка 1 шт</t>
  </si>
  <si>
    <t>8595057606661</t>
  </si>
  <si>
    <t>17040_BB</t>
  </si>
  <si>
    <t>Заглушка до двошарової труби KOPOFLEX та KOPODUR ; для труби Ø40мм упаковка 1 шт</t>
  </si>
  <si>
    <t>8595057606678</t>
  </si>
  <si>
    <t>17050_BB</t>
  </si>
  <si>
    <t>Заглушка до двошарової труби KOPOFLEX та KOPODUR ; для труби  Ø50мм упаковка 1 шт</t>
  </si>
  <si>
    <t>8595057606685</t>
  </si>
  <si>
    <t>17063_BB</t>
  </si>
  <si>
    <t>Заглушка до двошарової труби KOPOFLEX та KOPODUR ; для труби Ø63мм упаковка 1 шт</t>
  </si>
  <si>
    <t>8595057606692</t>
  </si>
  <si>
    <t>17075_BB</t>
  </si>
  <si>
    <t>Заглушка до двошарової труби KOPOFLEX та KOPODUR ; для труби  Ø75мм упаковка 1 шт</t>
  </si>
  <si>
    <t>8595057609204</t>
  </si>
  <si>
    <t>17090_BB</t>
  </si>
  <si>
    <t>Заглушка до двошарової труби KOPOFLEX та KOPODUR ; для труби Ø90мм упаковка 1 шт</t>
  </si>
  <si>
    <t>8595057606708</t>
  </si>
  <si>
    <t>17110_BB</t>
  </si>
  <si>
    <t>Заглушка до двошарової труби KOPOFLEX та KOPODUR ; для труби Ø110мм упаковка 1 шт</t>
  </si>
  <si>
    <t>8595057606715</t>
  </si>
  <si>
    <t>17125_BB</t>
  </si>
  <si>
    <t>Заглушка до двошарової труби KOPOFLEX та KOPODUR ; для труби мм упаковка 1 шт</t>
  </si>
  <si>
    <t>8595057609228</t>
  </si>
  <si>
    <t>17160_BB</t>
  </si>
  <si>
    <t>Заглушка до двошарової труби KOPOFLEX та KOPODUR ; для труби для труби Ø60мм упаковка 1 шт</t>
  </si>
  <si>
    <t>8595057610798</t>
  </si>
  <si>
    <t>17200_BB</t>
  </si>
  <si>
    <t>Заглушка до двошарової труби KOPOFLEX та KOPODUR ; для труби Ø200мм упаковка 1 шт</t>
  </si>
  <si>
    <t>8595057615113</t>
  </si>
  <si>
    <t>07050/8_FB</t>
  </si>
  <si>
    <t>Розпорка дистанційна (4-х кратна) KOPOFLEX та KOPODUR ; для труби  Ø50мм упаковка 1 шт</t>
  </si>
  <si>
    <t>8595057626225</t>
  </si>
  <si>
    <t>07063/8_FB</t>
  </si>
  <si>
    <t>Розпорка дистанційна (4-х кратна) KOPOFLEX та KOPODUR ; для труби Ø63мм упаковка 1 шт</t>
  </si>
  <si>
    <t>8595057622111</t>
  </si>
  <si>
    <t>07075/8_FB</t>
  </si>
  <si>
    <t>Розпорка дистанційна (4-х кратна) KOPOFLEX та KOPODUR ; для труби  Ø75мм упаковка 1 шт</t>
  </si>
  <si>
    <t>8595057658035</t>
  </si>
  <si>
    <t>07090/8_FB</t>
  </si>
  <si>
    <t>Розпорка дистанційна (4-х кратна) KOPOFLEX та KOPODUR ; для труби Ø90мм упаковка 1 шт</t>
  </si>
  <si>
    <t>8595057610538</t>
  </si>
  <si>
    <t>07110/8_FB</t>
  </si>
  <si>
    <t>Розпорка дистанційна (4-х кратна) KOPOFLEX та KOPODUR ; для труби Ø110мм упаковка 1 шт</t>
  </si>
  <si>
    <t>07110/4_FB</t>
  </si>
  <si>
    <t>Розпорка дистанційна (2 кратна) KOPOFLEX та KOPODUR ; для труби Ø110мм упаковка 1 шт</t>
  </si>
  <si>
    <t>8595057635036</t>
  </si>
  <si>
    <t>07125/8_FB</t>
  </si>
  <si>
    <t>Розпорка дистанційна (4-х кратна) KOPOFLEX та KOPODUR ; для труби мм упаковка 1 шт</t>
  </si>
  <si>
    <t>8595057635050</t>
  </si>
  <si>
    <t>07160/8_FB</t>
  </si>
  <si>
    <t>Розпорка дистанційна (4-х кратна) KOPOFLEX та KOPODUR ; для труби для труби Ø160мм упаковка 1 шт</t>
  </si>
  <si>
    <t>07160/4_FB</t>
  </si>
  <si>
    <t>Розпорка дистанційна (2 кратна) KOPOFLEX та KOPODUR ; для труби для труби Ø160мм упаковка 1 шт</t>
  </si>
  <si>
    <t>8595057658059</t>
  </si>
  <si>
    <t>07200/8_FB</t>
  </si>
  <si>
    <t>Розпорка дистанційна (4-х кратна) KOPOFLEX та KOPODUR ; для труби Ø200мм упаковка 1 шт</t>
  </si>
  <si>
    <t>Розбірні труби для підземної укладки</t>
  </si>
  <si>
    <t>Грунтовий канал Копокан</t>
  </si>
  <si>
    <t>KOPOKAN 1_ZD</t>
  </si>
  <si>
    <t>Грунтовий канал KOPOKAN 1 для підземного прокладання кабелю 100х100мм; ПВХ; червона кришка; довжина 2 м</t>
  </si>
  <si>
    <t>KOPOKAN 2_ZD</t>
  </si>
  <si>
    <t>Грунтовий канал KOPOKAN 2 для підземного прокладання кабелю 120х100мм; ПВХ; червона кришка; довжина 2 м</t>
  </si>
  <si>
    <t>KOPOKAN 3_ZD</t>
  </si>
  <si>
    <t>Грунтовий канал KOPOKAN 3 для підземного прокладання кабелю 130х140мм; ПВХ; червона кришка; довжина 2 м</t>
  </si>
  <si>
    <t>KOPOKAN 4_ZD</t>
  </si>
  <si>
    <t>Грунтовий канал KOPOKAN 4 для підземного прокладання кабелю 200х125мм; ПВХ; червона кришка; довжина 2 м</t>
  </si>
  <si>
    <t>SPOJKA K1_ZB</t>
  </si>
  <si>
    <t>Муфта для грунтового каналу KOPOKAN 1; 120х80мм; ПВХ; сіра; довжина 100мм</t>
  </si>
  <si>
    <t>SPOJKA K2_ZB</t>
  </si>
  <si>
    <t>Муфта для грунтового каналу KOPOKAN 2; 135х80мм; ПВХ; сіра; довжина 100мм</t>
  </si>
  <si>
    <t>SPOJKA K3_ZB</t>
  </si>
  <si>
    <t>Муфта для грунтового каналу KOPOKAN 3; 151х80мм; ПВХ; сіра; довжина 100мм</t>
  </si>
  <si>
    <t>SPOJKA K4_ZB</t>
  </si>
  <si>
    <t>Муфта для грунтового каналу KOPOKAN 4; 221х80мм; ПВХ; сіра; довжина 120мм</t>
  </si>
  <si>
    <t>Труба розбірна КОПОХАЛФ</t>
  </si>
  <si>
    <t>06110/2_BA</t>
  </si>
  <si>
    <t>Труба розбірна KOPOHALF для підземного прокладання кабелю; Ø110мм; одношарова; ПЕ; червона довжина 3 м</t>
  </si>
  <si>
    <t>06160/2_BA</t>
  </si>
  <si>
    <t>Труба розбірна KOPOHALF для підземного прокладання кабелю; Ø160мм; одношарова; ПЕ; червона довжина 3 м</t>
  </si>
  <si>
    <t>06110P/2_BA</t>
  </si>
  <si>
    <t>Труба розбірна KOPOHALF для підземного прокладання кабелю; Ø110мм; одношарова; ПВХ; червона довжина 3 м</t>
  </si>
  <si>
    <r>
      <rPr>
        <rFont val="Arial"/>
        <b/>
        <color theme="1"/>
        <sz val="16.0"/>
      </rPr>
      <t xml:space="preserve">Металеві електромонтажні труби </t>
    </r>
    <r>
      <rPr>
        <rFont val="Arial"/>
        <b/>
        <color rgb="FFFF0000"/>
        <sz val="16.0"/>
      </rPr>
      <t xml:space="preserve"> </t>
    </r>
  </si>
  <si>
    <t>6013 ZNМ_S</t>
  </si>
  <si>
    <t>Труба сталева оцинковка Сендзимір, з різьбою P13,5; діам зовн 20,4; внутр 18,2; з муфтою; 3м (ČSN) ст к 2</t>
  </si>
  <si>
    <t>6016 ZNМ_S</t>
  </si>
  <si>
    <t>Труба сталева оцинковка Сендзимір, з різьбою P16; діам зовн 22,5; внутр 20,3; з муфтою; 3м (ČSN) ст к 2</t>
  </si>
  <si>
    <t>6021 ZNM_S</t>
  </si>
  <si>
    <t>Труба сталева оцинковка Сендзимір, з різьбою P21; діам зовн 28,3; внутр 25,7; з муфтою; 3м (ČSN) ст к 2</t>
  </si>
  <si>
    <t>6029 ZNM_S</t>
  </si>
  <si>
    <t>Труба сталева оцинковка Сендзимір, з різьбою P29; діам зовн 37; внутр 34,4; з муфтою; 3м (ČSN) ст к 2</t>
  </si>
  <si>
    <t>6036 ZNM_S</t>
  </si>
  <si>
    <t>Труба сталева оцинковка Сендзимір, з різьбою P36; діам зовн 47; внутр 44; з муфтою; 3м (ČSN) ст к 2</t>
  </si>
  <si>
    <t>6042 ZNM_S</t>
  </si>
  <si>
    <t>Труба сталева оцинковка Сендзимір, з різьбою P42; діам зовн 54; внутр 51; з муфтою; 3м (ČSN) ст к 2</t>
  </si>
  <si>
    <t>313/2_XX</t>
  </si>
  <si>
    <t>Муфта безрізьбова для труби сталевої; Ø20,9мм; цинкхромат</t>
  </si>
  <si>
    <t>316/2_XX</t>
  </si>
  <si>
    <t>Муфта безрізьбова для труби сталевої; Ø23,1мм; цинкхромат</t>
  </si>
  <si>
    <t>321/2_XX</t>
  </si>
  <si>
    <t>Муфта безрізьбова для труби сталевої; Ø28,8мм; цинкхромат</t>
  </si>
  <si>
    <t>329/2_XX</t>
  </si>
  <si>
    <t>Муфта безрізьбова для труби сталевої; Ø37/37,5мм; цинкхромат (CSN)</t>
  </si>
  <si>
    <t>336/2_XX</t>
  </si>
  <si>
    <t>Муфта безрізьбова для труби сталевої; Ø47,5мм; цинкхромат</t>
  </si>
  <si>
    <t>342/2_XX</t>
  </si>
  <si>
    <t>Муфта безрізьбова для труби сталевої; Ø54,6мм; цинкхромат</t>
  </si>
  <si>
    <t>313/1_XX</t>
  </si>
  <si>
    <t xml:space="preserve">Муфта алюмінієва з різьбою Р13,5 для труби сталевої </t>
  </si>
  <si>
    <t>316/1 _XX</t>
  </si>
  <si>
    <t xml:space="preserve">Муфта алюмінієва з різьбою Р16 для труби сталевої </t>
  </si>
  <si>
    <t>321/1_XX</t>
  </si>
  <si>
    <t>Муфта сталева з різьбою Р21 для труби сталевої (CSN)</t>
  </si>
  <si>
    <t>329/1_XX</t>
  </si>
  <si>
    <t>Муфта алюмінієва з різьбою Р29 для труби сталевої (CSN)</t>
  </si>
  <si>
    <t>336/1_XX</t>
  </si>
  <si>
    <t>Муфта сталева з різьбою Р36 для труби сталевої (CSN)</t>
  </si>
  <si>
    <t>342/1_XX</t>
  </si>
  <si>
    <t xml:space="preserve">Муфта алюмінієва з різьбою Р42 для труби сталевої </t>
  </si>
  <si>
    <t>5213 PC _S</t>
  </si>
  <si>
    <t>Хомут двосторонній для труби сталевої діам 20,4мм; покриття Сендзимір; ст к2</t>
  </si>
  <si>
    <t>5216 PC_S</t>
  </si>
  <si>
    <t>Хомут двосторонній для труби сталевої діам 22,5мм; покриття Сендзимір; ст к2</t>
  </si>
  <si>
    <t>5221 PC_S</t>
  </si>
  <si>
    <t>Хомут двосторонній для труби сталевої діам 28,3мм; покриття Сендзимір; ст к2</t>
  </si>
  <si>
    <t>5229 PC_S</t>
  </si>
  <si>
    <t>Хомут двосторонній для труби сталевої діам 37мм; покриття Сендзимір; ст к2</t>
  </si>
  <si>
    <t>5236 PC_S</t>
  </si>
  <si>
    <t>Хомут двосторонній для труби сталевої діам 47мм; покриття Сендзимір; ст к2</t>
  </si>
  <si>
    <t>5242 PC_S</t>
  </si>
  <si>
    <t>Хомут двосторонній для труби сталевої діам 54мм; покриття Сендзимір; ст к2</t>
  </si>
  <si>
    <t>6113 ZNM_S</t>
  </si>
  <si>
    <t>Коліно для труби сталеве; оцинковка Сендзимір, з різьбою Р13,5; з муфтою; ст к2</t>
  </si>
  <si>
    <t>6116 ZNM_S</t>
  </si>
  <si>
    <t>Коліно для труби сталеве; оцинковка Сендзимір, з різьбою Р16; з муфтою; ст к2</t>
  </si>
  <si>
    <t>6121 ZNM_S</t>
  </si>
  <si>
    <t>Коліно для труби сталеве; оцинковка Сендзимір, з різьбою Р21; з муфтою; ст к2</t>
  </si>
  <si>
    <t>6129 ZNM_S</t>
  </si>
  <si>
    <t>Коліно для труби сталеве; оцинковка Сендзимір, з різьбою Р29; з муфтою; ст к2</t>
  </si>
  <si>
    <t>6136 ZNM_S</t>
  </si>
  <si>
    <t>Коліно для труби сталеве; оцинковка Сендзимір, з різьбою Р36; з муфтою; ст к2</t>
  </si>
  <si>
    <t>6142 ZNM_S</t>
  </si>
  <si>
    <t>Коліно для труби сталеве; оцинковка Сендзимір, з різьбою Р42; з муфтою; ст к2</t>
  </si>
  <si>
    <t>4813/P_KB</t>
  </si>
  <si>
    <t>Кінцева зовн. втулка PE для сталевих труб діам 20,4мм (CSN)</t>
  </si>
  <si>
    <t>4816/P_KB</t>
  </si>
  <si>
    <t>Кінцева зовн. втулка PE для сталевих труб діам 22,5мм (CSN)</t>
  </si>
  <si>
    <t>4821/P_KB</t>
  </si>
  <si>
    <t>Кінцева зовн. втулка PE для сталевих труб діам 28,3мм (CSN)</t>
  </si>
  <si>
    <t>4829/P_KB</t>
  </si>
  <si>
    <t>Кінцева зовн. втулка PE для сталевих труб діам 37мм (CSN)</t>
  </si>
  <si>
    <t>4836/P_KB</t>
  </si>
  <si>
    <t>Кінцева зовн. втулка PE для сталевих труб діам 47мм (CSN)</t>
  </si>
  <si>
    <t>4842/P_KB</t>
  </si>
  <si>
    <t>Кінцева зовн. втулка PE для сталевих труб діам 54мм (CSN)</t>
  </si>
  <si>
    <t>4913_XX</t>
  </si>
  <si>
    <t>Кінцева внутр.втулка РЕ, Dвн 13,5 мм; Dнар 18,2 мм для сталевих труб 6013,6213...</t>
  </si>
  <si>
    <t>4916_XX</t>
  </si>
  <si>
    <t>Кінцева внутр.втулка РЕ, Dвн 15,6 мм; Dнар 20,3 мм для сталевих труб 6016,6216...</t>
  </si>
  <si>
    <t>4921_XX</t>
  </si>
  <si>
    <t>Кінцева внутр.втулка РЕ, Dвн 20,6 мм; Dнар 25,7 мм для сталевих труб 6021,6221..</t>
  </si>
  <si>
    <t>4929_XX</t>
  </si>
  <si>
    <t>Кінцева внутр.втулка РЕ, Dвн 29,4 мм; Dнар 34,4 мм для сталевих труб 6029,6229...</t>
  </si>
  <si>
    <t>4936_XX</t>
  </si>
  <si>
    <t>Кінцева внутр.втулка РЕ, Dвн 38,4 мм; Dнар 44 мм для сталевих труб 6036,6236...</t>
  </si>
  <si>
    <t>4942_XX</t>
  </si>
  <si>
    <t>Кінцева внутр.втулка РЕ, Dвн 45,5 мм; Dнар 51 мм для сталевих труб 6042,6242...</t>
  </si>
  <si>
    <t>5216E ZNM_S</t>
  </si>
  <si>
    <t>Хомут "Омега"; сталь, оцинковка Сендзимір для труби діам 16мм; ст к2</t>
  </si>
  <si>
    <t>5220 ZNM_S</t>
  </si>
  <si>
    <t>Хомут "Омега"; сталь, оцинковка Сендзимір для труби діам 20мм; ст к2</t>
  </si>
  <si>
    <t>5225 ZNM_S</t>
  </si>
  <si>
    <t>Хомут "Омега"; сталь, оцинковка Сендзимір для труби діам 25мм; ст к2</t>
  </si>
  <si>
    <t>5232 ZNM_S</t>
  </si>
  <si>
    <t>Хомут "Омега"; сталь, оцинковка Сендзимір для труби діам 32мм; ст к2</t>
  </si>
  <si>
    <t>5250 ZNM_S</t>
  </si>
  <si>
    <t>Хомут "Омега"; сталь, оцинковка Сендзимір для труби діам 50мм; ст к2</t>
  </si>
  <si>
    <t>5263 ZNM_S</t>
  </si>
  <si>
    <t>Хомут "Омега"; сталь, оцинковка Сендзимір для труби діам 63мм; ст к2</t>
  </si>
  <si>
    <t>5208 D_ZNCR</t>
  </si>
  <si>
    <t>Хомут "Dobrman"; Ø8мм; сталь; оцинкований; шар цинку 17-19мкм; стійкість корозії-2 кат.</t>
  </si>
  <si>
    <t>5210 D_ZNCR</t>
  </si>
  <si>
    <t>Хомут "Dobrman"; Ø10мм; сталь; оцинкований; шар цинку 17-19мкм; стійкість корозії-2 кат.</t>
  </si>
  <si>
    <t>5212 D_ZNCR</t>
  </si>
  <si>
    <t>Хомут "Dobrman"; Ø12мм; сталь; оцинкований; шар цинку 17-19мкм; стійкість корозії-2 кат.</t>
  </si>
  <si>
    <t>5216 D_ZNCR</t>
  </si>
  <si>
    <t>Хомут "Dobrman"; Ø16мм; сталь; оцинкований; шар цинку 17-19мкм; стійкість корозії-2 кат.</t>
  </si>
  <si>
    <t>5220 D_ZNCR</t>
  </si>
  <si>
    <t>Хомут "Dobrman"; Ø20мм; сталь; оцинкований; шар цинку 17-19мкм; стійкість корозії-2 кат.</t>
  </si>
  <si>
    <t>5225 D_ZNCR</t>
  </si>
  <si>
    <t>Хомут "Dobrman"; Ø25мм; сталь; оцинкований; шар цинку 17-19мкм; стійкість корозії-2 кат.</t>
  </si>
  <si>
    <t>5232 D_ZNCR</t>
  </si>
  <si>
    <t>Хомут "Dobrman"; Ø32мм; сталь; оцинкований; шар цинку 17-19мкм; стійкість корозії-2 кат.</t>
  </si>
  <si>
    <t>5240 D_ZNCR</t>
  </si>
  <si>
    <t>Хомут "Dobrman"; Ø40мм; сталь; оцинкований; шар цинку 17-19мкм; стійкість корозії-2 кат.</t>
  </si>
  <si>
    <t>5250 D_ZNCR</t>
  </si>
  <si>
    <t>Хомут "Dobrman"; Ø50мм; сталь; оцинкований; шар цинку 17-19мкм; стійкість корозії-2 кат.</t>
  </si>
  <si>
    <t>5263 D_ZNCR</t>
  </si>
  <si>
    <t>Хомут "Dobrman"; Ø63мм; сталь; оцинкований; шар цинку 17-19мкм; стійкість корозії-2 кат.</t>
  </si>
  <si>
    <t>Металеві труби оцинковані, різьбові ZN, L-3м, шар цинку: 60-100мкм, з різьбовою муфтою</t>
  </si>
  <si>
    <t>6013 ZN_F</t>
  </si>
  <si>
    <t>Труба сталева, гаряча оцинковка зануренням, з різьбою P13,5; з муфтою; діам зовн 20,4; внутр 18,2;  довжина 3м (CSN) ст. к 4</t>
  </si>
  <si>
    <t>6016 ZN_F</t>
  </si>
  <si>
    <t>Труба сталева, гаряча оцинковка зануренням, з різьбою P16; з муфтою; діам зовн 22,5; внутр 20,3;  довжина 3м (CSN) ст. к 4</t>
  </si>
  <si>
    <t>6021 ZN_F</t>
  </si>
  <si>
    <t>Труба сталева, гаряча оцинковка зануренням, з різьбою P21; з муфтою; діам зовн 28,3; внутр 25,7;  довжина 3м (CSN) ст. к 4</t>
  </si>
  <si>
    <t>6029 ZN_F</t>
  </si>
  <si>
    <t>Труба сталева, гаряча оцинковка зануренням, з різьбою P29; з муфтою; діам зовн 37; внутр 34,4;  довжина 3м (CSN) ст. к 4</t>
  </si>
  <si>
    <t>6036 ZN_F</t>
  </si>
  <si>
    <t>Труба сталева, гаряча оцинковка зануренням, з різьбою P36; з муфтою; діам зовн 47; внутр 44;  довжина 3м (CSN) ст. к 4</t>
  </si>
  <si>
    <t>6042 ZN_F</t>
  </si>
  <si>
    <t>Труба сталева, гаряча оцинковка зануренням, з різьбою Р42; з муфтою; діам зовн 54; внутр 51;  довжина 3м (CSN) ст. к 4</t>
  </si>
  <si>
    <t>6113 ZN_F</t>
  </si>
  <si>
    <t>Коліно для труби ZN; сталь оцинкована шар цинку 60-100мкм стійкість корозії- 4 кат.;</t>
  </si>
  <si>
    <t>6116 ZN _F</t>
  </si>
  <si>
    <t>6121 ZN_F</t>
  </si>
  <si>
    <t>6129 ZN_F</t>
  </si>
  <si>
    <t>6136 ZN_F</t>
  </si>
  <si>
    <t>6142 ZN_F</t>
  </si>
  <si>
    <t>Коліно для трубиZN; сталь оцинкована шар цинку 60-100мкм стійкість корозії- 4 кат.;</t>
  </si>
  <si>
    <t>Металеві труби оцинковані, різьбові, L-3м, шар цинку: 60-100мкм, з різьбовою муфтою</t>
  </si>
  <si>
    <t>6016E ZN_F</t>
  </si>
  <si>
    <t>Труба сталева, гаряча оцинковка зануренням, з різьбою M16x1,5; з муфтою; діам зовн 16; внутр 12,2; 3м (ЕN) ст. к 4</t>
  </si>
  <si>
    <t>6020 ZN_F</t>
  </si>
  <si>
    <t>Труба сталева, гаряча оцинковка зануренням, з різьбою M20x1,5; з муфтою; діам зовн 20; внутр 15,8; 3м (ЕN) ст. к 4</t>
  </si>
  <si>
    <t>6025 ZN_F</t>
  </si>
  <si>
    <t>Труба сталева, гаряча оцинковка зануренням, з різьбою M25x1,5; з муфтою; діам зовн 25; внутр 20,6; 3м (ЕN) ст. к 4</t>
  </si>
  <si>
    <t>6032 ZN_F</t>
  </si>
  <si>
    <t>Труба сталева, гаряча оцинковка зануренням, з різьбою M32x1,5; з муфтою; діам зовн 32; внутр 26,6; 3м (ЕN) ст. к 4</t>
  </si>
  <si>
    <t>6040 ZN_F</t>
  </si>
  <si>
    <t>Труба сталева, гаряча оцинковка зануренням, з різьбою M40x1,5; з муфтою; діам зовн 40; внутр 34,4; 3м (ЕN) ст. к 4</t>
  </si>
  <si>
    <t>6050 ZN_F</t>
  </si>
  <si>
    <t>Труба сталева, гаряча оцинковка зануренням, з різьбою M50x1,5; з муфтою; діам зовн 50; внутр 43,8; 3м (ЕN) ст. к 4</t>
  </si>
  <si>
    <t>6063 ZN_F</t>
  </si>
  <si>
    <t>Труба сталева, гаряча оцинковка зануренням, з різьбою M63x1,5; з муфтою; діам зовн 63; внутр 58,8; 3м (ЕN) ст. к 4</t>
  </si>
  <si>
    <t>Металеві труби оцинковані, безрізьбові, L-3м. шар цинку: 60-100мкм</t>
  </si>
  <si>
    <t>6216E ZN_F</t>
  </si>
  <si>
    <t>Труба сталева, гаряча оцинковка зануренням, без різьби; діам зовн 16; внутр 12,2; 3м (ЕN) ст. к 4</t>
  </si>
  <si>
    <t>6220 ZN_F</t>
  </si>
  <si>
    <t>Труба сталева, гаряча оцинковка зануренням, без різьби; діам зовн 20; внутр 15,8; 3м (ЕN) ст. к 4</t>
  </si>
  <si>
    <t>6225 ZN_F</t>
  </si>
  <si>
    <t>Труба сталева, гаряча оцинковка зануренням, без різьби; діам зовн 25; внутр 20,6; 3м (ЕN) ст. к 4</t>
  </si>
  <si>
    <t>6232 ZN_F</t>
  </si>
  <si>
    <t>Труба сталева, гаряча оцинковка зануренням, без різьби; діам зовн 32; внутр 26,6; 3м (ЕN) ст. к 4</t>
  </si>
  <si>
    <t>6240 ZN_F</t>
  </si>
  <si>
    <t>Труба сталева, гаряча оцинковка зануренням, без різьби; діам зовн 40; внутр 34,4; 3м (ЕN) ст. к 4</t>
  </si>
  <si>
    <t>6250 ZN_F</t>
  </si>
  <si>
    <t>Труба сталева, гаряча оцинковка зануренням, без різьби; діам зовн 50; внутр 43,8; 3м (ЕN) ст. к 4</t>
  </si>
  <si>
    <t>6263 ZN_F</t>
  </si>
  <si>
    <t>Труба сталева, гаряча оцинковка зануренням, без різьби; діам зовн 63; внутр 58,8; 3м (ЕN) ст. к 4</t>
  </si>
  <si>
    <t>6316E ZN_F</t>
  </si>
  <si>
    <t>Коліно для труби сталеве; покриття гарячий цинк, безрізьбове; з муфтою; Ø16 мм</t>
  </si>
  <si>
    <t>6320 ZN _F</t>
  </si>
  <si>
    <t>Коліно для труби сталеве; покриття гарячий цинк, безрізьбове; з муфтою; Ø20 мм</t>
  </si>
  <si>
    <t>6325 ZN _F</t>
  </si>
  <si>
    <t>Коліно для труби сталеве; покриття гарячий цинк, безрізьбове; з муфтою; Ø25 мм</t>
  </si>
  <si>
    <t>6332 ZN _F</t>
  </si>
  <si>
    <t>Коліно для труби сталеве; покриття гарячий цинк, безрізьбове; з муфтою; Ø32 мм</t>
  </si>
  <si>
    <t>6340 ZN_F</t>
  </si>
  <si>
    <t>Коліно для труби сталеве; покриття гарячий цинк, безрізьбове; з муфтою; Ø40 мм</t>
  </si>
  <si>
    <t>6350 ZN_F</t>
  </si>
  <si>
    <t>Коліно для труби сталеве; покриття гарячий цинк, безрізьбове; з муфтою; Ø50 мм</t>
  </si>
  <si>
    <t>6363 ZN_F</t>
  </si>
  <si>
    <t>Коліно для труби сталеве; покриття гарячий цинк, безрізьбове; з муфтою; Ø63 мм</t>
  </si>
  <si>
    <t>Металеві труби лаковані, різьбові , L-3м, шар цинку: 60-100мкм</t>
  </si>
  <si>
    <t>6016E_ECZ</t>
  </si>
  <si>
    <t>Труба сталева, чорна, порошкова фарба з двох сторін, з різьбою М16х1,5; з муфтою; діам зовн 16; внутр 12,2; 3м (EN) ст к2</t>
  </si>
  <si>
    <t>6050_ECZ</t>
  </si>
  <si>
    <t>Труба сталева, чорна, порошкова фарба з двох сторін, з різьбою М50х1,5; з муфтою; діам зовн 50; внутр 43,8; 3м (EN) ст к2</t>
  </si>
  <si>
    <t>6063_ECZ</t>
  </si>
  <si>
    <t>Труба сталева,чорна, порошкова фарба з двох сторін, з різьбою М63х1,5; з муфтою; діам зовн 63; внутр 58,8; 3м (EN) ст к2</t>
  </si>
  <si>
    <t xml:space="preserve">Аксесуари до труб </t>
  </si>
  <si>
    <t>316E /1 _ECZ</t>
  </si>
  <si>
    <t>Муфта для труби сталевої з різьбою М16х1,5; лакована, чорна порошкова фарба з двох сторiн</t>
  </si>
  <si>
    <t>320/1_ECZ</t>
  </si>
  <si>
    <t>Муфта для труби сталевої з різьбою М20х1,5; лакована, чорна порошкова фарба з двох сторiн</t>
  </si>
  <si>
    <t>325/1_ECZ</t>
  </si>
  <si>
    <t>Муфта для труби сталевої з різьбою М25х1,5; лакована, чорна порошкова фарба з двох сторiн</t>
  </si>
  <si>
    <t>332/1_ECZ</t>
  </si>
  <si>
    <t>Муфта для труби сталевої з різьбою М32х1,5; лакована, чорна порошкова фарба з двох сторiн</t>
  </si>
  <si>
    <t>340/1_ECZ</t>
  </si>
  <si>
    <t>Муфта для труби сталевої з різьбою М40х1,5; лакована, чорна порошкова фарба з двох сторiн</t>
  </si>
  <si>
    <t>350/1_ECZ</t>
  </si>
  <si>
    <t>Муфта для труби сталевої з різьбою М50х1,5; лакована, чорна порошкова фарба з двох сторiн</t>
  </si>
  <si>
    <t>363/1_ECZ</t>
  </si>
  <si>
    <t>Муфта для труби сталевої з різьбою М63х1,5; лакована, чорна порошкова фарба з двох сторiн</t>
  </si>
  <si>
    <t>316E /2 _ECZ</t>
  </si>
  <si>
    <t>Муфта безрізьбова для труби сталевої ЕN; Ø16 мм; лакована, чорна порошкова фарба з двох сторiн</t>
  </si>
  <si>
    <t>320/2_ECZ</t>
  </si>
  <si>
    <t>Муфта безрізьбова для труби сталевої ЕN; Ø20 мм; лакована, чорна порошкова фарба з двох сторiн</t>
  </si>
  <si>
    <t>325/2_ECZ</t>
  </si>
  <si>
    <t>Муфта безрізьбова для труби сталевої ЕN; Ø25 мм; лакована, чорна порошкова фарба з двох сторiн</t>
  </si>
  <si>
    <t>332/2_ECZ</t>
  </si>
  <si>
    <t>Муфта безрізьбова для труби сталевої ЕN; Ø32 мм; лакована, чорна порошкова фарба з двох сторiн</t>
  </si>
  <si>
    <t>340/2_ECZ</t>
  </si>
  <si>
    <t>Муфта безрізьбова для труби сталевої ЕN; Ø40 мм; лакована, чорна порошкова фарба з двох сторiн</t>
  </si>
  <si>
    <t>350/2_ECZ</t>
  </si>
  <si>
    <t>Муфта безрізьбова для труби сталевої ЕN; Ø50 мм; лакована, чорна порошкова фарба з двох сторiн</t>
  </si>
  <si>
    <t>363/2_ECZ</t>
  </si>
  <si>
    <t>Муфта безрізьбова для труби сталевої ЕN; Ø63 мм; лакована, чорна порошкова фарба з двох сторiн</t>
  </si>
  <si>
    <t>5220 PC_ECZ</t>
  </si>
  <si>
    <t xml:space="preserve">Хомут двостороннiй для труби сталевої дiам 20мм; лакований, чорний, порошкова фарба з двох сторiн, ст к2  </t>
  </si>
  <si>
    <t>5225 PC _ECZ</t>
  </si>
  <si>
    <t xml:space="preserve">Хомут двостороннiй для труби сталевої дiам 25мм; лакований, чорний, порошкова фарба з двох сторiн, ст к2  </t>
  </si>
  <si>
    <t>5232 PC_ECZ</t>
  </si>
  <si>
    <t xml:space="preserve">Хомут двостороннiй для труби сталевої дiам 32мм; лакований, чорний, порошкова фарба з двох сторiн, ст к2  </t>
  </si>
  <si>
    <t>5240 PC_ECZ</t>
  </si>
  <si>
    <t xml:space="preserve">Хомут двостороннiй для труби сталевої дiам 40мм; лакований, чорний, порошкова фарба з двох сторiн, ст к2  </t>
  </si>
  <si>
    <t>5250 PC _ECZ</t>
  </si>
  <si>
    <t xml:space="preserve">Хомут двостороннiй для труби сталевої дiам 50мм; лакований, чорний, порошкова фарба з двох сторiн, ст к2  </t>
  </si>
  <si>
    <t>6116E _ECZ</t>
  </si>
  <si>
    <t>Коліно для труби сталеве; лаковане, чорне, порошкова фарба з двох сторiн, з рiзьбою М16х1,5; з муфтою; ст к2</t>
  </si>
  <si>
    <t>6120_ECZ</t>
  </si>
  <si>
    <t>Коліно для труби сталеве; лаковане, чорне, порошкова фарба з двох сторiн, з рiзьбою М20х1,5; з муфтою; ст к2</t>
  </si>
  <si>
    <t>6125_ECZ</t>
  </si>
  <si>
    <t>Коліно для труби сталеве; лаковане, чорне, порошкова фарба з двох сторiн, з рiзьбою М25х1,5; з муфтою; ст к2</t>
  </si>
  <si>
    <t>6132_ECZ</t>
  </si>
  <si>
    <t>Коліно для труби сталеве; лаковане, чорне, порошкова фарба з двох сторiн, з рiзьбою М32х1,5; з муфтою; ст к2</t>
  </si>
  <si>
    <t>6140_ECZ</t>
  </si>
  <si>
    <t>Коліно для труби сталеве; лаковане, чорне, порошкова фарба з двох сторiн, з рiзьбою М40х1,5; з муфтою; ст к2</t>
  </si>
  <si>
    <t>6150_ECZ</t>
  </si>
  <si>
    <t>Коліно для труби сталеве; лаковане, чорне, порошкова фарба з двох сторiн, з рiзьбою М50х1,5; з муфтою; ст к2</t>
  </si>
  <si>
    <t>6163_ECZ</t>
  </si>
  <si>
    <t>Коліно для труби сталеве; лаковане, чорне, порошкова фарба з двох сторiн, з рiзьбою М63х1,5; з муфтою; ст к2</t>
  </si>
  <si>
    <t>Металеві труби лаковані, безрізьбові, L-3м. Шар цинку: 60-100мкм</t>
  </si>
  <si>
    <t>6216E_ECZ</t>
  </si>
  <si>
    <t>Труба сталева,чорна, порошкова фарба з двох сторін, без різьби; діам зовн 16; внутр 12,2; 3м (EN) ст к2</t>
  </si>
  <si>
    <t>6250_ECZ</t>
  </si>
  <si>
    <t>Труба сталева,чорна, порошкова фарба з двох сторін, без різьби; діам зовн 50; внутр 43,8; 3м (EN) ст к2</t>
  </si>
  <si>
    <t>6263_ECZ</t>
  </si>
  <si>
    <t>Труба сталева,чорна, порошкова фарба з двох сторін, без різьби; діам зовн 63; внутр 58,8; 3м (EN) ст к2</t>
  </si>
  <si>
    <t>6316E_ECZ</t>
  </si>
  <si>
    <t>Коліно для труби сталеве; лаковане, чорне, порошкова фарба з двох сторiн, безрізьбове; з муфтою; Ø16 мм</t>
  </si>
  <si>
    <t>6320_ECZ</t>
  </si>
  <si>
    <t>Коліно для труби сталеве; лаковане, чорне, порошкова фарба з двох сторiн, безрізьбове; з муфтою; Ø20 мм</t>
  </si>
  <si>
    <t>6325_ECZ</t>
  </si>
  <si>
    <t>Коліно для труби сталеве; лаковане, чорне, порошкова фарба з двох сторiн, безрізьбове; з муфтою; Ø25 мм</t>
  </si>
  <si>
    <t>6332_ECZ</t>
  </si>
  <si>
    <t>Коліно для труби сталеве; лаковане, чорне, порошкова фарба з двох сторiн, безрізьбове; з муфтою; Ø32 мм</t>
  </si>
  <si>
    <t>6340_ECZ</t>
  </si>
  <si>
    <t>Коліно для труби сталеве; лаковане, чорне, порошкова фарба з двох сторiн, безрізьбове; з муфтою; Ø40 мм</t>
  </si>
  <si>
    <t>6350_ECZ</t>
  </si>
  <si>
    <t>Коліно для труби сталеве; лаковане, чорне, порошкова фарба з двох сторiн, безрізьбове; з муфтою; Ø50 мм</t>
  </si>
  <si>
    <t>6363_ECZ</t>
  </si>
  <si>
    <t>Коліно для труби сталеве; лаковане, чорне, порошкова фарба з двох сторiн, безрізьбове; з муфтою; Ø63 мм</t>
  </si>
  <si>
    <t xml:space="preserve">Аксесуари до металевих труб </t>
  </si>
  <si>
    <t>316E /1 ZN _F</t>
  </si>
  <si>
    <t>Муфта для труби сталевої з різьбою М16х1,5; цинко-нікелеве покриття або гарячий цинк</t>
  </si>
  <si>
    <t>320/1 ZN _F</t>
  </si>
  <si>
    <t>Муфта для труби сталевої з різьбою М20х1,5; цинк-нікелеве покриття або гаряча оцинковка зануренням</t>
  </si>
  <si>
    <t>325/1 ZN_F</t>
  </si>
  <si>
    <t>Муфта для труби сталевої з різьбою М25х1,5;цинк-нікелеве покриття або гаряча оцинковка зануренням</t>
  </si>
  <si>
    <t>332/1 ZN_F</t>
  </si>
  <si>
    <t>Муфта для труби сталевої з різьбою М32х1,5; ;цинк-нікелеве покриття або гаряча оцинковка зануренням</t>
  </si>
  <si>
    <t>340/1 ZN _F</t>
  </si>
  <si>
    <t>Муфта для труби сталевої з різьбою М40х1,5; гаряча оцинковка зануренням</t>
  </si>
  <si>
    <t>350/1 ZN_F</t>
  </si>
  <si>
    <t>Муфта для труби сталевої з різьбою М50х1,5; гаряча оцинковка зануренням</t>
  </si>
  <si>
    <t>363/1 ZN _F</t>
  </si>
  <si>
    <t>Муфта для труби сталевої з різьбою М63х1,5; гаряча оцинковка зануренням</t>
  </si>
  <si>
    <t>316E /2 ZN_F</t>
  </si>
  <si>
    <t>Муфта безрізьбова для труби сталевої ЕN; Ø16 мм; цинк-нікелеве покриття або гарячий цинк</t>
  </si>
  <si>
    <t>320/2 ZN_F</t>
  </si>
  <si>
    <t>Муфта безрізьбова для труби сталевої ЕN; Ø20 мм; цинк-нікелеве покриття або гаряча оцинковка зануренням</t>
  </si>
  <si>
    <t>325/2 ZN _F</t>
  </si>
  <si>
    <t>Муфта безрізьбова для труби сталевої ЕN; Ø25 мм; гаряча оцинковка зануренням</t>
  </si>
  <si>
    <t>332/2 ZN_F</t>
  </si>
  <si>
    <t>Муфта безрізьбова для труби сталевої ЕN; Ø32 мм; гаряча оцинковка зануренням</t>
  </si>
  <si>
    <t>340/2 ZN _F</t>
  </si>
  <si>
    <t>Муфта безрізьбова для труби сталевої ЕN; Ø40 мм; гаряча оцинковка зануренням</t>
  </si>
  <si>
    <t>350/2 ZN _F</t>
  </si>
  <si>
    <t>Муфта безрізьбова для труби сталевої ЕN; Ø50 мм; гаряча оцинковка зануренням</t>
  </si>
  <si>
    <t>363/2 ZN _F</t>
  </si>
  <si>
    <t>Муфта безрізьбова для труби сталевої ЕN; Ø63 мм; гаряча оцинковка зануренням</t>
  </si>
  <si>
    <t>5220 PC ZN_F</t>
  </si>
  <si>
    <t>Хомут двосторонній для труби металевої EN діам 20 мм; гаряча оцинковка зануренням</t>
  </si>
  <si>
    <t>5225 PC ZN_F</t>
  </si>
  <si>
    <t>Хомут двосторонній для труби металевої EN діам 25 мм; гаряча оцинковка зануренням</t>
  </si>
  <si>
    <t>5232 PC ZN _F</t>
  </si>
  <si>
    <t>Хомут двосторонній для труби металевої EN діам 32 мм; гаряча оцинковка зануренням</t>
  </si>
  <si>
    <t>5240 PC ZN _F</t>
  </si>
  <si>
    <t>Хомут двосторонній для труби металевої EN діам 40 мм; гаряча оцинковка зануренням</t>
  </si>
  <si>
    <t>5250 PC ZN _F</t>
  </si>
  <si>
    <t>Хомут двосторонній для труби металевої EN діам 50 мм; гаряча оцинковка зануренням</t>
  </si>
  <si>
    <t>5263 PC ZN _F</t>
  </si>
  <si>
    <t>Хомут двосторонній для труби металевої EN діам 63 мм; гаряча оцинковка зануренням</t>
  </si>
  <si>
    <t>6116E ZN_F</t>
  </si>
  <si>
    <t>Коліно для труби сталеве; гаряча оцинковка зануренням, з різьбою M16x1,5; з муфтою; ст. к 4</t>
  </si>
  <si>
    <t>6120 ZN_F</t>
  </si>
  <si>
    <t>Коліно для труби сталеве, гаряча оцинковка зануренням, з різьбою M20x1,5; з муфтою; ст. к 4</t>
  </si>
  <si>
    <t>6125 ZN_F</t>
  </si>
  <si>
    <t>Коліно для труби сталеве, гаряча оцинковка зануренням, з різьбою M25x1,5; з муфтою; ст. к 4</t>
  </si>
  <si>
    <t>6132 ZN _F</t>
  </si>
  <si>
    <t>Коліно для труби сталеве, гаряча оцинковка зануренням, з різьбою M32x1,5; з муфтою; ст. к 4</t>
  </si>
  <si>
    <t>6140 ZN_F</t>
  </si>
  <si>
    <t>Коліно для труби сталеве; гаряча оцинковка зануренням, з різьбою M40x1,5; з муфтою; ст. к 4</t>
  </si>
  <si>
    <t>6150 ZN_F</t>
  </si>
  <si>
    <t>Коліно для труби сталеве, гаряча оцинковка зануренням, з різьбою M50x1,5; з муфтою; ст. к 4</t>
  </si>
  <si>
    <t>6163 ZN _F</t>
  </si>
  <si>
    <t>Коліно для труби сталеве, гаряча оцинковка зануренням, з різьбою M63x1,5; з муфтою; ст. к 4</t>
  </si>
  <si>
    <t>4816Е_КА</t>
  </si>
  <si>
    <t>Кінцева зовн. втулка PE для сталевих труб діам 16мм (EN)</t>
  </si>
  <si>
    <t>4820_КА</t>
  </si>
  <si>
    <t>Кінцева зовн. втулка PE для сталевих труб діам 20мм (EN)</t>
  </si>
  <si>
    <t>4825_КА</t>
  </si>
  <si>
    <t>Кінцева зовн. втулка PE для сталевих труб діам 25мм (EN)</t>
  </si>
  <si>
    <t>4832_КА</t>
  </si>
  <si>
    <t>Кінцева зовн. втулка PE для сталевих труб діам 32мм (EN)</t>
  </si>
  <si>
    <t>4840_КА</t>
  </si>
  <si>
    <t>Кінцева зовн. втулка PE для сталевих труб діам 40мм (EN)</t>
  </si>
  <si>
    <t>4850_КА</t>
  </si>
  <si>
    <t>Кінцева зовн. втулка PE для сталевих труб діам 50мм (EN)</t>
  </si>
  <si>
    <t>4863_КА</t>
  </si>
  <si>
    <t>Кінцева зовн. втулка PE для сталевих труб діам 63мм (EN)</t>
  </si>
  <si>
    <t>Захисні труби для оптоволоконного кабелю</t>
  </si>
  <si>
    <t>Труба  HDPE</t>
  </si>
  <si>
    <t>HDPE  06040_AB</t>
  </si>
  <si>
    <t>Труба для захисту оптичного кабелю; Ø40мм; HDPE; 750N/20 см; помаранчова; барабан 1750 м</t>
  </si>
  <si>
    <t>HDPE 06040_ARG S1</t>
  </si>
  <si>
    <t>Труба для захисту оптичного кабелю; Ø40мм; HDPE рециклінгова; 750N/20 см; помаранчова/чорна</t>
  </si>
  <si>
    <r>
      <rPr>
        <rFont val="Arial"/>
        <b/>
        <color rgb="FF0070C0"/>
        <sz val="11.0"/>
      </rPr>
      <t xml:space="preserve">Аксесуари до труб </t>
    </r>
    <r>
      <rPr>
        <rFont val="Arial"/>
        <b/>
        <color rgb="FFFF0000"/>
        <sz val="11.0"/>
      </rPr>
      <t xml:space="preserve"> HDPE</t>
    </r>
  </si>
  <si>
    <t>HDPE  05030 _KB</t>
  </si>
  <si>
    <t>Муфта гвинтова для труб захисту оптичного кабелю Ø32мм; РР; сіра</t>
  </si>
  <si>
    <t>HDPE  05050_KB</t>
  </si>
  <si>
    <t>Муфта гвинтова для труб захисту оптичного кабелю Ø50мм; РР; сіра</t>
  </si>
  <si>
    <t>HDPE  05031_KB</t>
  </si>
  <si>
    <t>Кінцева втулка для труб захисту оптичного кабелю Ø32мм; РР; сіра</t>
  </si>
  <si>
    <t>HDPE  05041_KB</t>
  </si>
  <si>
    <t>Кінцева втулка для труб захисту оптичного кабелю Ø40мм; РР; сіра</t>
  </si>
  <si>
    <t>Дренажні труби</t>
  </si>
  <si>
    <t>KOPODREN 50_F50</t>
  </si>
  <si>
    <t>Труба дренажна Ø50мм; одношарова; ПЕ; чорна; бухта 50 м</t>
  </si>
  <si>
    <t>KOPODREN 65_F50</t>
  </si>
  <si>
    <t>Труба дренажна Ø65мм; одношарова; ПЕ; чорна; бухта 50 м</t>
  </si>
  <si>
    <t>KOPODREN 80_F50</t>
  </si>
  <si>
    <t>Труба дренажна Ø80мм; одношарова; ПЕ; чорна; бухта 50 м</t>
  </si>
  <si>
    <t>KOPODREN 100_F50</t>
  </si>
  <si>
    <t>Труба дренажна Ø100мм; одношарова; ПЕ; чорна; бухта 50 м</t>
  </si>
  <si>
    <t>KOPODREN 125_F50</t>
  </si>
  <si>
    <t>Труба дренажна Ø125мм; одношарова; ПЕ; чорна; бухта 50 м</t>
  </si>
  <si>
    <t>KOPODREN 160_F50</t>
  </si>
  <si>
    <t>Труба дренажна Ø160мм; одношарова; ПЕ; чорна; бухта 50 м</t>
  </si>
  <si>
    <t>DUODREN 75_F3MY</t>
  </si>
  <si>
    <t xml:space="preserve">Труба дренажна Ø75мм; двошарова; з муфтою; безгалогенна; HDPE; площа перфорації 40 см2/м; SN8; чорна; 3 м </t>
  </si>
  <si>
    <t>DUODREN 75_F4MY</t>
  </si>
  <si>
    <t xml:space="preserve">Труба дренажна Ø75мм; двошарова; з муфтою; безгалогенна; HDPE; площа перфорації 40 см2/м; SN8; чорна; 4 м </t>
  </si>
  <si>
    <t>DUODREN 75_F6MY</t>
  </si>
  <si>
    <t xml:space="preserve">Труба дренажна Ø75мм; двошарова; з муфтою; безгалогенна; HDPE; площа перфорації 40 см2/м; SN8; чорна; 6 м </t>
  </si>
  <si>
    <t>DUODREN 110_F6TP</t>
  </si>
  <si>
    <t>Труба дренажна Ø110мм; двошарова; з муфтою; безгалогенна; HDPE; площа перфорації 50 см2/м; SN8; чорна; 6 м</t>
  </si>
  <si>
    <t>Труба гнучка  армована спіраллю з твердого ПВХ  "SPIROFLEX"</t>
  </si>
  <si>
    <t>Труба "SPIROFLEX"</t>
  </si>
  <si>
    <t xml:space="preserve">Аксесуари до труб  SPIROFLEX </t>
  </si>
  <si>
    <t>SFM20_KB</t>
  </si>
  <si>
    <t>Кінцева втулка для армованої труби SPIROFLEX (SF16); ПВХ</t>
  </si>
  <si>
    <t>SFM25_KB</t>
  </si>
  <si>
    <t>Кінцева втулка для армованої труби SPIROFLEX (SF20); ПВХ</t>
  </si>
  <si>
    <t>SFM32_KB</t>
  </si>
  <si>
    <t>Кінцева втулка для армованої труби SPIROFLEX (SF25); ПВХ</t>
  </si>
  <si>
    <t>SFM40_KB</t>
  </si>
  <si>
    <t>Кінцева втулка для армованої труби SPIROFLEX (SF32); ПВХ</t>
  </si>
  <si>
    <t xml:space="preserve">Труба поліамидна безгалогенна "APАFS" </t>
  </si>
  <si>
    <t xml:space="preserve">Труба поліамидна  "APАFS" </t>
  </si>
  <si>
    <t>Акресуари до поліамідних труб</t>
  </si>
  <si>
    <t>A16FL_FB</t>
  </si>
  <si>
    <t>Adaptalok прямий фланець; "чорний, IP 66" dN 16</t>
  </si>
  <si>
    <t>A16FL-90_FB</t>
  </si>
  <si>
    <t>Adaptalok 90° фланець; "чорний, IP 66" dN 16</t>
  </si>
  <si>
    <t>A21FL_FB</t>
  </si>
  <si>
    <t>Adaptalok прямий фланець; "чорний, IP 66" dN 21</t>
  </si>
  <si>
    <t>A21FL-45_FB</t>
  </si>
  <si>
    <t>Adaptalok 45° фланець; "чорний, IP 66" dN 21</t>
  </si>
  <si>
    <t>A21FL-90_FB</t>
  </si>
  <si>
    <t>Adaptalok 90° фланець; "чорний, IP 66" dN 21</t>
  </si>
  <si>
    <t>A28FL_FB</t>
  </si>
  <si>
    <t>Adaptalok прямий фланець; "чорний, IP 66" dN 28</t>
  </si>
  <si>
    <t>A28FL-45_FB</t>
  </si>
  <si>
    <t>Adaptalok 45° фланець;"чорний, IP 66"  dN 28</t>
  </si>
  <si>
    <t>A28FL-90_FB</t>
  </si>
  <si>
    <t>Adaptalok 90° фланець; "чорний, IP 66" dN 28</t>
  </si>
  <si>
    <t>A-ES16_FB</t>
  </si>
  <si>
    <t>Adaptalok ущільнюючий для виводу кабелю; "чорний, IP 66" dN 16</t>
  </si>
  <si>
    <t>A-ES20_FB</t>
  </si>
  <si>
    <t>Adaptalok ущільнюючий для виводу кабелю; "чорний, IP 66" dN 20</t>
  </si>
  <si>
    <t>A-ES28_FB</t>
  </si>
  <si>
    <t>Adaptalok ущільнюючий для виводу кабелю; "чорний, IP 66" dN 28</t>
  </si>
  <si>
    <t>A-ES32_FB</t>
  </si>
  <si>
    <t>Adaptalok ущільнюючий для виводу кабелю; "чорний, IP 66" dN 32</t>
  </si>
  <si>
    <t>A-ES40_FB</t>
  </si>
  <si>
    <t xml:space="preserve">Adaptalok ущільнюючий для виводу кабелю; "чорний, IP 66" dN 40 </t>
  </si>
  <si>
    <t>A-LN/PG13_FB</t>
  </si>
  <si>
    <t>Adaptalok гайка PG13, "чорний, IP 66"</t>
  </si>
  <si>
    <t>A-LN/PG16_FB</t>
  </si>
  <si>
    <t>Adaptalok гайка PG16, "чорний, IP 66"</t>
  </si>
  <si>
    <t>A-LN/PG21_FB</t>
  </si>
  <si>
    <t>Adaptalok гайка PG21, "чорний, IP 66"</t>
  </si>
  <si>
    <t>A-LN/PG29_FB</t>
  </si>
  <si>
    <t>Adaptalok гайка PG29, "чорний, IP 66"</t>
  </si>
  <si>
    <t>A-LN/PG36_FB</t>
  </si>
  <si>
    <t>Adaptalok гайка PG36, "чорний, IP 66"</t>
  </si>
  <si>
    <t>A-LN/PG48_FB</t>
  </si>
  <si>
    <t>Adaptalok гайка PG48, "чорний, IP 66"</t>
  </si>
  <si>
    <t>AM16/16_FB</t>
  </si>
  <si>
    <t>Adaptalok прямий; труба 16 мм - різьба М16; "чорний, IP 66" з гайкою</t>
  </si>
  <si>
    <t>AM16/16-45_FB</t>
  </si>
  <si>
    <t>Adaptalok 45°; труба 16 мм - різьба М16; "чорний, IP 66" з гайкою</t>
  </si>
  <si>
    <t>AM16/16-90_FB</t>
  </si>
  <si>
    <t>Adaptalok 90°; труба 16 мм - різьба М16; "чорний, IP 66" з гайкою</t>
  </si>
  <si>
    <t>AM20/20_FB</t>
  </si>
  <si>
    <t>Adaptalok прямий; труба 20 мм - різьба М20; "чорний, IP 66" з гайкою</t>
  </si>
  <si>
    <t>AM21/20_FB</t>
  </si>
  <si>
    <t>Adaptalok прямий; труба 21 мм - різьба М20; "чорний, IP 66" з гайкою</t>
  </si>
  <si>
    <t>AM21/20-45_FB</t>
  </si>
  <si>
    <t>Adaptalok 45°; труба 21 мм - різьба М20; "чорний, IP 66" з гайкою</t>
  </si>
  <si>
    <t>AM21/20-90_FB</t>
  </si>
  <si>
    <t>Adaptalok 90°; труба 21 мм - різьба М20;"чорний, IP 66" з гайкою</t>
  </si>
  <si>
    <t>AM25/25_FB</t>
  </si>
  <si>
    <t>Adaptalok прямий; труба 25 мм - різьба М25; "чорний, IP 66" з гайкою</t>
  </si>
  <si>
    <t>AM28/25_FB</t>
  </si>
  <si>
    <t>Adaptalok прямий; труба 28 мм - різьба М25; "чорний, IP 66" з гайкою</t>
  </si>
  <si>
    <t>AM28/25-45_FB</t>
  </si>
  <si>
    <t>Adaptalok 45°; труба 28 мм - різьба М25;"чорний, IP 66" з гайкою</t>
  </si>
  <si>
    <t>AM28/25-90_FB</t>
  </si>
  <si>
    <t>Adaptalok 90°; труба 28 мм - різьба М25; "чорний, IP 66" з гайкою</t>
  </si>
  <si>
    <t>AM34/32_FB</t>
  </si>
  <si>
    <t>Adaptalok прямий; труба 34 мм - різьба М32; "чорний, IP 66" з гайкою</t>
  </si>
  <si>
    <t>AM34/32-45_FB</t>
  </si>
  <si>
    <t>Adaptalok 45°; труба 34 мм - різьба М32; "чорний, IP 66" з гайкою</t>
  </si>
  <si>
    <t>AM34/32-90_FB</t>
  </si>
  <si>
    <t>Adaptalok 90°; труба 34 мм - різьба М32; "чорний, IP 66" з гайкою</t>
  </si>
  <si>
    <t>AM42/40_FB</t>
  </si>
  <si>
    <t>Adaptalok прямий; труба 42 мм - різьба М40; "чорний, IP 66" з гайкою</t>
  </si>
  <si>
    <t>AM42/40-45_FB</t>
  </si>
  <si>
    <t>Adaptalok 45°; труба 42 мм - різьба М40; "чорний, IP 66" з гайкою</t>
  </si>
  <si>
    <t>AM42/40-90_FB</t>
  </si>
  <si>
    <t>Adaptalok 90°; труба 42 мм - різьба М40;"чорний, IP 66"  з гайкою</t>
  </si>
  <si>
    <t>AM54/50_FB</t>
  </si>
  <si>
    <t>Adaptalok прямий; труба 54 мм - різьба М50; "чорний, IP 66" з гайкою</t>
  </si>
  <si>
    <t>AM54/50-45_FB</t>
  </si>
  <si>
    <t>Adaptalok 45°; труба 54 мм - різьба М50; "чорний, IP 66" з гайкою</t>
  </si>
  <si>
    <t>AM54/50-90_FB</t>
  </si>
  <si>
    <t>Adaptalok 90°; труба 54 мм - різьба М50; "чорний, IP 66"з гайкою</t>
  </si>
  <si>
    <t>APG16/13_FB</t>
  </si>
  <si>
    <t>Adaptalok прямий; труба 16 мм - різьба PG13,5; "чорний, IP 66" без гайки</t>
  </si>
  <si>
    <t>APG16/13-45_FB</t>
  </si>
  <si>
    <t>Adaptalok 45°; труба 16 мм - різьба PG13,5; "чорний, IP 66" без гайки</t>
  </si>
  <si>
    <t>APG16/13-90_FB</t>
  </si>
  <si>
    <t>Adaptalok 90°; труба 16 мм - різьба PG13,5; "чорний, IP 66" без гайки</t>
  </si>
  <si>
    <t>APG21/16_FB</t>
  </si>
  <si>
    <t>Adaptalok прямий; труба 21 мм - різьба PG16; "чорний, IP 66" без гайки</t>
  </si>
  <si>
    <t>APG21/16-45_FB</t>
  </si>
  <si>
    <t>Adaptalok 45°; труба 21 мм - різьба PG16; "чорний, IP 66" без гайки</t>
  </si>
  <si>
    <t>APG21/16-90_FB</t>
  </si>
  <si>
    <t>Adaptalok 90°; труба 21 мм - різьба PG16; "чорний, IP 66" без гайки</t>
  </si>
  <si>
    <t>APG28/21_FB</t>
  </si>
  <si>
    <t>Adaptalok прямий; труба 28 мм - різьба PG21; "чорний, IP 66" без гайки</t>
  </si>
  <si>
    <t>APG28/21-45_FB</t>
  </si>
  <si>
    <t>Adaptalok 45°; труба 28 мм - різьба PG21;"чорний, IP 66"  без гайки</t>
  </si>
  <si>
    <t>APG28/21-90_FB</t>
  </si>
  <si>
    <t>Adaptalok 90°; труба 28 мм - різьба PG21; "чорний, IP 66" без гайки</t>
  </si>
  <si>
    <t>APG34/29_FB</t>
  </si>
  <si>
    <t>Adaptalok прямий; труба 34 мм - різьба PG29; "чорний, IP 66" без гайки</t>
  </si>
  <si>
    <t>APG34/29-45_FB</t>
  </si>
  <si>
    <t>Adaptalok 45°; труба 34 мм - різьба PG29; "чорний, IP 66" без гайки</t>
  </si>
  <si>
    <t>APG34/29-90_FB</t>
  </si>
  <si>
    <t>Adaptalok 90°; труба 34 мм - різьба PG29; "чорний, IP 66" без гайки</t>
  </si>
  <si>
    <t>APG42/36_FB</t>
  </si>
  <si>
    <t>Adaptalok прямий; труба 42 мм - різьба PG36;"чорний, IP 66" без гайки</t>
  </si>
  <si>
    <t>APG42/36-45_FB</t>
  </si>
  <si>
    <t>Adaptalok 45°; труба 42 мм - різьба PG36; "чорний, IP 66"без гайки</t>
  </si>
  <si>
    <t>APG42/36-90_FB</t>
  </si>
  <si>
    <t>Adaptalok 90°; труба 42 мм - різьба PG36; "чорний, IP 66" без гайки</t>
  </si>
  <si>
    <t>APG54/48_FB</t>
  </si>
  <si>
    <t>Adaptalok прямий; труба 54 мм - різьба PG48;"чорний, IP 66" без гайки</t>
  </si>
  <si>
    <t>APG54/48-45_FB</t>
  </si>
  <si>
    <t>Adaptalok 45°; труба 54 мм - різьба PG48; "чорний, IP 66" без гайки</t>
  </si>
  <si>
    <t>APG54/48-90_FB</t>
  </si>
  <si>
    <t>Adaptalok 90°; труба 54 мм - різьба PG48; "чорний, IP 66"без гайки</t>
  </si>
  <si>
    <t>A-SW/M16_FB</t>
  </si>
  <si>
    <t>Adaptalok Ущільнювач; різьба М16,"чорний, IP 66"</t>
  </si>
  <si>
    <t>A-SW/M20_FB</t>
  </si>
  <si>
    <t>Adaptalok Ущільнювач; різьба М20, "чорний, IP 66"</t>
  </si>
  <si>
    <t>A-SW/M25_FB</t>
  </si>
  <si>
    <t>Adaptalok Ущільнювач; різьба М25, "чорний, IP 66"</t>
  </si>
  <si>
    <t>A-SW/M32_FB</t>
  </si>
  <si>
    <t>Adaptalok Ущільнювач; різьба М32, "чорний, IP 66"</t>
  </si>
  <si>
    <t>A-SW/M40_FB</t>
  </si>
  <si>
    <t>Adaptalok Ущільнювач; різьба М40, "чорний, IP 66"</t>
  </si>
  <si>
    <t>A-SW/M50_FB</t>
  </si>
  <si>
    <t>Adaptalok Ущільнювач; різьба М50,"чорний, IP 66"</t>
  </si>
  <si>
    <t>A-SW/PG13_FB</t>
  </si>
  <si>
    <t>Adaptalok Ущільнювач; різьба PG13,5, "чорний, IP 66"</t>
  </si>
  <si>
    <t>A-SW/PG16_FB</t>
  </si>
  <si>
    <t>Adaptalok Ущільнювач; різьба PG16, "чорний, IP 66"</t>
  </si>
  <si>
    <t>A-SW/PG21_FB</t>
  </si>
  <si>
    <t>Adaptalok Ущільнювач; різьба PG21, "чорний, IP 66"</t>
  </si>
  <si>
    <t>A-SW/PG29_FB</t>
  </si>
  <si>
    <t>Adaptalok Ущільнювач; різьба PG29, "чорний, IP 66"</t>
  </si>
  <si>
    <t>A-SW/PG36_FB</t>
  </si>
  <si>
    <t>Adaptalok Ущільнювач; різьба PG36, "чорний, IP 66"</t>
  </si>
  <si>
    <t>A-SW/PG48_FB</t>
  </si>
  <si>
    <t>Adaptalok Ущільнювач; різьба PG48, "чорний, IP 66"</t>
  </si>
  <si>
    <t xml:space="preserve">ДП "КОПОС ЕЛЕКТРО"   тел.: +38 044 451 7352; E-mail: referent@kopos.ua; </t>
  </si>
  <si>
    <t>ОПИС</t>
  </si>
  <si>
    <t>шт/м</t>
  </si>
  <si>
    <t>Електромонтажні кабельні канали з ПВХ серії LV та аксесуари</t>
  </si>
  <si>
    <t>LV 11X10_HD</t>
  </si>
  <si>
    <t>LV 18X13_SD</t>
  </si>
  <si>
    <t>кабельний канал з ПВХ (світле дерево) 18х13мм; Серія LV;</t>
  </si>
  <si>
    <t>LV 18X13_TD</t>
  </si>
  <si>
    <t>кабельний канал з ПВХ (темне дерево) 18х13мм; Серія LV;</t>
  </si>
  <si>
    <t>LV 18X13_HD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</si>
  <si>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18х13мм; Серія LV; ПВХ; UA</t>
    </r>
  </si>
  <si>
    <t>***</t>
  </si>
  <si>
    <t>ціна в грн за 1000м</t>
  </si>
  <si>
    <t>4820080460978</t>
  </si>
  <si>
    <t>LV 18X13_FD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</si>
  <si>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18х13мм; Серія LV; ПВХ; UA</t>
    </r>
  </si>
  <si>
    <t>8595057609303</t>
  </si>
  <si>
    <t>8731_HB</t>
  </si>
  <si>
    <t xml:space="preserve">заглушка до LV 18х13 білого кольору; Серія LV; ПВХ </t>
  </si>
  <si>
    <t>8595568906762</t>
  </si>
  <si>
    <t>8731_SD</t>
  </si>
  <si>
    <t xml:space="preserve">заглушка до LV 18х13 (світле дерево); Серія LV; ПВХ </t>
  </si>
  <si>
    <t>8595568906779</t>
  </si>
  <si>
    <t>8731_I2</t>
  </si>
  <si>
    <t xml:space="preserve">заглушка до LV 18х13 (темне дерево); Серія LV; ПВХ </t>
  </si>
  <si>
    <t>8595057610330</t>
  </si>
  <si>
    <t>8732_HB</t>
  </si>
  <si>
    <t xml:space="preserve">З'єднувач до LV 18х13 білого кольору; Серія LV; ПВХ </t>
  </si>
  <si>
    <t>8595568909206</t>
  </si>
  <si>
    <t>8732_SD</t>
  </si>
  <si>
    <t xml:space="preserve">З'єднувач до LV 18х13 (світле дерево); Серія LV; ПВХ </t>
  </si>
  <si>
    <t>8595568909213</t>
  </si>
  <si>
    <t>8732_I2</t>
  </si>
  <si>
    <t xml:space="preserve">З'єднувач до LV 18х13 (темне дерево); Серія LV; ПВХ </t>
  </si>
  <si>
    <t>8595057610392</t>
  </si>
  <si>
    <t>8733_HB</t>
  </si>
  <si>
    <t xml:space="preserve">Кут прямий  до LV 18х13 білого кольору; Серія LV; ПВХ </t>
  </si>
  <si>
    <t>8595568905505</t>
  </si>
  <si>
    <t>8733_SD</t>
  </si>
  <si>
    <t xml:space="preserve">Кут прямий  до LV 18х13 (світле дерево); Серія LV; ПВХ </t>
  </si>
  <si>
    <t>8595568905499</t>
  </si>
  <si>
    <t>8733_I2</t>
  </si>
  <si>
    <t xml:space="preserve">Кут прямий  до LV 18х13 (темне дерево); Серія LV; ПВХ </t>
  </si>
  <si>
    <t>8595057609327</t>
  </si>
  <si>
    <t>8734_HB</t>
  </si>
  <si>
    <t xml:space="preserve">трійник до LV 18х13 білого кольору; Серія LV; ПВХ </t>
  </si>
  <si>
    <t>8595568909640</t>
  </si>
  <si>
    <t>8734_SD</t>
  </si>
  <si>
    <t xml:space="preserve">трійник до LV 18х13 (світле дерево); Серія LV; ПВХ </t>
  </si>
  <si>
    <t>8595568909657</t>
  </si>
  <si>
    <t>8734_I2</t>
  </si>
  <si>
    <t xml:space="preserve">трійник до LV 18х13 (темне дерево); Серія LV; ПВХ </t>
  </si>
  <si>
    <t>8595057610651</t>
  </si>
  <si>
    <t>8735_HB</t>
  </si>
  <si>
    <t xml:space="preserve">внутрішній кут до LV 18х13 білого кольору; Серія LV; ПВХ </t>
  </si>
  <si>
    <t>8595568909626</t>
  </si>
  <si>
    <t>8735_SD</t>
  </si>
  <si>
    <t xml:space="preserve">внутрішній кут до LV 18х13 (світле дерево); Серія LV; ПВХ </t>
  </si>
  <si>
    <t>8595568909633</t>
  </si>
  <si>
    <t>8735_I2</t>
  </si>
  <si>
    <t xml:space="preserve">внутрішній кут до LV 18х13 (темне дерево); Серія LV; ПВХ </t>
  </si>
  <si>
    <t>8595057609341</t>
  </si>
  <si>
    <t>8736_HB</t>
  </si>
  <si>
    <t xml:space="preserve">зовнішній кут до LV 18х13 білого кольору; Серія LV; ПВХ </t>
  </si>
  <si>
    <t>8595568909602</t>
  </si>
  <si>
    <t>8736_SD</t>
  </si>
  <si>
    <t xml:space="preserve">зовнішній кут до LV 18х13 (світле дерево); Серія LV; ПВХ </t>
  </si>
  <si>
    <t>8595568909619</t>
  </si>
  <si>
    <t>8736_I2</t>
  </si>
  <si>
    <t xml:space="preserve">зовнішній кут до LV 18х13 (темне дерево); Серія LV; ПВХ </t>
  </si>
  <si>
    <t>8595057612143</t>
  </si>
  <si>
    <t>8737_HB</t>
  </si>
  <si>
    <t xml:space="preserve">перехідник на коробку LK 80x16 білого кольору; Серія LV; ПВХ </t>
  </si>
  <si>
    <t>8595057615311</t>
  </si>
  <si>
    <t>8738_HB</t>
  </si>
  <si>
    <t xml:space="preserve">перехідник на коробку LK 80x20 білого кольору; Серія LV; ПВХ </t>
  </si>
  <si>
    <t>8595057611252</t>
  </si>
  <si>
    <t>8739_HB</t>
  </si>
  <si>
    <t xml:space="preserve"> перехідник на коробку LK 80x28 білого кольору; Серія LV; ПВХ </t>
  </si>
  <si>
    <t>8595568909138</t>
  </si>
  <si>
    <t>8739_SD</t>
  </si>
  <si>
    <t xml:space="preserve">перехідник на коробку LK 80x28 (світле дерево); Серія LV; ПВХ </t>
  </si>
  <si>
    <t>8595057614406</t>
  </si>
  <si>
    <t>8739 Z_HB</t>
  </si>
  <si>
    <t xml:space="preserve">підсилений перехідник на коробку LK 80x28 білого кольору; Серія LV; ПВХ </t>
  </si>
  <si>
    <t>8595568909107</t>
  </si>
  <si>
    <t>8739_I2</t>
  </si>
  <si>
    <t xml:space="preserve">перехідник на коробку LK 80x28 (темне дерево); Серія LV; ПВХ </t>
  </si>
  <si>
    <t>8595057609532</t>
  </si>
  <si>
    <t>LV 24X22_HD</t>
  </si>
  <si>
    <t>кабельний канал з ПВХ білого кольору 24х22мм; Серія LV;</t>
  </si>
  <si>
    <t>8595057651609</t>
  </si>
  <si>
    <t>8791_HB</t>
  </si>
  <si>
    <t xml:space="preserve">заглушка до LV 24х22 білого кольору; Серія LV; ПВХ </t>
  </si>
  <si>
    <t>8595057651616</t>
  </si>
  <si>
    <t>8792_HB</t>
  </si>
  <si>
    <t xml:space="preserve">З'єднувач до LV 24х22 білого кольору; Серія LV; ПВХ </t>
  </si>
  <si>
    <t>8595057651623</t>
  </si>
  <si>
    <t>8793_HB</t>
  </si>
  <si>
    <t xml:space="preserve">Кут прямий  до LV 24х22 білого кольору; Серія LV; ПВХ </t>
  </si>
  <si>
    <t>8595057651630</t>
  </si>
  <si>
    <t>8794_HB</t>
  </si>
  <si>
    <t xml:space="preserve">трійник до LV 24х22 білого кольору; Серія LV; ПВХ </t>
  </si>
  <si>
    <t>8595057651647</t>
  </si>
  <si>
    <t>8795_HB</t>
  </si>
  <si>
    <t xml:space="preserve">внутрішній кут до LV 24х22 білого кольору; Серія LV; ПВХ </t>
  </si>
  <si>
    <t>8595057651654</t>
  </si>
  <si>
    <t>8796_HB</t>
  </si>
  <si>
    <t xml:space="preserve">зовнішній кут до LV 24х22 білого кольору; Серія LV; ПВХ </t>
  </si>
  <si>
    <t>8595057651661</t>
  </si>
  <si>
    <t>8797_HB</t>
  </si>
  <si>
    <t xml:space="preserve">перехідник на коробку LK 80x28 білого кольору; Серія LV; ПВХ </t>
  </si>
  <si>
    <t>8595057609433</t>
  </si>
  <si>
    <t>LV 40X15_HD</t>
  </si>
  <si>
    <t>кабельний канал з ПВХ білого кольору 40х15мм; Серія LV;</t>
  </si>
  <si>
    <t>8595057608696</t>
  </si>
  <si>
    <t>8711_HB</t>
  </si>
  <si>
    <t xml:space="preserve">заглушка до LV 40х15 білого кольору; Серія LV; ПВХ </t>
  </si>
  <si>
    <t>8595057611849</t>
  </si>
  <si>
    <t>8714_HB</t>
  </si>
  <si>
    <t xml:space="preserve">З'єднувач до LV 40х15 білого кольору; Серія LV; ПВХ </t>
  </si>
  <si>
    <t>8595057611559</t>
  </si>
  <si>
    <t>8716_HB</t>
  </si>
  <si>
    <t xml:space="preserve">Кут прямий  до LV 40х15 білого кольору; Серія LV; ПВХ </t>
  </si>
  <si>
    <t>8595057610040</t>
  </si>
  <si>
    <t>8715_HB</t>
  </si>
  <si>
    <t xml:space="preserve">трійник до LV 40х15 білого кольору; Серія LV; ПВХ </t>
  </si>
  <si>
    <t>8595057610354</t>
  </si>
  <si>
    <t>8713/2_HB</t>
  </si>
  <si>
    <t xml:space="preserve">внутрішній кут до LV 40х15 білого кольору; Серія LV; ПВХ </t>
  </si>
  <si>
    <t>8595057610613</t>
  </si>
  <si>
    <t>8712/2_HB</t>
  </si>
  <si>
    <t xml:space="preserve">зовнішній кут до LV 40х15 білого кольору; Серія LV; ПВХ </t>
  </si>
  <si>
    <t>8595057610620</t>
  </si>
  <si>
    <t>8717_HB</t>
  </si>
  <si>
    <t xml:space="preserve">підсилений перехідник на коробку LK 80x16 білого кольору; Серія LV; ПВХ </t>
  </si>
  <si>
    <t>8595057608719</t>
  </si>
  <si>
    <t>8719_HB</t>
  </si>
  <si>
    <t>8595057614420</t>
  </si>
  <si>
    <t>8719 Z_HB</t>
  </si>
  <si>
    <t>8595057610569</t>
  </si>
  <si>
    <t>PN 40X15_HB</t>
  </si>
  <si>
    <t xml:space="preserve">приладоносій; Серія LV; ПВХ </t>
  </si>
  <si>
    <t>Електромонтажні кабельні канали з ПВХ серії LZ та аксесуари</t>
  </si>
  <si>
    <t>8595057612426</t>
  </si>
  <si>
    <t>LZ 15X12_HD</t>
  </si>
  <si>
    <t>кабельний канал з ПВХ білого кольору 15х12мм; Серія LZ;</t>
  </si>
  <si>
    <t>8595057612679</t>
  </si>
  <si>
    <t>8819_HB</t>
  </si>
  <si>
    <t xml:space="preserve">перехідник на коробку LK 80x28 білого кольору; Серія LZ; ПВХ </t>
  </si>
  <si>
    <t>8595057612693</t>
  </si>
  <si>
    <t>8824/41_HB</t>
  </si>
  <si>
    <t xml:space="preserve">перехідник на кабельний канал LP 80x25; Серія LZ; ПВХ </t>
  </si>
  <si>
    <t>8595057620551</t>
  </si>
  <si>
    <t>LZK 15X12_HD</t>
  </si>
  <si>
    <t xml:space="preserve">кабельний канал з ПВХ білого кольору 15х12мм; закруглена кришка; Серія LZ; ПВХ </t>
  </si>
  <si>
    <t>8595057612686</t>
  </si>
  <si>
    <t>8809_HB</t>
  </si>
  <si>
    <t xml:space="preserve">Електромонтажні кабельні канали з ПВХ серії LН та аксесуари </t>
  </si>
  <si>
    <t>8595057621374</t>
  </si>
  <si>
    <t>LH 15X10_HD</t>
  </si>
  <si>
    <t>кабельний канал з ПВХ білого кольору; 15х10мм; Серія LH;</t>
  </si>
  <si>
    <t>8595057616813</t>
  </si>
  <si>
    <t>8681_HB</t>
  </si>
  <si>
    <t xml:space="preserve">заглушка до LH 15х10  білого кольору; Серія LH; ПВХ </t>
  </si>
  <si>
    <t>8595057616806</t>
  </si>
  <si>
    <t>8682_HB</t>
  </si>
  <si>
    <t xml:space="preserve">З'єднувач до LH 15х10  білого кольору; Серія LH; ПВХ </t>
  </si>
  <si>
    <t>8595057616790</t>
  </si>
  <si>
    <t>8683_HB</t>
  </si>
  <si>
    <t xml:space="preserve">Кут прямий  до LH 15х10  білого кольору; Серія LH; ПВХ </t>
  </si>
  <si>
    <t>8595057616783</t>
  </si>
  <si>
    <t>8684_HB</t>
  </si>
  <si>
    <t xml:space="preserve">трійник до LH 15х10  білого кольору; Серія LH; ПВХ </t>
  </si>
  <si>
    <t>8595057616776</t>
  </si>
  <si>
    <t>8685_HB</t>
  </si>
  <si>
    <t xml:space="preserve">внутрішній кут до LH 15х10  білого кольору; Серія LH; ПВХ </t>
  </si>
  <si>
    <t>8595057616769</t>
  </si>
  <si>
    <t>8686_HB</t>
  </si>
  <si>
    <t xml:space="preserve">зовнішній кут до LH 15х10  білого кольору; Серія LH; ПВХ </t>
  </si>
  <si>
    <t>8595057619920</t>
  </si>
  <si>
    <t>LHD 17X17_HD</t>
  </si>
  <si>
    <t>кабельний канал з ПВХ білого кольору 17х17мм; Серія LH;</t>
  </si>
  <si>
    <t>8595057616752</t>
  </si>
  <si>
    <t>8671_HB</t>
  </si>
  <si>
    <t xml:space="preserve">Заглушка  для LHD 17х17  білого кольору; Серія LH; ПВХ </t>
  </si>
  <si>
    <t>8595057616745</t>
  </si>
  <si>
    <t>8672_HB</t>
  </si>
  <si>
    <t xml:space="preserve">З'єднувач  для LHD 17х17  білого кольору; Серія LH; ПВХ </t>
  </si>
  <si>
    <t>8595057616738</t>
  </si>
  <si>
    <t>8673_HB</t>
  </si>
  <si>
    <t xml:space="preserve">Кут прямий  для LHD 17x17  білого кольору; Серія LH; ПВХ </t>
  </si>
  <si>
    <t>8595057616714</t>
  </si>
  <si>
    <t>8674_HB</t>
  </si>
  <si>
    <t xml:space="preserve">Трійник для  LHD 17x17 ; Серія LH; ПВХ </t>
  </si>
  <si>
    <t>8595057616721</t>
  </si>
  <si>
    <t>8675_HB</t>
  </si>
  <si>
    <t xml:space="preserve">Кут внутрішній для LHD 17x17 ; Серія LH; ПВХ </t>
  </si>
  <si>
    <t>8595057616707</t>
  </si>
  <si>
    <t>8676_HB</t>
  </si>
  <si>
    <t xml:space="preserve">Кут зовнішній LHD 17х17 ; Серія LH; ПВХ </t>
  </si>
  <si>
    <t>8595057620582</t>
  </si>
  <si>
    <t>LHD 20X10_HD</t>
  </si>
  <si>
    <t>кабельний канал з ПВХ білого кольору 20х10мм; Серія LH;</t>
  </si>
  <si>
    <t>8595057619975</t>
  </si>
  <si>
    <t>8921_HB</t>
  </si>
  <si>
    <t xml:space="preserve">Заглушка для LHD 20х10 ; Серія LH; ПВХ </t>
  </si>
  <si>
    <t>8595057619982</t>
  </si>
  <si>
    <t>8922_HB</t>
  </si>
  <si>
    <t xml:space="preserve">З'єднувач для LHD 20х10 ; Серія LH; ПВХ </t>
  </si>
  <si>
    <t>8595057619999</t>
  </si>
  <si>
    <t>8923_HB</t>
  </si>
  <si>
    <t xml:space="preserve">Кут прямий для LHD 20x10 ; Серія LH; ПВХ </t>
  </si>
  <si>
    <t>8595057620001</t>
  </si>
  <si>
    <t>8924_HB</t>
  </si>
  <si>
    <t xml:space="preserve">Трійник для  LHD 20x10 ; Серія LH; ПВХ </t>
  </si>
  <si>
    <t>8595057620018</t>
  </si>
  <si>
    <t>8925_HB</t>
  </si>
  <si>
    <t xml:space="preserve">Кут внутрішній для LHD 20x10 ; Серія LH; ПВХ </t>
  </si>
  <si>
    <t>8595057620025</t>
  </si>
  <si>
    <t>8926_HB</t>
  </si>
  <si>
    <t xml:space="preserve">Кут зовнішній LHD 20х10 ; Серія LH; ПВХ </t>
  </si>
  <si>
    <t>LHD 20X20_HD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</si>
  <si>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20х20мм; Серія LHD; ПВХ; UA</t>
    </r>
  </si>
  <si>
    <t>8595057609754</t>
  </si>
  <si>
    <t>8621_HB</t>
  </si>
  <si>
    <t xml:space="preserve">Заглушка  для LHD 20x20 ; Серія LH; ПВХ </t>
  </si>
  <si>
    <t>8595057609778</t>
  </si>
  <si>
    <t>8622_HB</t>
  </si>
  <si>
    <t xml:space="preserve">З'єднувач для LHD 20x20 ; Серія LH; ПВХ </t>
  </si>
  <si>
    <t>8595057610941</t>
  </si>
  <si>
    <t>8623_HB</t>
  </si>
  <si>
    <t xml:space="preserve">Кут прямий  для LHD 20х20 ; Серія LH; ПВХ </t>
  </si>
  <si>
    <t>8595057610552</t>
  </si>
  <si>
    <t>8624_HB</t>
  </si>
  <si>
    <t xml:space="preserve">Трійник для LHD 20x20 ; Серія LH; ПВХ </t>
  </si>
  <si>
    <t>8595057611825</t>
  </si>
  <si>
    <t>8625_HB</t>
  </si>
  <si>
    <t xml:space="preserve">Кут внутрішній для LHD 20х20 ; Серія LH; ПВХ </t>
  </si>
  <si>
    <t>8595057611214</t>
  </si>
  <si>
    <t>8626_HB</t>
  </si>
  <si>
    <t xml:space="preserve">Кут зовнішній для LHD 20x20 ; Серія LH; ПВХ </t>
  </si>
  <si>
    <t>8595057608535</t>
  </si>
  <si>
    <t>8629_HB</t>
  </si>
  <si>
    <t xml:space="preserve">Перехідник для коробки LK 80x28; Серія LH; ПВХ </t>
  </si>
  <si>
    <t>8595568903044</t>
  </si>
  <si>
    <t>LHD 20X20_SD</t>
  </si>
  <si>
    <t>Кабельний канал з ПВХ (світле дерево)  20х20мм; Серія LH;</t>
  </si>
  <si>
    <t>8595568909220</t>
  </si>
  <si>
    <t>8621_SD</t>
  </si>
  <si>
    <t xml:space="preserve">Заглушка  для LHD 20x20 (світле дерево); Серія LH; ПВХ </t>
  </si>
  <si>
    <t>8595568905437</t>
  </si>
  <si>
    <t>8622_SD</t>
  </si>
  <si>
    <t xml:space="preserve">З'єднувач для LHD 20x20 (світле  дерево); Серія LH; ПВХ </t>
  </si>
  <si>
    <t>8595568910318</t>
  </si>
  <si>
    <t>8623_SD</t>
  </si>
  <si>
    <t xml:space="preserve">Кут прямий для LHD 20х20 (світле дерево); Серія LH; ПВХ </t>
  </si>
  <si>
    <t>8595568910325</t>
  </si>
  <si>
    <t>8624_SD</t>
  </si>
  <si>
    <t xml:space="preserve">Трійник для LHD 20x20 (світле дерево); Серія LH; ПВХ </t>
  </si>
  <si>
    <t>8595568910332</t>
  </si>
  <si>
    <t>8625_SD</t>
  </si>
  <si>
    <t xml:space="preserve">Кут внутрішній для LHD 20х20 (світле дерево); Серія LH; ПВХ </t>
  </si>
  <si>
    <t>8595568910349</t>
  </si>
  <si>
    <t>8626_SD</t>
  </si>
  <si>
    <t xml:space="preserve">Кут зовнішній для LHD 20x20 (світле дерево); Серія LH; ПВХ </t>
  </si>
  <si>
    <t>8595568909121</t>
  </si>
  <si>
    <t>8629_SD</t>
  </si>
  <si>
    <t xml:space="preserve">З'єднувач перехідний для коробки LK 80x28 (світле дерево); Серія LH; ПВХ </t>
  </si>
  <si>
    <t>8595057656734</t>
  </si>
  <si>
    <t>8621_I1</t>
  </si>
  <si>
    <t xml:space="preserve">Заглушка  для LHD 20x20 (бук); Серія LH; ПВХ </t>
  </si>
  <si>
    <t>8595057656758</t>
  </si>
  <si>
    <t>8622_I1</t>
  </si>
  <si>
    <t xml:space="preserve">З'єднувач  для LHD 20x20 (бук); Серія LH; ПВХ </t>
  </si>
  <si>
    <t>8595057656772</t>
  </si>
  <si>
    <t>8623_I1</t>
  </si>
  <si>
    <t xml:space="preserve">Кут прямий для LHD 20х20 (бук); Серія LH; ПВХ </t>
  </si>
  <si>
    <t>8595057656796</t>
  </si>
  <si>
    <t>8624_I1</t>
  </si>
  <si>
    <t xml:space="preserve">Трійник для LHD 20x20 (бук); Серія LH; ПВХ </t>
  </si>
  <si>
    <t>8595057656826</t>
  </si>
  <si>
    <t>8625_I1</t>
  </si>
  <si>
    <t xml:space="preserve">Кут внутрішній для LHD 20х20 (бук); Серія LH; ПВХ </t>
  </si>
  <si>
    <t>8595057656840</t>
  </si>
  <si>
    <t>8626_I1</t>
  </si>
  <si>
    <t xml:space="preserve">Кут зовнішній для LHD 20x20 (бук); Серія LH; ПВХ </t>
  </si>
  <si>
    <t>8595568909060</t>
  </si>
  <si>
    <t>8629_I1</t>
  </si>
  <si>
    <t xml:space="preserve">З'єднувач перехідний для коробки LK 80x28 (бук); Серія LH; ПВХ </t>
  </si>
  <si>
    <t>8595568903051</t>
  </si>
  <si>
    <t>LHD 20X20_TD</t>
  </si>
  <si>
    <t>Кабельний канал з ПВХ  (темне  дерево) 20х20мм; Серія LH;</t>
  </si>
  <si>
    <t>8595057656741</t>
  </si>
  <si>
    <t>8621_I2</t>
  </si>
  <si>
    <t xml:space="preserve">Заглушка  для LHD 20x20 (дуб); Серія LH; ПВХ </t>
  </si>
  <si>
    <t>8595057656765</t>
  </si>
  <si>
    <t>8622_I2</t>
  </si>
  <si>
    <t xml:space="preserve">З'єднувач для LHD 20x20 (дуб); Серія LH; ПВХ </t>
  </si>
  <si>
    <t>8595057656789</t>
  </si>
  <si>
    <t>8623_I2</t>
  </si>
  <si>
    <t xml:space="preserve">Кут прямий  для LHD 20х20 (дуб); Серія LH; ПВХ </t>
  </si>
  <si>
    <t>8595057656802</t>
  </si>
  <si>
    <t>8624_I2</t>
  </si>
  <si>
    <t xml:space="preserve">Трійник для LHD 20x20 (дуб); Серія LH; ПВХ </t>
  </si>
  <si>
    <t>8595057656833</t>
  </si>
  <si>
    <t>8625_I2</t>
  </si>
  <si>
    <t xml:space="preserve">Кут внутрішній для LHD 20х20 ( дуб); Серія LH; ПВХ </t>
  </si>
  <si>
    <t>8595057656857</t>
  </si>
  <si>
    <t>8626_I2</t>
  </si>
  <si>
    <t xml:space="preserve">Кут зовнішній для LHD 20x20 (дуб); Серія LH; ПВХ </t>
  </si>
  <si>
    <t>8595568909091</t>
  </si>
  <si>
    <t>8629_I2</t>
  </si>
  <si>
    <t xml:space="preserve">З'єднувач перехідний для коробки LK 80x28 (дуб); Серія LH; ПВХ </t>
  </si>
  <si>
    <t>LHD 25X15_HD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</si>
  <si>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25 х15мм; Серія LHD; ПВХ; UA</t>
    </r>
  </si>
  <si>
    <t>8595057616622</t>
  </si>
  <si>
    <t>8691_HB</t>
  </si>
  <si>
    <t xml:space="preserve">заглушка до LHD 25х15  білого кольору; Серія LH; ПВХ </t>
  </si>
  <si>
    <t>8595057616615</t>
  </si>
  <si>
    <t>8692_HB</t>
  </si>
  <si>
    <t xml:space="preserve">накладка на стик до LHD 25х15  білого кольору; Серія LH; ПВХ </t>
  </si>
  <si>
    <t>8595057616608</t>
  </si>
  <si>
    <t>8693_HB</t>
  </si>
  <si>
    <t xml:space="preserve">плаский кут до LHD 25х15  білого кольору; Серія LH; ПВХ </t>
  </si>
  <si>
    <t>8595057616592</t>
  </si>
  <si>
    <t>8694_HB</t>
  </si>
  <si>
    <t xml:space="preserve">Трійник до LHD 25х15  білого кольору; Серія LH; ПВХ </t>
  </si>
  <si>
    <t>8595057616585</t>
  </si>
  <si>
    <t>8695_HB</t>
  </si>
  <si>
    <t xml:space="preserve">внутрішній кут до LHD 25х15  білого кольору; Серія LH; ПВХ </t>
  </si>
  <si>
    <t>8595057616691</t>
  </si>
  <si>
    <t>8696_HB</t>
  </si>
  <si>
    <t xml:space="preserve">зовнішній кут до LHD 25х15  білого кольору; Серія LH; ПВХ </t>
  </si>
  <si>
    <t>8595057616844</t>
  </si>
  <si>
    <t>LHD 25X20_HD</t>
  </si>
  <si>
    <t>Кабельний канал з ПВХ білого кольору 25х20мм; Серія LH;</t>
  </si>
  <si>
    <t>8595057616684</t>
  </si>
  <si>
    <t>8911_HB</t>
  </si>
  <si>
    <t xml:space="preserve">Заглушка  для LHD 25х20 ; Серія LH; ПВХ </t>
  </si>
  <si>
    <t>8595057616677</t>
  </si>
  <si>
    <t>8912_HB</t>
  </si>
  <si>
    <t xml:space="preserve">З'єднувач для LHD 25х20 ; Серія LH; ПВХ </t>
  </si>
  <si>
    <t>8595057616660</t>
  </si>
  <si>
    <t>8913_HB</t>
  </si>
  <si>
    <t xml:space="preserve">Кут прямий  для LHD 25x20 ; Серія LH; ПВХ </t>
  </si>
  <si>
    <t>8595057616639</t>
  </si>
  <si>
    <t>8914_HB</t>
  </si>
  <si>
    <t xml:space="preserve">Трійник для  LHD 25x20 ; Серія LH; ПВХ </t>
  </si>
  <si>
    <t>8595057616646</t>
  </si>
  <si>
    <t>8915_HB</t>
  </si>
  <si>
    <t xml:space="preserve">Кут внутрішній для LHD 25x20 ; Серія LH; ПВХ </t>
  </si>
  <si>
    <t>8595057616653</t>
  </si>
  <si>
    <t>8916_HB</t>
  </si>
  <si>
    <t xml:space="preserve">Кут зовнішній   LHD 25х20 ; Серія LH; ПВХ </t>
  </si>
  <si>
    <t>8595057633872</t>
  </si>
  <si>
    <t>LHD 30X25_HD</t>
  </si>
  <si>
    <t>Кабельний канал з ПВХ білого кольору 30х25мм; Серія LH;</t>
  </si>
  <si>
    <t>8595057633889</t>
  </si>
  <si>
    <t>8931_HB</t>
  </si>
  <si>
    <t xml:space="preserve">Заглушка для LHD 30х25 ; Серія LH; ПВХ </t>
  </si>
  <si>
    <t>8595057633896</t>
  </si>
  <si>
    <t>8932_HB</t>
  </si>
  <si>
    <t xml:space="preserve">З'єднувач для LHD 30х25 ; Серія LH; ПВХ </t>
  </si>
  <si>
    <t>8595057633902</t>
  </si>
  <si>
    <t>8933_HB</t>
  </si>
  <si>
    <t xml:space="preserve">Кут прямий  для LHD 30x25 ; Серія LH; ПВХ </t>
  </si>
  <si>
    <t>8595057633919</t>
  </si>
  <si>
    <t>8934_HB</t>
  </si>
  <si>
    <t xml:space="preserve">Трійник для  LHD 30x25 ; Серія LH; ПВХ </t>
  </si>
  <si>
    <t>8595057633926</t>
  </si>
  <si>
    <t>8935_HB</t>
  </si>
  <si>
    <t xml:space="preserve">Кут внутрішній для LHD 30x25 ; Серія LH; ПВХ </t>
  </si>
  <si>
    <t>8595057633933</t>
  </si>
  <si>
    <t>8936_HB</t>
  </si>
  <si>
    <t xml:space="preserve">Кут зовнішній  для LHD 30х25 ; Серія LH; ПВХ </t>
  </si>
  <si>
    <t>8595057620605</t>
  </si>
  <si>
    <t>LHD 32X15_HD</t>
  </si>
  <si>
    <t xml:space="preserve">Кабельний канал з ПВХ білого кольору 32х15мм; Серія LH; ПВХ </t>
  </si>
  <si>
    <t>8595057620032</t>
  </si>
  <si>
    <t>8601_HB</t>
  </si>
  <si>
    <t>Заглушка  для  LHD 32x15 ; Серія LH;</t>
  </si>
  <si>
    <t>8595057620049</t>
  </si>
  <si>
    <t>8602_HB</t>
  </si>
  <si>
    <t xml:space="preserve">З'єднувач для LHD 32x15 ; Серія LH; ПВХ </t>
  </si>
  <si>
    <t>8595057620056</t>
  </si>
  <si>
    <t>8603_HB</t>
  </si>
  <si>
    <t xml:space="preserve">Кут прямий  для LHD 32х15 ; Серія LH; ПВХ </t>
  </si>
  <si>
    <t>8595057620063</t>
  </si>
  <si>
    <t>8604_HB</t>
  </si>
  <si>
    <t xml:space="preserve">Трійник для LHD 32x15 ; Серія LH; ПВХ </t>
  </si>
  <si>
    <t>8595057620070</t>
  </si>
  <si>
    <t>8605_HB</t>
  </si>
  <si>
    <t xml:space="preserve">Кут внутрішній для LHD 32х15 ; Серія LH; ПВХ </t>
  </si>
  <si>
    <t>8595057620087</t>
  </si>
  <si>
    <t>8606_HB</t>
  </si>
  <si>
    <t xml:space="preserve">Кут зовнішній для LHD 32x15 ; Серія LH; ПВХ </t>
  </si>
  <si>
    <t>LHD 40X20_HD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</si>
  <si>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40х20мм; Серія LHD; ПВХ; UA</t>
    </r>
  </si>
  <si>
    <t>8595057610934</t>
  </si>
  <si>
    <t>8631_HB</t>
  </si>
  <si>
    <t xml:space="preserve">Заглушка для LHD 40x20 ; Серія LH; ПВХ </t>
  </si>
  <si>
    <t>8595057609082</t>
  </si>
  <si>
    <t>8632_HB</t>
  </si>
  <si>
    <t xml:space="preserve">З'єднувач для LHD 40x20 ; Серія LH; ПВХ </t>
  </si>
  <si>
    <t>8595057609020</t>
  </si>
  <si>
    <t>8633_HB</t>
  </si>
  <si>
    <t xml:space="preserve">Кут прямий  для LHD 40x20 ; Серія LH; ПВХ </t>
  </si>
  <si>
    <t>8595057608658</t>
  </si>
  <si>
    <t>8634_HB</t>
  </si>
  <si>
    <t xml:space="preserve">Трійник для LHD 40x20 ; Серія LH; ПВХ </t>
  </si>
  <si>
    <t>8595057609105</t>
  </si>
  <si>
    <t>8635_HB</t>
  </si>
  <si>
    <t xml:space="preserve">Кут внутрішній для LHD 40x20 ; Серія LH; ПВХ </t>
  </si>
  <si>
    <t>8595057610811</t>
  </si>
  <si>
    <t>8636_HB</t>
  </si>
  <si>
    <t xml:space="preserve">Кут зовнішній  для LHD 40x20 ; Серія LH; ПВХ </t>
  </si>
  <si>
    <t>8595057608672</t>
  </si>
  <si>
    <t>8639_HB</t>
  </si>
  <si>
    <t xml:space="preserve">З'єднувач перехідний для коробки LK 80x28; Серія LH; ПВХ </t>
  </si>
  <si>
    <t>8595568903082</t>
  </si>
  <si>
    <t>LHD 40X20_SD</t>
  </si>
  <si>
    <t>Кабельний канал з ПВХ (світле дерево)  40х20мм; Серія LH;</t>
  </si>
  <si>
    <t>8595568905918</t>
  </si>
  <si>
    <t>8631_SD</t>
  </si>
  <si>
    <t xml:space="preserve">Заглушка для LHD 40x20 (світле дерево); Серія LH; ПВХ </t>
  </si>
  <si>
    <t>8595568909909</t>
  </si>
  <si>
    <t>8632_SD</t>
  </si>
  <si>
    <t xml:space="preserve">З'єднувач для LHD 40x20 (світле дерево); Серія LH; ПВХ </t>
  </si>
  <si>
    <t>8595568905833</t>
  </si>
  <si>
    <t>8633_SD</t>
  </si>
  <si>
    <t xml:space="preserve">Кут прямий  для LHD 40x20 (світле дерево); Серія LH; ПВХ </t>
  </si>
  <si>
    <t>8595568905444</t>
  </si>
  <si>
    <t>8634_SD</t>
  </si>
  <si>
    <t xml:space="preserve">Кут Т-подібнийдля LHD 40x20 (світле дерево); Серія LH; ПВХ </t>
  </si>
  <si>
    <t>8595568909961</t>
  </si>
  <si>
    <t>8635_SD</t>
  </si>
  <si>
    <t xml:space="preserve">Кут внутрішній для LHD 40x20 (світле дерево); Серія LH; ПВХ </t>
  </si>
  <si>
    <t>8595568909183</t>
  </si>
  <si>
    <t>8636_SD</t>
  </si>
  <si>
    <t xml:space="preserve">Кут зовнішній  для LHD 40x20 (світле дерево); Серія LH; ПВХ </t>
  </si>
  <si>
    <t>8595568909145</t>
  </si>
  <si>
    <t>8639_SD</t>
  </si>
  <si>
    <t>8595057656888</t>
  </si>
  <si>
    <t>8631_I1</t>
  </si>
  <si>
    <t xml:space="preserve">Заглушка для LHD 40x20 (бук); Серія LH; ПВХ </t>
  </si>
  <si>
    <t>8595057656949</t>
  </si>
  <si>
    <t>8634_I1</t>
  </si>
  <si>
    <t xml:space="preserve">Кут Т-подібний для LHD 40x20 (бук); Серія LH; ПВХ </t>
  </si>
  <si>
    <t>8595057656963</t>
  </si>
  <si>
    <t>8635_I1</t>
  </si>
  <si>
    <t xml:space="preserve">Кут внутрішній для LHD 40x20 (бук); Серія LH; ПВХ </t>
  </si>
  <si>
    <t>8595057656987</t>
  </si>
  <si>
    <t>8636_I1</t>
  </si>
  <si>
    <t xml:space="preserve">Кут зовнішній  для LHD 40x20 (бук); Серія LH; ПВХ </t>
  </si>
  <si>
    <t>8595568909084</t>
  </si>
  <si>
    <t>8639_I1</t>
  </si>
  <si>
    <t>8595568903099</t>
  </si>
  <si>
    <t>LHD 40X20_TD</t>
  </si>
  <si>
    <t>Кабельний канал з ПВХ (темне дерево)  40х20мм; Серія LH;</t>
  </si>
  <si>
    <t>8595057656895</t>
  </si>
  <si>
    <t>8631_I2</t>
  </si>
  <si>
    <t xml:space="preserve">Заглушка  для LHD 40x20 ( дуб); Серія LH; ПВХ </t>
  </si>
  <si>
    <t>8595057656918</t>
  </si>
  <si>
    <t>8632_I2</t>
  </si>
  <si>
    <t xml:space="preserve">З'єднувач для LHD 40x20 (дуб); Серія LH; ПВХ </t>
  </si>
  <si>
    <t>8595057656932</t>
  </si>
  <si>
    <t>8633_I2</t>
  </si>
  <si>
    <t xml:space="preserve">Кут прямий  для LHD 40x20 (дуб); Серія LH; ПВХ </t>
  </si>
  <si>
    <t>8595057656956</t>
  </si>
  <si>
    <t>8634_I2</t>
  </si>
  <si>
    <t xml:space="preserve">Трійник для LHD 40x20 (дуб); Серія LH; ПВХ </t>
  </si>
  <si>
    <t>8595057656970</t>
  </si>
  <si>
    <t>8635_I2</t>
  </si>
  <si>
    <t xml:space="preserve">Кут внутрішній для LHD 40x20 (дуб); Серія LH; ПВХ </t>
  </si>
  <si>
    <t>8595057656994</t>
  </si>
  <si>
    <t>8636_I2</t>
  </si>
  <si>
    <t xml:space="preserve">Кут зовнішній LHD 40x20 (дуб); Серія LH; ПВХ </t>
  </si>
  <si>
    <t>8595568909114</t>
  </si>
  <si>
    <t>8639_I2</t>
  </si>
  <si>
    <t>LHD 40X40_HD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</si>
  <si>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40х40мм; Серія LHD; ПВХ; UA</t>
    </r>
  </si>
  <si>
    <t>8595057611023</t>
  </si>
  <si>
    <t>8641_HB</t>
  </si>
  <si>
    <t xml:space="preserve">Заглушка для LH 40x40; Серія LH; ПВХ </t>
  </si>
  <si>
    <t>8595057611931</t>
  </si>
  <si>
    <t>8642_HB</t>
  </si>
  <si>
    <t xml:space="preserve">З'єднувач для LH 40x40 ; Серія LH; ПВХ </t>
  </si>
  <si>
    <t>8595057611986</t>
  </si>
  <si>
    <t>8643_HB</t>
  </si>
  <si>
    <t xml:space="preserve">Кут прямий  LH 40x40 ; Серія LH; ПВХ </t>
  </si>
  <si>
    <t>8595057612020</t>
  </si>
  <si>
    <t>8644_HB</t>
  </si>
  <si>
    <t xml:space="preserve">Трійник LH 40x40 ; Серія LH; ПВХ </t>
  </si>
  <si>
    <t>8595057613157</t>
  </si>
  <si>
    <t>8645_HB</t>
  </si>
  <si>
    <t xml:space="preserve">Кут внутрішній LH 40x40 ; Серія LH; ПВХ </t>
  </si>
  <si>
    <t>8595057614055</t>
  </si>
  <si>
    <t>8646_HB</t>
  </si>
  <si>
    <t xml:space="preserve">Кут зовнішній LH 40x40 ; Серія LH; ПВХ </t>
  </si>
  <si>
    <t>8595568903105</t>
  </si>
  <si>
    <t>LHD 40X40_SD</t>
  </si>
  <si>
    <t>Кабельний канал з ПВХ (світле дерево)  40х40мм; Серія LH;</t>
  </si>
  <si>
    <t>8595568905475</t>
  </si>
  <si>
    <t>8641_SD</t>
  </si>
  <si>
    <t xml:space="preserve">Заглушка для LH 40x40 (світле дерево); Серія LH; ПВХ </t>
  </si>
  <si>
    <t>8595568905529</t>
  </si>
  <si>
    <t>8642_SD</t>
  </si>
  <si>
    <t xml:space="preserve">З'єднувач для LH 40x40 (світле дерево); Серія LH; ПВХ </t>
  </si>
  <si>
    <t>8595568905819</t>
  </si>
  <si>
    <t>8643_SD</t>
  </si>
  <si>
    <t xml:space="preserve">Кут прямий  LH 40x40 (светлое дерево); Серія LH; ПВХ </t>
  </si>
  <si>
    <t>8595568909886</t>
  </si>
  <si>
    <t>8644_SD</t>
  </si>
  <si>
    <t xml:space="preserve">Трійник LH 40x40 (світле дерево); Серія LH; ПВХ </t>
  </si>
  <si>
    <t>8595568909985</t>
  </si>
  <si>
    <t>8645_SD</t>
  </si>
  <si>
    <t xml:space="preserve">Кут внутрішній LH 40x40 (світле дерево); Серія LH; ПВХ </t>
  </si>
  <si>
    <t>8595568910035</t>
  </si>
  <si>
    <t>8646_SD</t>
  </si>
  <si>
    <t xml:space="preserve">Кут зовнішній LH 40x40 (світле дерево); Серія LH; ПВХ </t>
  </si>
  <si>
    <t>8595568903112</t>
  </si>
  <si>
    <t>LHD 40X40_TD</t>
  </si>
  <si>
    <t>Кабельний канал з ПВХ (темне дерево)  40х40мм; Серія LH;</t>
  </si>
  <si>
    <t>8595568905482</t>
  </si>
  <si>
    <t>8641_I2</t>
  </si>
  <si>
    <t xml:space="preserve">Заглушка для LH 40x40 ( дуб); Серія LH; ПВХ </t>
  </si>
  <si>
    <t>8595568905536</t>
  </si>
  <si>
    <t>8642_I2</t>
  </si>
  <si>
    <t xml:space="preserve">З'єднувач для LH 40x40 (дуб); Серія LH; ПВХ </t>
  </si>
  <si>
    <t>8595568905826</t>
  </si>
  <si>
    <t>8643_I2</t>
  </si>
  <si>
    <t xml:space="preserve">Кут прямий  LH 40x40  дуб); Серія LH; ПВХ </t>
  </si>
  <si>
    <t>8595568909893</t>
  </si>
  <si>
    <t>8644_I2</t>
  </si>
  <si>
    <t xml:space="preserve">Трійник 40x40 (дуб); Серія LH; ПВХ </t>
  </si>
  <si>
    <t>8595568909978</t>
  </si>
  <si>
    <t>8645_I2</t>
  </si>
  <si>
    <t xml:space="preserve">Кут внутрішній LH 40x40 (дуб); Серія LH; ПВХ </t>
  </si>
  <si>
    <t>8595568910042</t>
  </si>
  <si>
    <t>8646_I2</t>
  </si>
  <si>
    <t xml:space="preserve">Кут зовнішній LH 40x40 (дуб); Серія LH; ПВХ </t>
  </si>
  <si>
    <t>8595568922458</t>
  </si>
  <si>
    <t>LHD 50X20_HD</t>
  </si>
  <si>
    <t>Кабельний канал з ПВХ білого кольору 50х20мм; Серія LH;</t>
  </si>
  <si>
    <t>8595568923530</t>
  </si>
  <si>
    <t>LHD 50X20/1_HD</t>
  </si>
  <si>
    <t>Кабельний канал з ПВХ білого кольоруз перегородкою 50х20мм; Серія LH;</t>
  </si>
  <si>
    <t>8595568923547</t>
  </si>
  <si>
    <t>LHD 50X20/2_HD</t>
  </si>
  <si>
    <t>Кабельний канал з ПВХ білого кольору з двома перегородками 50х20мм; Серія LH;</t>
  </si>
  <si>
    <t>8595568922380</t>
  </si>
  <si>
    <t>8991_HB</t>
  </si>
  <si>
    <t xml:space="preserve">Заглушка для LHD 50x20, LHD 50x20/1, LHD 50x20/2 ; Серія LH; ПВХ </t>
  </si>
  <si>
    <t>8595568922397</t>
  </si>
  <si>
    <t>8992_HB</t>
  </si>
  <si>
    <t xml:space="preserve">З'єднувач для LHD 50x20, LHD 50x20/1, LHD 50x20/2 ; Серія LH; ПВХ </t>
  </si>
  <si>
    <t>8595568922403</t>
  </si>
  <si>
    <t>8993_HB</t>
  </si>
  <si>
    <t xml:space="preserve">Кут прямий  для LHD 50x20, LHD 50x20/1, LHD 50x20/2 ; Серія LH; ПВХ </t>
  </si>
  <si>
    <t>8595568922410</t>
  </si>
  <si>
    <t>8994_HB</t>
  </si>
  <si>
    <t xml:space="preserve">Трійник  для  LHD 50x20, LHD 50x20/1, LHD 50x20/2 ; Серія LH; ПВХ </t>
  </si>
  <si>
    <t>8595568922427</t>
  </si>
  <si>
    <t>8995_HB</t>
  </si>
  <si>
    <t xml:space="preserve">Кут внутрішнійLHD 50x20, LHD 50x20/1, LHD 50x20/2 ; Серія LH; ПВХ </t>
  </si>
  <si>
    <t>8595568922434</t>
  </si>
  <si>
    <t>8996_HB</t>
  </si>
  <si>
    <t xml:space="preserve">Кут зовнішній для LHD 50x20, LHD 50x20/1, LHD 50x20/2 ; Серія LH; ПВХ </t>
  </si>
  <si>
    <t>8595057610491</t>
  </si>
  <si>
    <t>LH 60X40_HD</t>
  </si>
  <si>
    <t xml:space="preserve">Кабельний канал з ПВХ білого кольору; 60х40мм; Серія LH; ПВХ </t>
  </si>
  <si>
    <t>8595057614109</t>
  </si>
  <si>
    <t>8651_HB</t>
  </si>
  <si>
    <t xml:space="preserve">Заглушка для LH 60x40 ; Серія LH; ПВХ </t>
  </si>
  <si>
    <t>8595057613256</t>
  </si>
  <si>
    <t>8652_HB</t>
  </si>
  <si>
    <t xml:space="preserve">З'єднувач для LH 60x40; Серія LH; ПВХ </t>
  </si>
  <si>
    <t>8595057614284</t>
  </si>
  <si>
    <t>8653_HB</t>
  </si>
  <si>
    <t xml:space="preserve">Кут прямий LH 60x40 ; Серія LH; ПВХ </t>
  </si>
  <si>
    <t>8595057613270</t>
  </si>
  <si>
    <t>8654_HB</t>
  </si>
  <si>
    <t xml:space="preserve">Трійник для  LH 60x40; Серія LH; ПВХ </t>
  </si>
  <si>
    <t>8595057614260</t>
  </si>
  <si>
    <t>8655_HB</t>
  </si>
  <si>
    <t xml:space="preserve">Кут внутрішній (регульованний)  для LH 60x40; Серія LH; ПВХ </t>
  </si>
  <si>
    <t>8595057614246</t>
  </si>
  <si>
    <t>8656_HB</t>
  </si>
  <si>
    <t xml:space="preserve">Кут зовнішній (регульованний) для LH 60x40 ; Серія LH; ПВХ </t>
  </si>
  <si>
    <t>8595057610385</t>
  </si>
  <si>
    <t>RLH 60X40_HB</t>
  </si>
  <si>
    <t xml:space="preserve">Розпірка для LH 60x40; Серія LH; ПВХ </t>
  </si>
  <si>
    <t>8595568935175</t>
  </si>
  <si>
    <t>LHD 20X10_FD</t>
  </si>
  <si>
    <t>кабельний канал з ПВХ чорного кольору 20х10мм; Серія LH;</t>
  </si>
  <si>
    <t>8595568935182</t>
  </si>
  <si>
    <t>8921_FB</t>
  </si>
  <si>
    <t>8595568935199</t>
  </si>
  <si>
    <t>8922_FB</t>
  </si>
  <si>
    <t>8595568935205</t>
  </si>
  <si>
    <t>8923_FB</t>
  </si>
  <si>
    <t>8595568935212</t>
  </si>
  <si>
    <t>8924_FB</t>
  </si>
  <si>
    <t>8595568935229</t>
  </si>
  <si>
    <t>8925_FB</t>
  </si>
  <si>
    <t>8595568935236</t>
  </si>
  <si>
    <t>8926_FB</t>
  </si>
  <si>
    <t>4820080460961</t>
  </si>
  <si>
    <t>LHD 20X20_FD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</si>
  <si>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20х20мм; Серія LHD; ПВХ; UA</t>
    </r>
  </si>
  <si>
    <t>8595568935250</t>
  </si>
  <si>
    <t>8621_FB</t>
  </si>
  <si>
    <t>8622_FB</t>
  </si>
  <si>
    <t>8595568935274</t>
  </si>
  <si>
    <t>8623_FB</t>
  </si>
  <si>
    <t>8595568935281</t>
  </si>
  <si>
    <t>8624_FB</t>
  </si>
  <si>
    <t>8595568935298</t>
  </si>
  <si>
    <t>8625_FB</t>
  </si>
  <si>
    <t>8595568935304</t>
  </si>
  <si>
    <t>8626_FB</t>
  </si>
  <si>
    <t>8595568936219</t>
  </si>
  <si>
    <t>8629_FB</t>
  </si>
  <si>
    <t>4820080461005</t>
  </si>
  <si>
    <t>LHD 40X20_FD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</si>
  <si>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40х20мм; Серія LHD; ПВХ; UA</t>
    </r>
  </si>
  <si>
    <t>8595568935328</t>
  </si>
  <si>
    <t>8631_FB</t>
  </si>
  <si>
    <t>8595568935335</t>
  </si>
  <si>
    <t>8632_FB</t>
  </si>
  <si>
    <t>8595568935342</t>
  </si>
  <si>
    <t>8633_FB</t>
  </si>
  <si>
    <t>8595568935359</t>
  </si>
  <si>
    <t>8634_FB</t>
  </si>
  <si>
    <t>8595568935366</t>
  </si>
  <si>
    <t>8635_FB</t>
  </si>
  <si>
    <t>8595568935373</t>
  </si>
  <si>
    <t>8636_FB</t>
  </si>
  <si>
    <t>8595568936226</t>
  </si>
  <si>
    <t>8639_FB</t>
  </si>
  <si>
    <t>4820080460992</t>
  </si>
  <si>
    <t>LHD 40X40_FD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</si>
  <si>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40х40мм; Серія LHD; ПВХ; UA</t>
    </r>
  </si>
  <si>
    <t>8595568935397</t>
  </si>
  <si>
    <t>8641_FB</t>
  </si>
  <si>
    <t>8595568935403</t>
  </si>
  <si>
    <t>8642_FB</t>
  </si>
  <si>
    <t>8595568935410</t>
  </si>
  <si>
    <t>8643_FB</t>
  </si>
  <si>
    <t>8595568935427</t>
  </si>
  <si>
    <t>8644_FB</t>
  </si>
  <si>
    <t>8595568935434</t>
  </si>
  <si>
    <t>8645_FB</t>
  </si>
  <si>
    <t>8595568935441</t>
  </si>
  <si>
    <t>8646_FB</t>
  </si>
  <si>
    <t>8595568935458</t>
  </si>
  <si>
    <t>LH 60X40_FD</t>
  </si>
  <si>
    <t xml:space="preserve">Кабельний канал з ПВХ чорного кольору; 60х40мм; Серія LH; ПВХ </t>
  </si>
  <si>
    <t>8595568935465</t>
  </si>
  <si>
    <t>8651_FB</t>
  </si>
  <si>
    <t>8595568935472</t>
  </si>
  <si>
    <t>8652_FB</t>
  </si>
  <si>
    <t>8595568935489</t>
  </si>
  <si>
    <t>8653_FB</t>
  </si>
  <si>
    <t>8595568935496</t>
  </si>
  <si>
    <t>8654_FB</t>
  </si>
  <si>
    <t>8595568935502</t>
  </si>
  <si>
    <t>8655_FB</t>
  </si>
  <si>
    <t>8595568935519</t>
  </si>
  <si>
    <t>8656_FB</t>
  </si>
  <si>
    <t>8595568935526</t>
  </si>
  <si>
    <t>8653R_FB</t>
  </si>
  <si>
    <t xml:space="preserve">кут плаский для кабельканалу LH 60X40 </t>
  </si>
  <si>
    <t>8595568935533</t>
  </si>
  <si>
    <t>8654R_FB</t>
  </si>
  <si>
    <t>Трійник для кабельканалу LH 60X40</t>
  </si>
  <si>
    <t>LHD 20X20_GD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</si>
  <si>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20х20мм; Серія LHD; ПВХ; UA</t>
    </r>
  </si>
  <si>
    <t>LHD 40X20_GD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</si>
  <si>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40х20мм; Серія LHD; ПВХ; UA</t>
    </r>
  </si>
  <si>
    <t>LHD 40X40_GD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</si>
  <si>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40х40мм; Серія LHD; ПВХ; UA</t>
    </r>
  </si>
  <si>
    <t>Електромонтажні кабельні канали з ПВХ Елегант серії LE</t>
  </si>
  <si>
    <t>8595057620827</t>
  </si>
  <si>
    <t>LE 40_HD</t>
  </si>
  <si>
    <t xml:space="preserve">Кабельний канал з ПВХ білого кольору 19х40мм; Серія LЕ Елегант; ПВХ </t>
  </si>
  <si>
    <t>8595057622166</t>
  </si>
  <si>
    <t>8751_HB</t>
  </si>
  <si>
    <t xml:space="preserve">Заглушка  для  LE 40 ; Серія LЕ Елегант; ПВХ </t>
  </si>
  <si>
    <t>8595057622173</t>
  </si>
  <si>
    <t>8752_HB</t>
  </si>
  <si>
    <t xml:space="preserve">З'єднувач для  LE 40 ; Серія LЕ Елегант; ПВХ </t>
  </si>
  <si>
    <t>8595057622180</t>
  </si>
  <si>
    <t>8753_HB</t>
  </si>
  <si>
    <t xml:space="preserve">Кут прямий   для LE 40 ; Серія LЕ Елегант; ПВХ </t>
  </si>
  <si>
    <t>8595057622197</t>
  </si>
  <si>
    <t>8754_HB</t>
  </si>
  <si>
    <t xml:space="preserve">Трійник  для  LE 40 ; Серія LЕ Елегант; ПВХ </t>
  </si>
  <si>
    <t>8595057622203</t>
  </si>
  <si>
    <t>8755_HB</t>
  </si>
  <si>
    <t xml:space="preserve">Кут внутрішній  для  LE  40 ; Серія LЕ Елегант; ПВХ </t>
  </si>
  <si>
    <t>8595057622210</t>
  </si>
  <si>
    <t>8756_HB</t>
  </si>
  <si>
    <t xml:space="preserve">Кут зовнішній для LE 40 ; Серія LЕ Елегант; ПВХ </t>
  </si>
  <si>
    <t>8595057622227</t>
  </si>
  <si>
    <t>8757_HB</t>
  </si>
  <si>
    <t xml:space="preserve">З'єднувач перехідний для коробки LK 80x28; Серія LЕ Елегант; ПВХ </t>
  </si>
  <si>
    <t>8595057620889</t>
  </si>
  <si>
    <t>LE 60_HD</t>
  </si>
  <si>
    <t xml:space="preserve">Кабельний канал з ПВХ білого кольору 20х60мм; Серія LЕ Елегант; ПВХ </t>
  </si>
  <si>
    <t>8595057622296</t>
  </si>
  <si>
    <t>8761_HB</t>
  </si>
  <si>
    <t xml:space="preserve">Заглушка для LЕ 60 ; Серія LЕ Елегант; ПВХ </t>
  </si>
  <si>
    <t>8595057622302</t>
  </si>
  <si>
    <t>8762_HB</t>
  </si>
  <si>
    <t xml:space="preserve">З'єднувач для  LE 60 ; Серія LЕ Елегант; ПВХ </t>
  </si>
  <si>
    <t>8595057622319</t>
  </si>
  <si>
    <t>8763_HB</t>
  </si>
  <si>
    <t xml:space="preserve">Кут прямий   для LE 60 ; Серія LЕ Елегант; ПВХ </t>
  </si>
  <si>
    <t>8595057622326</t>
  </si>
  <si>
    <t>8764_HB</t>
  </si>
  <si>
    <t xml:space="preserve">Трійник для  LE 60 ; Серія LЕ Елегант; ПВХ </t>
  </si>
  <si>
    <t>8595057622333</t>
  </si>
  <si>
    <t>8765_HB</t>
  </si>
  <si>
    <t xml:space="preserve">Кут внутрішній для  LE  60 ; Серія LЕ Елегант; ПВХ </t>
  </si>
  <si>
    <t>8595057622340</t>
  </si>
  <si>
    <t>8766_HB</t>
  </si>
  <si>
    <t xml:space="preserve">Кут зовнішній для  LE 60 ; Серія LЕ Елегант; ПВХ </t>
  </si>
  <si>
    <t>8595057620940</t>
  </si>
  <si>
    <t>LE 80_HD</t>
  </si>
  <si>
    <t xml:space="preserve">Кабельний канал з ПВХ білого кольору 20х80мм; Серія LЕ Елегант; ПВХ </t>
  </si>
  <si>
    <t>8595057621923</t>
  </si>
  <si>
    <t>8771_HB</t>
  </si>
  <si>
    <t xml:space="preserve">Заглушка  для  LE 80; Серія LЕ Елегант; ПВХ </t>
  </si>
  <si>
    <t>8595057621930</t>
  </si>
  <si>
    <t>8772_HB</t>
  </si>
  <si>
    <t xml:space="preserve">З'єднувач для  LE 80; Серія LЕ Елегант; ПВХ </t>
  </si>
  <si>
    <t>8595057621947</t>
  </si>
  <si>
    <t>8773_HB</t>
  </si>
  <si>
    <t xml:space="preserve">Кут прямий  для LE 80; Серія LЕ Елегант; ПВХ </t>
  </si>
  <si>
    <t>8595057621961</t>
  </si>
  <si>
    <t>8774_HB</t>
  </si>
  <si>
    <t xml:space="preserve">Трійник для  LE 80; Серія LЕ Елегант; ПВХ </t>
  </si>
  <si>
    <t>8595057621954</t>
  </si>
  <si>
    <t>8775_HB</t>
  </si>
  <si>
    <t xml:space="preserve">Кут внутрішній  для  LE  80 ; Серія LЕ Елегант; ПВХ </t>
  </si>
  <si>
    <t>8595057621978</t>
  </si>
  <si>
    <t>8776_HB</t>
  </si>
  <si>
    <t xml:space="preserve">Кут зовнішній для  LE 80 ; Серія LЕ Елегант; ПВХ </t>
  </si>
  <si>
    <t>8595057624702</t>
  </si>
  <si>
    <t>RLE 80_HB</t>
  </si>
  <si>
    <t xml:space="preserve">Розпірка для LE 80 ; Серія LЕ Елегант; ПВХ </t>
  </si>
  <si>
    <t>8595057621008</t>
  </si>
  <si>
    <t>LE 100_HD</t>
  </si>
  <si>
    <t xml:space="preserve">Кабельний канал з ПВХ білого кольору21х100мм; Серія LЕ Елегант; ПВХ </t>
  </si>
  <si>
    <t>8595057622234</t>
  </si>
  <si>
    <t>8781_HB</t>
  </si>
  <si>
    <t xml:space="preserve">Заглушка  для  LE 100; Серія LЕ Елегант; ПВХ </t>
  </si>
  <si>
    <t>8595057622241</t>
  </si>
  <si>
    <t>8782_HB</t>
  </si>
  <si>
    <t xml:space="preserve">З'єднувач для  LE 100 ; Серія LЕ Елегант; ПВХ </t>
  </si>
  <si>
    <t>8595057622258</t>
  </si>
  <si>
    <t>8783_HB</t>
  </si>
  <si>
    <t xml:space="preserve">Кут прямий   для LE 100 ; Серія LЕ Елегант; ПВХ </t>
  </si>
  <si>
    <t>8595057622265</t>
  </si>
  <si>
    <t>8784_HB</t>
  </si>
  <si>
    <t xml:space="preserve">Трійник для  LE 100 ; Серія LЕ Елегант; ПВХ </t>
  </si>
  <si>
    <t>8595057622272</t>
  </si>
  <si>
    <t>8785_HB</t>
  </si>
  <si>
    <t xml:space="preserve">Кут зовнішній для  LE  100; Серія LЕ Елегант; ПВХ </t>
  </si>
  <si>
    <t>8595057622289</t>
  </si>
  <si>
    <t>8786_HB</t>
  </si>
  <si>
    <t xml:space="preserve">Кут внутрішній  для  LE 100 ; Серія LЕ Елегант; ПВХ </t>
  </si>
  <si>
    <t>8595057624696</t>
  </si>
  <si>
    <t>RLE 100_HB</t>
  </si>
  <si>
    <t xml:space="preserve">Розпірка для LE 100 ; Серія LЕ Елегант; ПВХ </t>
  </si>
  <si>
    <t>Електромонтажні кабельні канали з ПВХ для підлоги серії LО</t>
  </si>
  <si>
    <t>8595057662193</t>
  </si>
  <si>
    <t>LO 35_LD</t>
  </si>
  <si>
    <t xml:space="preserve">Кабельний канал(темно сірий)   34х10мм; Серія LО для підлоги; ПВХ </t>
  </si>
  <si>
    <t>8595057662230</t>
  </si>
  <si>
    <t>8833_LB</t>
  </si>
  <si>
    <t xml:space="preserve">Кут прямий для LO 35 LD ; Серія LО для підлоги; ПВХ </t>
  </si>
  <si>
    <t>8595057662247</t>
  </si>
  <si>
    <t>8834_LB</t>
  </si>
  <si>
    <t xml:space="preserve">Трійник для LO 35 LD ; Серія LО для підлоги; ПВХ </t>
  </si>
  <si>
    <t>8595057662254</t>
  </si>
  <si>
    <t>8837_LB</t>
  </si>
  <si>
    <t xml:space="preserve">З'єднувач перехідний для коробки LK 80x28; Серія LО для підлоги; ПВХ </t>
  </si>
  <si>
    <t>8595057619937</t>
  </si>
  <si>
    <t>LO 35_HD</t>
  </si>
  <si>
    <t xml:space="preserve">Кабельний канал (білий)   34х10мм; Серія LО для підлоги; ПВХ </t>
  </si>
  <si>
    <t>8595057655218</t>
  </si>
  <si>
    <t>8833_HB</t>
  </si>
  <si>
    <t xml:space="preserve">Кут прямий для LO 35  ; Серія LО для підлоги; ПВХ </t>
  </si>
  <si>
    <t>8595057655225</t>
  </si>
  <si>
    <t>8834_HB</t>
  </si>
  <si>
    <t xml:space="preserve">Трійник для LO 35 ; Серія LО для підлоги; ПВХ </t>
  </si>
  <si>
    <t>8595057617131</t>
  </si>
  <si>
    <t>8837_HB</t>
  </si>
  <si>
    <t>8595057634008</t>
  </si>
  <si>
    <t>8824/43_HB</t>
  </si>
  <si>
    <t xml:space="preserve">Перехідник на кабельний канал LP 80x25 ; Серія LО для підлоги; ПВХ </t>
  </si>
  <si>
    <t>8595057656499</t>
  </si>
  <si>
    <t>LO 35_KD</t>
  </si>
  <si>
    <t xml:space="preserve">Кабельний канал (світло сірий) 34х10мм; Серія LО для підлоги; ПВХ </t>
  </si>
  <si>
    <t>8595057656505</t>
  </si>
  <si>
    <t>8833_KB</t>
  </si>
  <si>
    <t>8595057656512</t>
  </si>
  <si>
    <t>8834_KB</t>
  </si>
  <si>
    <t>8595057656543</t>
  </si>
  <si>
    <t>8837_KB</t>
  </si>
  <si>
    <t>8595057662216</t>
  </si>
  <si>
    <t>LO 50_LD</t>
  </si>
  <si>
    <t xml:space="preserve">Кабельний канал (темно сірий)   50х11мм; Серія LО для підлоги; ПВХ </t>
  </si>
  <si>
    <t>8595057662261</t>
  </si>
  <si>
    <t>8843_LB</t>
  </si>
  <si>
    <t xml:space="preserve">Кут прямий для LO 50 LD ; Серія LО для підлоги; ПВХ </t>
  </si>
  <si>
    <t>8595057662278</t>
  </si>
  <si>
    <t>8844_LB</t>
  </si>
  <si>
    <t xml:space="preserve">Трійнік для LO 50 LD ; Серія LО для підлоги; ПВХ </t>
  </si>
  <si>
    <t>8595057656550</t>
  </si>
  <si>
    <t>8847_KB</t>
  </si>
  <si>
    <t>8595057619944</t>
  </si>
  <si>
    <t>LO 50_HD</t>
  </si>
  <si>
    <t xml:space="preserve">Кабельний канал(білий) 50х11мм; Серія LО для підлоги; ПВХ </t>
  </si>
  <si>
    <t>8595057654969</t>
  </si>
  <si>
    <t>8843_HB</t>
  </si>
  <si>
    <t xml:space="preserve">Кут прямий для LO 50 ; Серія LО для підлоги; ПВХ </t>
  </si>
  <si>
    <t>8595057654976</t>
  </si>
  <si>
    <t>8844_HB</t>
  </si>
  <si>
    <t xml:space="preserve">Трійник для LO 50  ; Серія LО для підлоги; ПВХ </t>
  </si>
  <si>
    <t>8595057662285</t>
  </si>
  <si>
    <t>8847_LB</t>
  </si>
  <si>
    <t>8595057634015</t>
  </si>
  <si>
    <t>8824/44_HB</t>
  </si>
  <si>
    <t>8595057621404</t>
  </si>
  <si>
    <t>LO 50_KD</t>
  </si>
  <si>
    <t xml:space="preserve">Кабельний канал (світло сірий) 50х11мм; Серія LО для підлоги; ПВХ </t>
  </si>
  <si>
    <t>8595057656529</t>
  </si>
  <si>
    <t>8843_KB</t>
  </si>
  <si>
    <t>8595057656536</t>
  </si>
  <si>
    <t>8844_KB</t>
  </si>
  <si>
    <t>8595057662223</t>
  </si>
  <si>
    <t>LO 75_LD</t>
  </si>
  <si>
    <t xml:space="preserve">Кабельний канал (темно сірий)   74х20мм; Серія LО для підлоги; ПВХ </t>
  </si>
  <si>
    <t>8595057662292</t>
  </si>
  <si>
    <t>8873_LB</t>
  </si>
  <si>
    <t xml:space="preserve">Кут прямий  для LO 75 LD ; Серія LО для підлоги; ПВХ </t>
  </si>
  <si>
    <t>8595057662308</t>
  </si>
  <si>
    <t>8874_LB</t>
  </si>
  <si>
    <t xml:space="preserve">Трійник для LO 75 LD ; Серія LО для підлоги; ПВХ </t>
  </si>
  <si>
    <t>8595057656574</t>
  </si>
  <si>
    <t>LO 75_HD</t>
  </si>
  <si>
    <t xml:space="preserve">Кабельний канал (білий) 74х20мм; Серія LО для підлоги; ПВХ </t>
  </si>
  <si>
    <t>8595057656604</t>
  </si>
  <si>
    <t>8873_HB</t>
  </si>
  <si>
    <t xml:space="preserve">Кут прямий  для LO 75 ; Серія LО для підлоги; ПВХ </t>
  </si>
  <si>
    <t>8595057656628</t>
  </si>
  <si>
    <t>8874_HB</t>
  </si>
  <si>
    <t xml:space="preserve">Трійник для LO 75 ; Серія LО для підлоги; ПВХ </t>
  </si>
  <si>
    <t>8595057656598</t>
  </si>
  <si>
    <t>LO 75_KD</t>
  </si>
  <si>
    <t xml:space="preserve">Кабельний канал (світло сірий) 74х20мм; Серія LО для підлоги; ПВХ </t>
  </si>
  <si>
    <t>8595057656611</t>
  </si>
  <si>
    <t>8873_KB</t>
  </si>
  <si>
    <t>8595057656635</t>
  </si>
  <si>
    <t>8874_KB</t>
  </si>
  <si>
    <t>Електромонтажні кабельні канали з ПВХ кутові</t>
  </si>
  <si>
    <t>8595057615908</t>
  </si>
  <si>
    <t xml:space="preserve">LR 30_HB </t>
  </si>
  <si>
    <t xml:space="preserve">Кабельний канал (білий) кутовий (довжина 2,6 м)   63(39)х24,5мм ПВХ </t>
  </si>
  <si>
    <t>8595057634039</t>
  </si>
  <si>
    <t>8855_HB</t>
  </si>
  <si>
    <t xml:space="preserve">Кут внутрішній  для LR 30  ПВХ </t>
  </si>
  <si>
    <t>8595057634046</t>
  </si>
  <si>
    <t>8856_HB</t>
  </si>
  <si>
    <t xml:space="preserve">Кут зовнішній для LR 30  ПВХ </t>
  </si>
  <si>
    <t>8595057634022</t>
  </si>
  <si>
    <t>8855/3_HB</t>
  </si>
  <si>
    <t xml:space="preserve">Кут внутрішній потрійний для LR 30  ПВХ </t>
  </si>
  <si>
    <t>Електромонтажні кабельні канали з ПВХ серії LP (плінтусні)</t>
  </si>
  <si>
    <t>8595057615977</t>
  </si>
  <si>
    <t>LP 35_HD</t>
  </si>
  <si>
    <t xml:space="preserve">Кабельний канал з ПВХ плінтусний (білий) 35х25мм; Серія LP (плінтусні); ПВХ </t>
  </si>
  <si>
    <t>8595057634053</t>
  </si>
  <si>
    <t>8861 L_HB</t>
  </si>
  <si>
    <t xml:space="preserve">Заглушка лівостороння для LP 35 ; Серія LP (плінтусні); ПВХ </t>
  </si>
  <si>
    <t>8595057638792</t>
  </si>
  <si>
    <t>8861 P_HB</t>
  </si>
  <si>
    <t xml:space="preserve">Заглушка правостороння для LP 35 ; Серія LP (плінтусні); ПВХ </t>
  </si>
  <si>
    <t>8595057634060</t>
  </si>
  <si>
    <t>8865_HB</t>
  </si>
  <si>
    <t xml:space="preserve">Кут внутрішній для LР 35 ; Серія LP (плінтусні); ПВХ </t>
  </si>
  <si>
    <t>8595057634077</t>
  </si>
  <si>
    <t>8866_HB</t>
  </si>
  <si>
    <t xml:space="preserve">Кут зовнішній для LР 35 ; Серія LP (плінтусні); ПВХ </t>
  </si>
  <si>
    <t>8595568903761</t>
  </si>
  <si>
    <t>LP 35_SD</t>
  </si>
  <si>
    <t xml:space="preserve">Кабельний канал з ПВХ плінтусний (світле дерево)   35х25мм; Серія LP (плінтусні); ПВХ </t>
  </si>
  <si>
    <t>8595568905543</t>
  </si>
  <si>
    <t>8861 L_SD</t>
  </si>
  <si>
    <t xml:space="preserve">Заглушка лівостороння для LP 35 (світле дерево); Серія LP (плінтусні); ПВХ </t>
  </si>
  <si>
    <t>8595568905550</t>
  </si>
  <si>
    <t>8861 P_SD</t>
  </si>
  <si>
    <t xml:space="preserve">Заглушка правостороння для LP 35 (світле дерево); Серія LP (плінтусні); ПВХ </t>
  </si>
  <si>
    <t>8595568905567</t>
  </si>
  <si>
    <t>8865_SD</t>
  </si>
  <si>
    <t xml:space="preserve">Кут внутрішній  для LР 35 (світле дерево); Серія LP (плінтусні); ПВХ </t>
  </si>
  <si>
    <t>8595568905512</t>
  </si>
  <si>
    <t>8866_SD</t>
  </si>
  <si>
    <t xml:space="preserve">Кут зовнішній для LР 35 (світле дерево); Серія LP (плінтусні); ПВХ </t>
  </si>
  <si>
    <t>8595568903778</t>
  </si>
  <si>
    <t>LP 35_TD</t>
  </si>
  <si>
    <t xml:space="preserve">Кабельний канал з ПВХ плінтусний (темне дерево)  35х25мм; Серія LP (плінтусні); ПВХ </t>
  </si>
  <si>
    <t>8595057669314</t>
  </si>
  <si>
    <t>8861 L_I2</t>
  </si>
  <si>
    <t xml:space="preserve">Заглушка лівостороння для LP 35 ( дуб); Серія LP (плінтусні); ПВХ </t>
  </si>
  <si>
    <t>8595057669321</t>
  </si>
  <si>
    <t>8861 P_I2</t>
  </si>
  <si>
    <t xml:space="preserve">Заглушка правостороння для LP 35 (дуб) ; Серія LP (плінтусні); ПВХ </t>
  </si>
  <si>
    <t>8595057669338</t>
  </si>
  <si>
    <t>8865_I2</t>
  </si>
  <si>
    <t xml:space="preserve">Кут внутрішній  для LР 35 ( дуб) ; Серія LP (плінтусні); ПВХ </t>
  </si>
  <si>
    <t>8595057669345</t>
  </si>
  <si>
    <t>8866_I2</t>
  </si>
  <si>
    <t xml:space="preserve">Кут зовнішній для LР 35 ( дуб) ; Серія LP (плінтусні); ПВХ </t>
  </si>
  <si>
    <t>8595057609471</t>
  </si>
  <si>
    <t>LP 80X25_HD</t>
  </si>
  <si>
    <t xml:space="preserve">Кабельний канал з ПВХ плінтусний (білого кольору) 80х25мм; Серія LP (плінтусні); ПВХ </t>
  </si>
  <si>
    <t>8595057611337</t>
  </si>
  <si>
    <t>8821 L_HB</t>
  </si>
  <si>
    <t xml:space="preserve">Заглушка лівостороння для LP 80x25 ; Серія LP (плінтусні); ПВХ </t>
  </si>
  <si>
    <t>8595057611313</t>
  </si>
  <si>
    <t>8821 P_HB</t>
  </si>
  <si>
    <t xml:space="preserve">Заглушка правостороння для LP 80x25 ; Серія LP (плінтусні); ПВХ </t>
  </si>
  <si>
    <t>8595057611108</t>
  </si>
  <si>
    <t>8822_HB</t>
  </si>
  <si>
    <t xml:space="preserve">З'єднувач для LP 80x25 ; Серія LP (плінтусні); ПВХ </t>
  </si>
  <si>
    <t>8595057611467</t>
  </si>
  <si>
    <t>8823/13 L_HB</t>
  </si>
  <si>
    <t xml:space="preserve">Перехід кутовий лівосторонній в LHD 40x20 ; Серія LP (плінтусні); ПВХ </t>
  </si>
  <si>
    <t>8595057611481</t>
  </si>
  <si>
    <t>8823/13 P_HB</t>
  </si>
  <si>
    <t xml:space="preserve">Перехід кутовий правосторонній в LHD 40x20 ; Серія LP (плінтусні); ПВХ </t>
  </si>
  <si>
    <t>8595057611191</t>
  </si>
  <si>
    <t>8824/12_HB</t>
  </si>
  <si>
    <t xml:space="preserve">Т-перехід в LHD 20x20 ; Серія LP (плінтусні); ПВХ </t>
  </si>
  <si>
    <t>8595057612709</t>
  </si>
  <si>
    <t>8824/40_HB</t>
  </si>
  <si>
    <t xml:space="preserve">Т-перехід в LZK 15x12 ; Серія LP (плінтусні); ПВХ </t>
  </si>
  <si>
    <t xml:space="preserve">Т-перехід в LZ 15x12 ; Серія LP (плінтусні); ПВХ </t>
  </si>
  <si>
    <t xml:space="preserve">Т-перехід в LO 35 ; Серія LP (плінтусні); ПВХ </t>
  </si>
  <si>
    <t xml:space="preserve">Т-перехід в LО 50 ; Серія LP (плінтусні); ПВХ </t>
  </si>
  <si>
    <t>8595057611719</t>
  </si>
  <si>
    <t>8825_HB</t>
  </si>
  <si>
    <t xml:space="preserve">Кут внутрішній  для LP 80x25 ; Серія LP (плінтусні); ПВХ </t>
  </si>
  <si>
    <t>8595057611283</t>
  </si>
  <si>
    <t>8826_HB</t>
  </si>
  <si>
    <t xml:space="preserve">Кут зовнішній для LP 80x25 ; Серія LP (плінтусні); ПВХ </t>
  </si>
  <si>
    <t>8595057616318</t>
  </si>
  <si>
    <t>LPK 80X25_HD</t>
  </si>
  <si>
    <t xml:space="preserve">Кабельний канал з ПВХ плінтусний з пазом для ковроліна 80х25мм; Серія LP (плінтусні); ПВХ </t>
  </si>
  <si>
    <t>Електромонтажні кабельні канали з ПВХ серії EKE, EKD</t>
  </si>
  <si>
    <t>8595057690455</t>
  </si>
  <si>
    <t>EKD 80X40_HD</t>
  </si>
  <si>
    <t xml:space="preserve">Кабельний канал білого кольору  80х40мм; Серія EKD; ПВХ </t>
  </si>
  <si>
    <t>8595057690462</t>
  </si>
  <si>
    <t>8501_HB</t>
  </si>
  <si>
    <t xml:space="preserve">Заглушка  для  EKD 80x40 мм; Серія EKD; ПВХ </t>
  </si>
  <si>
    <t>8595057690479</t>
  </si>
  <si>
    <t>8502_HB</t>
  </si>
  <si>
    <t xml:space="preserve">З'єднувач для EKD 80x40 мм; Серія EKD; ПВХ </t>
  </si>
  <si>
    <t>8595057690486</t>
  </si>
  <si>
    <t>8503_HB</t>
  </si>
  <si>
    <t xml:space="preserve">Кут прямий для EKD 80x40 мм; Серія EKD; ПВХ </t>
  </si>
  <si>
    <t>8595057690493</t>
  </si>
  <si>
    <t>8504_HB</t>
  </si>
  <si>
    <t xml:space="preserve">Трійник для EKD 80x40 мм; Серія EKD; ПВХ </t>
  </si>
  <si>
    <t>8595057690523</t>
  </si>
  <si>
    <t>8504/EKD_HB</t>
  </si>
  <si>
    <t xml:space="preserve">Т-перехід для ЕКD 80х40 мм; Серія EKD; ПВХ </t>
  </si>
  <si>
    <t>8595057690509</t>
  </si>
  <si>
    <t>8505_HB</t>
  </si>
  <si>
    <t xml:space="preserve">Кут внутрішній  (регульований) для EKD 80х40 мм; Серія EKD; ПВХ </t>
  </si>
  <si>
    <t>8595057690516</t>
  </si>
  <si>
    <t>8506_HB</t>
  </si>
  <si>
    <t xml:space="preserve">Кут зовнішній (регульований) для EKD 80х40 мм; Серія EKD; ПВХ </t>
  </si>
  <si>
    <t>8595057690691</t>
  </si>
  <si>
    <t>REKO 80X40_HB</t>
  </si>
  <si>
    <t xml:space="preserve">Розпірка для EKD 80x40  мм; Серія EKD; ПВХ </t>
  </si>
  <si>
    <t>8595057690530</t>
  </si>
  <si>
    <t>EKD 100X40_HD</t>
  </si>
  <si>
    <t xml:space="preserve">Кабельний канал білого кольору  100х40мм; Серія EKD; ПВХ </t>
  </si>
  <si>
    <t>8595057690547</t>
  </si>
  <si>
    <t>8511_HB</t>
  </si>
  <si>
    <t xml:space="preserve">Заглушка для  ЕКD 100х40; Серія EKD; ПВХ </t>
  </si>
  <si>
    <t>8595057690554</t>
  </si>
  <si>
    <t>8512_HB</t>
  </si>
  <si>
    <t xml:space="preserve">З'єднувач для ЕКD  100х40 ; Серія EKD; ПВХ </t>
  </si>
  <si>
    <t>8595057690561</t>
  </si>
  <si>
    <t>8513_HB</t>
  </si>
  <si>
    <t xml:space="preserve">Кут прямий  для ЕКD 100х40 ; Серія EKD; ПВХ </t>
  </si>
  <si>
    <t>8595057690578</t>
  </si>
  <si>
    <t>8514_HB</t>
  </si>
  <si>
    <t xml:space="preserve">Трійник для ЕКD 100х40 ; Серія EKD; ПВХ </t>
  </si>
  <si>
    <t>8595057690608</t>
  </si>
  <si>
    <t>8514/EKD_HB</t>
  </si>
  <si>
    <t xml:space="preserve">Т-перехід для ЕКD 100х40 ; Серія EKD; ПВХ </t>
  </si>
  <si>
    <t>8595057690585</t>
  </si>
  <si>
    <t>8515_HB</t>
  </si>
  <si>
    <t xml:space="preserve">Кут внутрішній (регульований) для ЕКD 100х40 ; Серія EKD; ПВХ </t>
  </si>
  <si>
    <t>8595057690592</t>
  </si>
  <si>
    <t>8516_HB</t>
  </si>
  <si>
    <t xml:space="preserve">Кут зовнішній (регульований) для ЕКD 100х40 ; Серія EKD; ПВХ </t>
  </si>
  <si>
    <t>8595057690707</t>
  </si>
  <si>
    <t>REKO 100X40_HB</t>
  </si>
  <si>
    <t xml:space="preserve">Розпірка для EKD 100x40  ; Серія EKD; ПВХ </t>
  </si>
  <si>
    <t>8595057690615</t>
  </si>
  <si>
    <t>EKD 120X40_HD</t>
  </si>
  <si>
    <t xml:space="preserve">Кабельний канал білого кольору  120х40; Серія EKD; ПВХ </t>
  </si>
  <si>
    <t>8595057690622</t>
  </si>
  <si>
    <t>8581_HB</t>
  </si>
  <si>
    <t xml:space="preserve">Заглушка  для  EKD 120x40 ; Серія EKD; ПВХ </t>
  </si>
  <si>
    <t>8595057690639</t>
  </si>
  <si>
    <t>8582_HB</t>
  </si>
  <si>
    <t xml:space="preserve">З'єднувач для EKD 120x40 ; Серія EKD; ПВХ </t>
  </si>
  <si>
    <t>8595057690646</t>
  </si>
  <si>
    <t>8583_HB</t>
  </si>
  <si>
    <t xml:space="preserve">Кут прямий  для EKD 120x40 ; Серія EKD; ПВХ </t>
  </si>
  <si>
    <t>8595057690653</t>
  </si>
  <si>
    <t>8584_HB</t>
  </si>
  <si>
    <t xml:space="preserve">Трійник для EKD 120x40; Серія EKD; ПВХ </t>
  </si>
  <si>
    <t>8595057690684</t>
  </si>
  <si>
    <t>8584/EKD_HB</t>
  </si>
  <si>
    <t xml:space="preserve">Т-перехід для EKD 120x40 ; Серія EKD; ПВХ </t>
  </si>
  <si>
    <t>8595057690660</t>
  </si>
  <si>
    <t>8585_HB</t>
  </si>
  <si>
    <t xml:space="preserve">Кут внутрішній (регульований) EKD 120х40 ; Серія EKD; ПВХ </t>
  </si>
  <si>
    <t>8595057690677</t>
  </si>
  <si>
    <t>8586_HB</t>
  </si>
  <si>
    <t xml:space="preserve">Кут зовнішній (регульований) EKD 120х40; Серія EKD; ПВХ </t>
  </si>
  <si>
    <t>8595057690448</t>
  </si>
  <si>
    <t>PEKD 40_-C</t>
  </si>
  <si>
    <t xml:space="preserve">Перегородка для EKD 80х40,100х40,120х40  ; Серія EKD; ПВХ </t>
  </si>
  <si>
    <t>8595057690714</t>
  </si>
  <si>
    <t>REKO 120X40_HB</t>
  </si>
  <si>
    <t xml:space="preserve">Розпірка для EKD 120x40  ; Серія EKD; ПВХ </t>
  </si>
  <si>
    <t>8595057620766</t>
  </si>
  <si>
    <t>EKE 60X60_HD</t>
  </si>
  <si>
    <t xml:space="preserve">Кабельний канал білого кольору  60х60мм; Серія EKЕ; ПВХ </t>
  </si>
  <si>
    <t>8595057622005</t>
  </si>
  <si>
    <t>8541_HB</t>
  </si>
  <si>
    <t xml:space="preserve">Заглушка для EKE 60х60 ; Серія EKЕ; ПВХ </t>
  </si>
  <si>
    <t>8595057622012</t>
  </si>
  <si>
    <t>8542_HB</t>
  </si>
  <si>
    <t xml:space="preserve">З'єднувач для EKE 60х60 ; Серія EKЕ; ПВХ </t>
  </si>
  <si>
    <t>8595057622029</t>
  </si>
  <si>
    <t>8543_HB</t>
  </si>
  <si>
    <t xml:space="preserve">Кут прямий для EKE 60х60 ; Серія EKЕ; ПВХ </t>
  </si>
  <si>
    <t>8595057622036</t>
  </si>
  <si>
    <t>8544_HB</t>
  </si>
  <si>
    <t xml:space="preserve">Трійник для EKE 60x60 ; Серія EKЕ; ПВХ </t>
  </si>
  <si>
    <t>8595057622043</t>
  </si>
  <si>
    <t>8545_HB</t>
  </si>
  <si>
    <t xml:space="preserve">Кут внутрішній для EKE 60х60 ; Серія EKЕ; ПВХ </t>
  </si>
  <si>
    <t>8595057622050</t>
  </si>
  <si>
    <t>8546_HB</t>
  </si>
  <si>
    <t xml:space="preserve">Кут зовнішній для EKE 60х60 ; Серія EKЕ; ПВХ </t>
  </si>
  <si>
    <t>8595057626416</t>
  </si>
  <si>
    <t>REKE 60_HB</t>
  </si>
  <si>
    <t xml:space="preserve">Розпірка для EKE 60x60 ; Серія EKЕ; ПВХ </t>
  </si>
  <si>
    <t>8595057620735</t>
  </si>
  <si>
    <t>EKE 100X60_HD</t>
  </si>
  <si>
    <t xml:space="preserve">Кабельний канал білого кольору  100х60мм; Серія EKЕ; ПВХ </t>
  </si>
  <si>
    <t>8595057622418</t>
  </si>
  <si>
    <t>8551_HB</t>
  </si>
  <si>
    <t xml:space="preserve">Заглушка для EKE 100х60 ; Серія EKЕ; ПВХ </t>
  </si>
  <si>
    <t>8595057622425</t>
  </si>
  <si>
    <t>8552_HB</t>
  </si>
  <si>
    <t xml:space="preserve">З'єднувач для EKE 100х60; Серія EKЕ; ПВХ </t>
  </si>
  <si>
    <t>8595057622432</t>
  </si>
  <si>
    <t>8553_HB</t>
  </si>
  <si>
    <t xml:space="preserve">Кут прямий   для EKE 100х60 ; Серія EKЕ; ПВХ </t>
  </si>
  <si>
    <t>8595057622449</t>
  </si>
  <si>
    <t>8554_HB</t>
  </si>
  <si>
    <t xml:space="preserve">Трійник для EKE 100x60 ; Серія EKЕ; ПВХ </t>
  </si>
  <si>
    <t>8595057622456</t>
  </si>
  <si>
    <t>8555_HB</t>
  </si>
  <si>
    <t xml:space="preserve">Кут внутрішній для EKE 100х60 ; Серія EKЕ; ПВХ </t>
  </si>
  <si>
    <t>8595057622463</t>
  </si>
  <si>
    <t>8556_HB</t>
  </si>
  <si>
    <t xml:space="preserve">Кут зовнішній для EKE 100х60 ; Серія EKЕ; ПВХ </t>
  </si>
  <si>
    <t>8595057646667</t>
  </si>
  <si>
    <t>8550-11_HB</t>
  </si>
  <si>
    <t xml:space="preserve">Рамка одинарна для EKE 100х60 ; Серія EKЕ; ПВХ </t>
  </si>
  <si>
    <t>8595057646674</t>
  </si>
  <si>
    <t>8550-12_HB</t>
  </si>
  <si>
    <t xml:space="preserve">Рамка подвійна для EKE 100х60 ; Серія EKЕ; ПВХ </t>
  </si>
  <si>
    <t>8595057646681</t>
  </si>
  <si>
    <t>8550-13_HB</t>
  </si>
  <si>
    <t xml:space="preserve">Рамка потрійна для EKE 100х60 ; Серія EKЕ; ПВХ </t>
  </si>
  <si>
    <t>8595057626409</t>
  </si>
  <si>
    <t>REKE 100_HB</t>
  </si>
  <si>
    <t xml:space="preserve">Розпірка для EKE 100x60 ; Серія EKЕ; ПВХ </t>
  </si>
  <si>
    <t>8595057620704</t>
  </si>
  <si>
    <t>EKE 140X60_HD</t>
  </si>
  <si>
    <t xml:space="preserve">Кабельний канал білого кольору  140х60мм; Серія EKЕ; ПВХ </t>
  </si>
  <si>
    <t>8595057622470</t>
  </si>
  <si>
    <t>8561_HB</t>
  </si>
  <si>
    <t xml:space="preserve">Заглушка для EKE 140х60 ; Серія EKЕ; ПВХ </t>
  </si>
  <si>
    <t>8595057622487</t>
  </si>
  <si>
    <t>8562_HB</t>
  </si>
  <si>
    <t xml:space="preserve">З'єднувач для EKE 140х60 ; Серія EKЕ; ПВХ </t>
  </si>
  <si>
    <t>8595057622494</t>
  </si>
  <si>
    <t>8563_HB</t>
  </si>
  <si>
    <t xml:space="preserve">Кут прямий  для EKE 140х60 ; Серія EKЕ; ПВХ </t>
  </si>
  <si>
    <t>8595057622500</t>
  </si>
  <si>
    <t>8564_HB</t>
  </si>
  <si>
    <t xml:space="preserve">Трійник для EKE 140x60 ; Серія EKЕ; ПВХ </t>
  </si>
  <si>
    <t>8595057622517</t>
  </si>
  <si>
    <t>8565_HB</t>
  </si>
  <si>
    <t xml:space="preserve">Кут внутрішній для EKE 140х60 ; Серія EKЕ; ПВХ </t>
  </si>
  <si>
    <t>8595057622524</t>
  </si>
  <si>
    <t>8566_HB</t>
  </si>
  <si>
    <t xml:space="preserve">Кут зовнішній для EKE 140х60 ; Серія EKЕ; ПВХ </t>
  </si>
  <si>
    <t>8595057626393</t>
  </si>
  <si>
    <t>REKE 140_HB</t>
  </si>
  <si>
    <t xml:space="preserve">Розпірка для EKE 140x60 ; Серія EKЕ; ПВХ </t>
  </si>
  <si>
    <t>8595057620674</t>
  </si>
  <si>
    <t>EKE 180X60_HD</t>
  </si>
  <si>
    <t xml:space="preserve">Кабельний канал білого кольору  180х60мм; Серія EKЕ; ПВХ </t>
  </si>
  <si>
    <t>8595057622357</t>
  </si>
  <si>
    <t>8571_HB</t>
  </si>
  <si>
    <t xml:space="preserve">Заглушка для EKE 180х60; Серія EKЕ; ПВХ </t>
  </si>
  <si>
    <t>8595057622364</t>
  </si>
  <si>
    <t>8572_HB</t>
  </si>
  <si>
    <t xml:space="preserve">З'єднувач для EKE 180х60 ; Серія EKЕ; ПВХ </t>
  </si>
  <si>
    <t>8595057622371</t>
  </si>
  <si>
    <t>8573_HB</t>
  </si>
  <si>
    <t xml:space="preserve">Кут прямий   для EKE 180х60 ; Серія EKЕ; ПВХ </t>
  </si>
  <si>
    <t>8595057622388</t>
  </si>
  <si>
    <t>8574_HB</t>
  </si>
  <si>
    <t xml:space="preserve">Трійник для EKE 180x60 ; Серія EKЕ; ПВХ </t>
  </si>
  <si>
    <t>8595057622395</t>
  </si>
  <si>
    <t>8575_HB</t>
  </si>
  <si>
    <t xml:space="preserve">Кут внутрішній для EKE 180х60 ; Серія EKЕ; ПВХ </t>
  </si>
  <si>
    <t>8595057622401</t>
  </si>
  <si>
    <t>8576_HB</t>
  </si>
  <si>
    <t xml:space="preserve">Кут зовнішній для EKE 180х60 ; Серія EKЕ; ПВХ </t>
  </si>
  <si>
    <t>8595057626386</t>
  </si>
  <si>
    <t>REKE 180_HB</t>
  </si>
  <si>
    <t xml:space="preserve">Розпірка для EKE 180x60 ; Серія EKЕ; ПВХ </t>
  </si>
  <si>
    <t>Електромонтажні кабельні канали парапетні з ПВХ серії РК</t>
  </si>
  <si>
    <t>8595057688056</t>
  </si>
  <si>
    <t>PK 90X55 D_HD</t>
  </si>
  <si>
    <t xml:space="preserve">Кабельний канал парапетний білого кольору  90х55мм; Серія PK; ПВХ </t>
  </si>
  <si>
    <t>8595057688063</t>
  </si>
  <si>
    <t>8401_HB</t>
  </si>
  <si>
    <t xml:space="preserve">Заглушка для PK 90х55 D ; Серія PK; ПВХ </t>
  </si>
  <si>
    <t>8595057688070</t>
  </si>
  <si>
    <t>8402_HB</t>
  </si>
  <si>
    <t xml:space="preserve">З'єднувач для PK 90х55 D ; Серія PK; ПВХ </t>
  </si>
  <si>
    <t>8595057688087</t>
  </si>
  <si>
    <t>8403_HB</t>
  </si>
  <si>
    <t xml:space="preserve">Кут прямий  для PK 90х55 D ; Серія PK; ПВХ </t>
  </si>
  <si>
    <t>8595057688094</t>
  </si>
  <si>
    <t>8404_HB</t>
  </si>
  <si>
    <t xml:space="preserve">Трійник для PK 90х55D; Серія PK; ПВХ </t>
  </si>
  <si>
    <t>8595057688100</t>
  </si>
  <si>
    <t>8405_HB</t>
  </si>
  <si>
    <t xml:space="preserve">Кут внутрішній (регульований) для PK 90х55 D ; Серія PK; ПВХ </t>
  </si>
  <si>
    <t>8595057688117</t>
  </si>
  <si>
    <t>8406_HB</t>
  </si>
  <si>
    <t xml:space="preserve">Кут зовнішній (регульований) для PK 90х55 D ; Серія PK; ПВХ </t>
  </si>
  <si>
    <t>8595057688124</t>
  </si>
  <si>
    <t>8407_HB</t>
  </si>
  <si>
    <t xml:space="preserve">З'єднувач перехідний для коробки; Серія PK; ПВХ </t>
  </si>
  <si>
    <t>8595568924636</t>
  </si>
  <si>
    <t>PK 110X65 D_HD</t>
  </si>
  <si>
    <t xml:space="preserve">Кабельний канал парапетний білого кольору  110х65мм; Серія PK; ПВХ </t>
  </si>
  <si>
    <t>8595568924643</t>
  </si>
  <si>
    <t>8211_HB</t>
  </si>
  <si>
    <t xml:space="preserve">Заглушка для PK 110х65 D ; Серія PK; ПВХ </t>
  </si>
  <si>
    <t>8595568924650</t>
  </si>
  <si>
    <t>8212_HB</t>
  </si>
  <si>
    <t xml:space="preserve">З'єднувач для PK 110х65 D ; Серія PK; ПВХ </t>
  </si>
  <si>
    <t>8595568924667</t>
  </si>
  <si>
    <t>8213_HB</t>
  </si>
  <si>
    <t xml:space="preserve">Кут прямий  для PK 110х65 D ; Серія PK; ПВХ </t>
  </si>
  <si>
    <t>8595568924674</t>
  </si>
  <si>
    <t>8214_HB</t>
  </si>
  <si>
    <t xml:space="preserve">Трійник для PK 110х65 D; Серія PK; ПВХ </t>
  </si>
  <si>
    <t>8595568924681</t>
  </si>
  <si>
    <t>8215_HB</t>
  </si>
  <si>
    <t xml:space="preserve">Кут внутрішній для PK 110х65 D ; Серія PK; ПВХ </t>
  </si>
  <si>
    <t>8595568924698</t>
  </si>
  <si>
    <t>8216_HB</t>
  </si>
  <si>
    <t xml:space="preserve">Кут зовнішній для PK 110х65 D ; Серія PK; ПВХ </t>
  </si>
  <si>
    <t>8595568927132</t>
  </si>
  <si>
    <t>8217_HB</t>
  </si>
  <si>
    <t>8595057650572</t>
  </si>
  <si>
    <t>PK 120X55 D_HD</t>
  </si>
  <si>
    <t xml:space="preserve">Кабельний канал парапетний білого кольору  120х55мм; Серія PK; ПВХ </t>
  </si>
  <si>
    <t>8595057650589</t>
  </si>
  <si>
    <t>8471_HB</t>
  </si>
  <si>
    <t xml:space="preserve">Заглушка для PK 120х55 D ; Серія PK; ПВХ </t>
  </si>
  <si>
    <t>8595057650596</t>
  </si>
  <si>
    <t>8472_HB</t>
  </si>
  <si>
    <t xml:space="preserve">З'єднувач для PK 120х55 D ; Серія PK; ПВХ </t>
  </si>
  <si>
    <t>8595057650602</t>
  </si>
  <si>
    <t>8473_HB</t>
  </si>
  <si>
    <t xml:space="preserve">Кут прямий  для PK 120х55 D ; Серія PK; ПВХ </t>
  </si>
  <si>
    <t>8595057650619</t>
  </si>
  <si>
    <t>8474_HB</t>
  </si>
  <si>
    <t xml:space="preserve">Трійник для  PK 120х55 D ; Серія PK; ПВХ </t>
  </si>
  <si>
    <t>8595057650626</t>
  </si>
  <si>
    <t>8475_HB</t>
  </si>
  <si>
    <t xml:space="preserve">Кут внутрішній для  PK 120х55 D ; Серія PK; ПВХ </t>
  </si>
  <si>
    <t>8595057650633</t>
  </si>
  <si>
    <t>8476_HB</t>
  </si>
  <si>
    <t xml:space="preserve">Кут зовнішній для PK 120х55 D; Серія PK; ПВХ </t>
  </si>
  <si>
    <t>8595057657205</t>
  </si>
  <si>
    <t>PK 160X65 D_HD</t>
  </si>
  <si>
    <t xml:space="preserve">Кабельний канал парапетний білого кольору  160х65мм; Серія PK; ПВХ </t>
  </si>
  <si>
    <t>8595057657069</t>
  </si>
  <si>
    <t>8481_HB</t>
  </si>
  <si>
    <t xml:space="preserve">Заглушка для PK 160х65 D ; Серія PK; ПВХ </t>
  </si>
  <si>
    <t>8595057657076</t>
  </si>
  <si>
    <t>8482_HB</t>
  </si>
  <si>
    <t xml:space="preserve">З'єднувачдля PK 160х65 D ; Серія PK; ПВХ </t>
  </si>
  <si>
    <t>8595057657083</t>
  </si>
  <si>
    <t>8483_HB</t>
  </si>
  <si>
    <t xml:space="preserve">Кут прямий для PK 160х65 D ; Серія PK; ПВХ </t>
  </si>
  <si>
    <t>8595057657090</t>
  </si>
  <si>
    <t>8484_HB</t>
  </si>
  <si>
    <t xml:space="preserve">Трійник для PK 160х65 D ; Серія PK; ПВХ </t>
  </si>
  <si>
    <t>8595057657106</t>
  </si>
  <si>
    <t>8485_HB</t>
  </si>
  <si>
    <t xml:space="preserve">Кут внутрішній для PK 160х65 D ; Серія PK; ПВХ </t>
  </si>
  <si>
    <t>8595057657113</t>
  </si>
  <si>
    <t>8486_HB</t>
  </si>
  <si>
    <t xml:space="preserve">Кут зовнішній для PK 160х65 D ; Серія PK; ПВХ </t>
  </si>
  <si>
    <t>8595057657120</t>
  </si>
  <si>
    <t>8487_HB</t>
  </si>
  <si>
    <t>8595568924704</t>
  </si>
  <si>
    <t>PK 130X65 D_HD</t>
  </si>
  <si>
    <t>Парапетний канал білий, ПВХ, розмір 130*65мм</t>
  </si>
  <si>
    <t>8595568924711</t>
  </si>
  <si>
    <t>8221_HB</t>
  </si>
  <si>
    <t>Заглушка для PK 130х65 D ; Серія PK; ПВХ</t>
  </si>
  <si>
    <t>8595568924728</t>
  </si>
  <si>
    <t>8222_HB</t>
  </si>
  <si>
    <t>З'єднувач для PK 130х65 D ; Серія PK; ПВХ</t>
  </si>
  <si>
    <t>8595568924735</t>
  </si>
  <si>
    <t>8223_HB</t>
  </si>
  <si>
    <t>Кут прямий  для PK 130х65 D ; Серія PK; ПВХ</t>
  </si>
  <si>
    <t>8595568924742</t>
  </si>
  <si>
    <t>8224_HB</t>
  </si>
  <si>
    <t>Трійник для PK 130х65 D; Серія PK; ПВХ</t>
  </si>
  <si>
    <t>8595568924759</t>
  </si>
  <si>
    <t>8225_HB</t>
  </si>
  <si>
    <t>Кут внутрішній для PK 130х65 D ; Серія PK; ПВХ</t>
  </si>
  <si>
    <t>8595568924766</t>
  </si>
  <si>
    <t>8226_HB</t>
  </si>
  <si>
    <t>Кут зовнішній для PK 130х65 D ; Серія PK; ПВХ</t>
  </si>
  <si>
    <t>8595568927149</t>
  </si>
  <si>
    <t>8227_HB</t>
  </si>
  <si>
    <t>Перехідник - накладка для PK 130x65 D; Серія PK;ПВХ</t>
  </si>
  <si>
    <t>8595057668683</t>
  </si>
  <si>
    <t>PK 210X70 D_HD</t>
  </si>
  <si>
    <t xml:space="preserve">Кабельний канал парапетний білого кольору  210х70мм; Серія PK; ПВХ </t>
  </si>
  <si>
    <t>8595057668690</t>
  </si>
  <si>
    <t>8491_HB</t>
  </si>
  <si>
    <t xml:space="preserve">Заглушка для PK 210х70 D ; Серія PK; ПВХ </t>
  </si>
  <si>
    <t>8595057668706</t>
  </si>
  <si>
    <t>8492_HB</t>
  </si>
  <si>
    <t xml:space="preserve">З'єднувач для PK 210х70 D ; Серія PK; ПВХ </t>
  </si>
  <si>
    <t>8595057668713</t>
  </si>
  <si>
    <t>8493_HB</t>
  </si>
  <si>
    <t xml:space="preserve">Кут прямий для PK 210х70 D; Серія PK; ПВХ </t>
  </si>
  <si>
    <t>8595057668720</t>
  </si>
  <si>
    <t>8494_HB</t>
  </si>
  <si>
    <t xml:space="preserve">Трійник для PK 210х70 D ; Серія PK; ПВХ </t>
  </si>
  <si>
    <t>8595057668737</t>
  </si>
  <si>
    <t>8495_HB</t>
  </si>
  <si>
    <t xml:space="preserve">Кут внутрішній  (регульований) для PK 210х70 D ; Серія PK; ПВХ </t>
  </si>
  <si>
    <t>8595057668744</t>
  </si>
  <si>
    <t>8496_HB</t>
  </si>
  <si>
    <t xml:space="preserve">Кут зовнішній(регульований)  для PK 210х70 D ; Серія PK; ПВХ </t>
  </si>
  <si>
    <t>8595057668751</t>
  </si>
  <si>
    <t>8497_HB</t>
  </si>
  <si>
    <t>Електромонтажні кабельні канали безгалогенні</t>
  </si>
  <si>
    <t>8595057697744</t>
  </si>
  <si>
    <t>LHD 20X10HF_HD</t>
  </si>
  <si>
    <t>Кабельний канал  безгалогенний білого кольору 20х10мм; Безгалогенний; HF</t>
  </si>
  <si>
    <t>8595057698536</t>
  </si>
  <si>
    <t>8921HF_HB</t>
  </si>
  <si>
    <t>Заглушка  для LHD 20x10 HF HD ; Безгалогенний; HF</t>
  </si>
  <si>
    <t>8595057698543</t>
  </si>
  <si>
    <t>8922HF_HB</t>
  </si>
  <si>
    <t>З'єднувач для LHD 20x10 HF HD ; Безгалогенний; HF</t>
  </si>
  <si>
    <t>8595057698550</t>
  </si>
  <si>
    <t>8923HF_HB</t>
  </si>
  <si>
    <t>Кут прямий для LHD 20x10 HF HD ; Безгалогенний; HF</t>
  </si>
  <si>
    <t>8595057698567</t>
  </si>
  <si>
    <t>8924HF_HB</t>
  </si>
  <si>
    <t>Трійник для LHD 20x10 HF HD; Безгалогенний; HF</t>
  </si>
  <si>
    <t>8595057698574</t>
  </si>
  <si>
    <t>8925HF_HB</t>
  </si>
  <si>
    <t>Кут внутрішній для LHD 20x10 HF HD ; Безгалогенний; HF</t>
  </si>
  <si>
    <t>8595057698581</t>
  </si>
  <si>
    <t>8926HF_HB</t>
  </si>
  <si>
    <t>Кут зовнішній для LHD 20x10 HF HD ; Безгалогенний; HF</t>
  </si>
  <si>
    <t>8595057657175</t>
  </si>
  <si>
    <t>LHD 20X20HF_HD</t>
  </si>
  <si>
    <t>Кабельний канал  безгалогенний білого кольору 20х20мм; Безгалогенний; HF</t>
  </si>
  <si>
    <t>8595057655676</t>
  </si>
  <si>
    <t>8621HF_HB</t>
  </si>
  <si>
    <t>Заглушка  для LHD 20x20 HF HD ; Безгалогенний; HF</t>
  </si>
  <si>
    <t>8595057655683</t>
  </si>
  <si>
    <t>8622HF_HB</t>
  </si>
  <si>
    <t>З'єднувач для LHD 20x20 HF HD ; Безгалогенний; HF</t>
  </si>
  <si>
    <t>8595057655690</t>
  </si>
  <si>
    <t>8623HF_HB</t>
  </si>
  <si>
    <t>Кут прямий для LHD 20х20 HF HD ; Безгалогенний; HF</t>
  </si>
  <si>
    <t>8595057655706</t>
  </si>
  <si>
    <t>8624HF_HB</t>
  </si>
  <si>
    <t>Трійник для LHD 20x20 HF HD; Безгалогенний; HF</t>
  </si>
  <si>
    <t>8595057655713</t>
  </si>
  <si>
    <t>8625HF_HB</t>
  </si>
  <si>
    <t>Кут внутрішній для LHD 20х20 HF HD ; Безгалогенний; HF</t>
  </si>
  <si>
    <t>8595057655720</t>
  </si>
  <si>
    <t>8626HF_HB</t>
  </si>
  <si>
    <t>Кут зовнішній для LHD 20x20 HF HD ; Безгалогенний; HF</t>
  </si>
  <si>
    <t>8595057655737</t>
  </si>
  <si>
    <t>8629HF_HB</t>
  </si>
  <si>
    <t>Стиковочний з'єднувач  для LHD 20x20 HF HD ; Безгалогенний; HF</t>
  </si>
  <si>
    <t>8595057656437</t>
  </si>
  <si>
    <t>LHD 40X20HF_HD</t>
  </si>
  <si>
    <t>Кабельний канал  безгалогенний білого кольору40х20мм ; Безгалогенний; HF</t>
  </si>
  <si>
    <t>8595057655744</t>
  </si>
  <si>
    <t>8631HF_HB</t>
  </si>
  <si>
    <t>Заглушка  для LHD 40x20 HF HD ; Безгалогенний; HF</t>
  </si>
  <si>
    <t>8595057655751</t>
  </si>
  <si>
    <t>8632HF_HB</t>
  </si>
  <si>
    <t>З'єднувач для LHD 40x20 HF HD ; Безгалогенний; HF</t>
  </si>
  <si>
    <t>8595057655614</t>
  </si>
  <si>
    <t>8633HF_HB</t>
  </si>
  <si>
    <t>Кут прямий для LHD 40х20 HF HD ; Безгалогенний; HF</t>
  </si>
  <si>
    <t>8595057655768</t>
  </si>
  <si>
    <t>8634HF_HB</t>
  </si>
  <si>
    <t>Трійник для LHD 40x20 HF HD; Безгалогенний; HF</t>
  </si>
  <si>
    <t>8595057655775</t>
  </si>
  <si>
    <t>8635HF_HB</t>
  </si>
  <si>
    <t>Кут внутрішній для LHD 40х20 HF HD ; Безгалогенний; HF</t>
  </si>
  <si>
    <t>8595057655782</t>
  </si>
  <si>
    <t>8636HF_HB</t>
  </si>
  <si>
    <t>Кут зовнішній для LHD 40x20 HF HD ; Безгалогенний; HF</t>
  </si>
  <si>
    <t>8595057656642</t>
  </si>
  <si>
    <t>8639HF_HB</t>
  </si>
  <si>
    <t>Стиковочний з'єднувач  для LHD 40x20 HF HD ; Безгалогенний; HF</t>
  </si>
  <si>
    <t>8595057657199</t>
  </si>
  <si>
    <t>LHD 40X40HF_HD</t>
  </si>
  <si>
    <t>Кабельний канал  безгалогенний білого кольору 40х40мм; Безгалогенний; HF</t>
  </si>
  <si>
    <t>8595057655799</t>
  </si>
  <si>
    <t>8641HF_HB</t>
  </si>
  <si>
    <t>Заглушка  для LHD 40x40 HF HD ; Безгалогенний; HF</t>
  </si>
  <si>
    <t>8595057655805</t>
  </si>
  <si>
    <t>8642HF_HB</t>
  </si>
  <si>
    <t>З'єднувач для LHD 40x40 HF HD ; Безгалогенний; HF</t>
  </si>
  <si>
    <t>8595057655812</t>
  </si>
  <si>
    <t>8643HF_HB</t>
  </si>
  <si>
    <t>Кут прямий для LHD 40х40 HF HD ; Безгалогенний; HF</t>
  </si>
  <si>
    <t>8595057655829</t>
  </si>
  <si>
    <t>8644HF_HB</t>
  </si>
  <si>
    <t>Трійник для LHD 40x40 HF HD ; Безгалогенний; HF</t>
  </si>
  <si>
    <t>8595057655836</t>
  </si>
  <si>
    <t>8645HF_HB</t>
  </si>
  <si>
    <t>Кут внутрішній  для LHD 40х40 HF HD ; Безгалогенний; HF</t>
  </si>
  <si>
    <t>8595057655843</t>
  </si>
  <si>
    <t>8646HF_HB</t>
  </si>
  <si>
    <t>Кут зовнішній для LHD 40x40 HF HD ; Безгалогенний; HF</t>
  </si>
  <si>
    <t>LH 60X40HF_HD</t>
  </si>
  <si>
    <t xml:space="preserve">Кабельний канал безгалогенний білого кольору з двома перегородками; 60х40мм;  Безгалогенний; HF </t>
  </si>
  <si>
    <t>8651HF_HB</t>
  </si>
  <si>
    <t xml:space="preserve">Заглушка для LH 60x40HF ;  Безгалогенний; HF </t>
  </si>
  <si>
    <t>8652HF_HB</t>
  </si>
  <si>
    <t xml:space="preserve">З'єднувач для LH 60x40HF;  Безгалогенний; HF </t>
  </si>
  <si>
    <t>8653HF_HB</t>
  </si>
  <si>
    <t xml:space="preserve">Кут прямий LH 60x40HF ;  Безгалогенний; HF </t>
  </si>
  <si>
    <t>8653RHF_HB</t>
  </si>
  <si>
    <t xml:space="preserve">Кут прямий закруглений LH 60x40HF ;  Безгалогенний; HF </t>
  </si>
  <si>
    <t>8654HF_HB</t>
  </si>
  <si>
    <t xml:space="preserve">Трійник для  LH 60x40HF;  Безгалогенний; HF </t>
  </si>
  <si>
    <t>8654RHF_HB</t>
  </si>
  <si>
    <t xml:space="preserve">Трійник закруглений для  LH 60x40HF;  Безгалогенний; HF </t>
  </si>
  <si>
    <t>8655HF_HB</t>
  </si>
  <si>
    <t xml:space="preserve">Кут внутрішній (регульованний)  для LH 60x40HF; Безгалогенний; HF </t>
  </si>
  <si>
    <t>8656HF_HB</t>
  </si>
  <si>
    <t>Кут зовнішній (регульованний) для LH 60x40HF;  Безгалогенний; HF</t>
  </si>
  <si>
    <t>RLH 60X40HF_HB</t>
  </si>
  <si>
    <t xml:space="preserve">Розпірка для RLH 60x40HF;  Безгалогенний; HF </t>
  </si>
  <si>
    <t>8595568925480</t>
  </si>
  <si>
    <t>8401HF_HB</t>
  </si>
  <si>
    <t>Заглушка для PK 90х55 D  HF; Безгалогенний; HF</t>
  </si>
  <si>
    <t>8595568925497</t>
  </si>
  <si>
    <t>8402HF_HB</t>
  </si>
  <si>
    <t>З'єднувач для PK 90х55 D  HF; Безгалогенний; HF</t>
  </si>
  <si>
    <t>8595568925503</t>
  </si>
  <si>
    <t>8403HF_HB</t>
  </si>
  <si>
    <t>Кут прямий  для PK 90х55 D  HF; Безгалогенний; HF</t>
  </si>
  <si>
    <t>8595568925510</t>
  </si>
  <si>
    <t>8404HF_HB</t>
  </si>
  <si>
    <t>Трійник для PK 90х55D HF; Безгалогенний; HF</t>
  </si>
  <si>
    <t>8595568925527</t>
  </si>
  <si>
    <t>8405HF_HB</t>
  </si>
  <si>
    <t>Кут внутрішній (регульований) для PK 90х55 D  HF; Безгалогенний; HF</t>
  </si>
  <si>
    <t>8595568925534</t>
  </si>
  <si>
    <t>8406HF_HB</t>
  </si>
  <si>
    <t>Кут зовнішній (регульований) для PK 90х55 D  HF; Безгалогенний; HF</t>
  </si>
  <si>
    <t>8595568910622</t>
  </si>
  <si>
    <t>PK 110X70 D HF_HD</t>
  </si>
  <si>
    <t>Кабельний канал парапетний безгалогенний білого кольору 110х70мм; Безгалогенний; HF</t>
  </si>
  <si>
    <t>8595568919373</t>
  </si>
  <si>
    <t>8451HF_HB</t>
  </si>
  <si>
    <t>Заглушка для PK 110х70 D  HF; Безгалогенний; HF</t>
  </si>
  <si>
    <t>8595568919380</t>
  </si>
  <si>
    <t>8452HF_HB</t>
  </si>
  <si>
    <t>З'єднувач для PK 110х70 D HF; Безгалогенний; HF</t>
  </si>
  <si>
    <t>8595568919397</t>
  </si>
  <si>
    <t>8453HF_HB</t>
  </si>
  <si>
    <t>Кут прямий  для PK 110х70 D  HF; Безгалогенний; HF</t>
  </si>
  <si>
    <t>8595568919403</t>
  </si>
  <si>
    <t>8454HF_HB</t>
  </si>
  <si>
    <t>Трійник для PK 110х70D  HF; Безгалогенний; HF</t>
  </si>
  <si>
    <t>8595568919410</t>
  </si>
  <si>
    <t>8455HF_HB</t>
  </si>
  <si>
    <t>Кут внутрішній для PK 110х70 D  HF; Безгалогенний; HF</t>
  </si>
  <si>
    <t>8595568919427</t>
  </si>
  <si>
    <t>8456HF_HB</t>
  </si>
  <si>
    <t>Кут зовнішній для PK 110х70 D  HF; Безгалогенний; HF</t>
  </si>
  <si>
    <t>Електромонтажні кабельні канали екрануючі серії SK</t>
  </si>
  <si>
    <t>8595057614840</t>
  </si>
  <si>
    <t>SK 40X20_S</t>
  </si>
  <si>
    <t>Металевий екрануючий канал  40х20мм; Серія SK;оцин. Сталь</t>
  </si>
  <si>
    <t>8595057630291</t>
  </si>
  <si>
    <t>SK 40X33_S</t>
  </si>
  <si>
    <t>Металевий екрануючий канал  40х33мм; Серія SK;оцин. Сталь</t>
  </si>
  <si>
    <t>Електромонтажні кабельні канали перфоровані серії RK</t>
  </si>
  <si>
    <t>Перфоровані кабельні канали з ПВХ сірого кольору, L-2 м,  ширина ребра - 5,5 мм, відстань між ребрами- 4,5 мм</t>
  </si>
  <si>
    <t>8595057623132</t>
  </si>
  <si>
    <t>RK 30X30_LD</t>
  </si>
  <si>
    <t>Кабельний канал перфорований 30х30мм; довжина 2м.ш.ребра-5,5мм;між ребрами- 4,5мм;  ПВХ; сірий</t>
  </si>
  <si>
    <t>8595057623149</t>
  </si>
  <si>
    <t>RK 30X40_LD</t>
  </si>
  <si>
    <t>Кабельний канал перфорований 30х40мм; довжина 2м.ш.ребра-5,5мм;між ребрами- 4,5мм;  ПВХ; сірий</t>
  </si>
  <si>
    <t>8595057623187</t>
  </si>
  <si>
    <t>RK 40X60_LD</t>
  </si>
  <si>
    <t>Кабельний канал перфорований 40х60мм; довжина 2м.ш.ребра-5,5мм;між ребрами- 4,5мм;  ПВХ; сірий</t>
  </si>
  <si>
    <t>8595057623248</t>
  </si>
  <si>
    <t>RK 40X80_LD</t>
  </si>
  <si>
    <t>Кабельний канал перфорований 40х80мм; довжина 2м.ш.ребра-5,5мм;між ребрами- 4,5мм;  ПВХ; сірий</t>
  </si>
  <si>
    <t>8595057623194</t>
  </si>
  <si>
    <t>RK 60X60_LD</t>
  </si>
  <si>
    <t>Кабельний канал перфорований 60х60мм; довжина 2м.ш.ребра-5,5мм;між ребрами- 4,5мм;  ПВХ; сірий</t>
  </si>
  <si>
    <t>8595057623255</t>
  </si>
  <si>
    <t>RK 60X80_LD</t>
  </si>
  <si>
    <t>Кабельний канал перфорований 60х80мм; довжина 2м.ш.ребра-5,5мм;між ребрами- 4,5мм;  ПВХ; сірий</t>
  </si>
  <si>
    <t>8595057623200</t>
  </si>
  <si>
    <t>RK 80X60_LD</t>
  </si>
  <si>
    <t>Кабельний канал перфорований 80х60мм; довжина 2м.ш.ребра-5,5мм;між ребрами- 4,5мм;  ПВХ; сірий</t>
  </si>
  <si>
    <t>8595057623217</t>
  </si>
  <si>
    <t>RK 100X60_LD</t>
  </si>
  <si>
    <t>Кабельний канал перфорований100х60мм; довжина 2м.ш.ребра-5,5мм;між ребрами- 4,5мм;  ПВХ; сірий</t>
  </si>
  <si>
    <t>8595057623323</t>
  </si>
  <si>
    <t>RK 80х100 _LD</t>
  </si>
  <si>
    <t>Кабельний канал перфорований 80х100мм; довжина 2м.ш.ребра-5,5мм;між ребрами- 4,5мм;  ПВХ; сірий</t>
  </si>
  <si>
    <t>8595057623309</t>
  </si>
  <si>
    <t>RK 40х100_LD</t>
  </si>
  <si>
    <t>Кабельний канал перфорований 40х100мм; довжина 2м.ш.ребра-5,5мм;між ребрами- 4,5мм;  ПВХ; сірий</t>
  </si>
  <si>
    <t>Перфоровані кабельні канали з ПВХ сірого кольору, DIN, L-2 м, ширина ребра - 7,5 мм, відстань між ребрами- 5,0 мм</t>
  </si>
  <si>
    <t>8595057623606</t>
  </si>
  <si>
    <t>RK 25X25 DIN_LD</t>
  </si>
  <si>
    <t>Кабельний канал перфорований DIN  25х25мм; довжина 2м.ш.ребра-7,5мм;між ребрами- 5мм;  ПВХ; сірий</t>
  </si>
  <si>
    <t>8595057623712</t>
  </si>
  <si>
    <t>RK 37.5X75 DIN_LD</t>
  </si>
  <si>
    <t>Кабельний канал перфорований DIN  37,5х75мм; довжина 2м.ш.ребра-7,5мм;між ребрами- 5мм;  ПВХ; сірий</t>
  </si>
  <si>
    <t>8595057623668</t>
  </si>
  <si>
    <t>RK 50X50 DIN_LD</t>
  </si>
  <si>
    <t>Кабельний канал перфорований DIN  50х50мм; довжина 2м.ш.ребра-7,5мм;між ребрами- 5мм;  ПВХ; сірий</t>
  </si>
  <si>
    <t>8595057623729</t>
  </si>
  <si>
    <t>RK 50X75 DIN_LD</t>
  </si>
  <si>
    <t>Кабельний канал перфорований DIN  50х75мм; довжина 2м.ш.ребра-7,5мм;між ребрами- 5мм;  ПВХ; сірий</t>
  </si>
  <si>
    <t>8595057623736</t>
  </si>
  <si>
    <t>RK 75X75 DIN_LD</t>
  </si>
  <si>
    <t>Кабельний канал перфорований DIN  75х75мм; довжина 2м.ш.ребра-7,5мм;між ребрами- 5мм;  ПВХ; сірий</t>
  </si>
  <si>
    <t>Гнучкий перфорований кабельний канал з ПВХ сірого кольору, L- 0,5 м</t>
  </si>
  <si>
    <t>8595057623811</t>
  </si>
  <si>
    <t>RK-OVK20_LA</t>
  </si>
  <si>
    <t>Кабельний канал гнучкий перфорований  діаметр 20мм; довжина 0,5 м; ПВХ; сірий</t>
  </si>
  <si>
    <t>8595057623828</t>
  </si>
  <si>
    <t>RK-OVK30_LB</t>
  </si>
  <si>
    <t>Кабельний канал гнучкий перфорований  діаметр 30мм; довжина 0,5 м; ПВХ; сірий</t>
  </si>
  <si>
    <t>8595057623835</t>
  </si>
  <si>
    <t>RK-OVK40_LB</t>
  </si>
  <si>
    <t>Кабельний канал гнучкий перфорований  діаметр 40мм; довжина 0,5 м; ПВХ; сірий</t>
  </si>
  <si>
    <t>Спіральна трубка, L- 30 м</t>
  </si>
  <si>
    <t>8595057623842</t>
  </si>
  <si>
    <t>RK-ST6_H25</t>
  </si>
  <si>
    <t>Спіральна трубка діаметр 4мм; довжина 30м;</t>
  </si>
  <si>
    <t>8595057623859</t>
  </si>
  <si>
    <t>RK-ST12_H20</t>
  </si>
  <si>
    <t>Спіральна трубка діаметр 9мм; довжина 30м;</t>
  </si>
  <si>
    <t>8595057623866</t>
  </si>
  <si>
    <t>RK-ST22_H25</t>
  </si>
  <si>
    <t>Спіральна трубка діаметр 16мм; довжина 30м;</t>
  </si>
  <si>
    <t xml:space="preserve">Заклепки для кріплення  </t>
  </si>
  <si>
    <t>8595057623927</t>
  </si>
  <si>
    <t>RK-PN6_FA</t>
  </si>
  <si>
    <t>Заклепки для кріплення каналу</t>
  </si>
  <si>
    <t>Перегородки до кабельних каналів (2м)</t>
  </si>
  <si>
    <t>Перегородка для кабельного каналу з ПВХ</t>
  </si>
  <si>
    <t>8595057627079</t>
  </si>
  <si>
    <t>PEKE 60_-C</t>
  </si>
  <si>
    <t>8595057664364</t>
  </si>
  <si>
    <t>PKS 70/60_XX</t>
  </si>
  <si>
    <t>Перегородка для кабельного каналу з ПВХ покрита металевою плівкою (екрануюча)</t>
  </si>
  <si>
    <t>8595057668768</t>
  </si>
  <si>
    <t>PEP 60_HD</t>
  </si>
  <si>
    <t>8595057668775</t>
  </si>
  <si>
    <t>PEP 60/K_S</t>
  </si>
  <si>
    <t>Перегородка для кабельного каналу металева</t>
  </si>
  <si>
    <t xml:space="preserve">Модульні розетки серії QUADRO </t>
  </si>
  <si>
    <t>8595568919502</t>
  </si>
  <si>
    <t>QS 45X45 C_HB</t>
  </si>
  <si>
    <t>Розетка модульна 45х45, з заземленням, біла; Серія Quadro ;</t>
  </si>
  <si>
    <t>8595568919519</t>
  </si>
  <si>
    <t>QS 45X45 C_BB</t>
  </si>
  <si>
    <t>Розетка модульна 45х45, з заземленням, червона; Серія Quadro ;</t>
  </si>
  <si>
    <t>8595568925565</t>
  </si>
  <si>
    <t>QS 45X45_BB</t>
  </si>
  <si>
    <t>Розетка модульна 45х45х40 мм, з заземленням, без захисних шторок; PC-ABS, червона; Серія Quadro ;</t>
  </si>
  <si>
    <t>8595568925558</t>
  </si>
  <si>
    <t>QS 45X45_HB</t>
  </si>
  <si>
    <t>Розетка модульна 45х45х40 мм, з заземленням, без захисних шторок; PC-ABS, біла; Серія Quadro ;</t>
  </si>
  <si>
    <t>8595568927231</t>
  </si>
  <si>
    <t>QD 45X22.5-COVER_HB</t>
  </si>
  <si>
    <t>Модульна заглушка Cover; 45х22,5х17 мм;  PC-ABS, біла; Серія Quadro;</t>
  </si>
  <si>
    <t>8595568927248</t>
  </si>
  <si>
    <t>QD 45X22.5-HDMI_HB</t>
  </si>
  <si>
    <t>Адаптер модульний з мультимедійним роз'ємом HDMI; 45х22,5х36 мм;  PC-ABS, білий; Серія Quadro ;</t>
  </si>
  <si>
    <t>8595568932051</t>
  </si>
  <si>
    <t>QD 45X22.5-HOLDER_HB</t>
  </si>
  <si>
    <t>Модульний тримач 45х22,5 мм; PC-ABS, білий; серія Quadro</t>
  </si>
  <si>
    <t>8595568931542</t>
  </si>
  <si>
    <t>QD 45X22.5-RJ45/6_HB</t>
  </si>
  <si>
    <t xml:space="preserve">Модульна розетка 45х22,5х30 мм з роз'ємом RJ-45/6, серія QUADRO </t>
  </si>
  <si>
    <t>8595568927279</t>
  </si>
  <si>
    <t>QD 45X22.5-RJ-45_HB</t>
  </si>
  <si>
    <t>Адаптер модульний з комп'ютерним роз'ємом RJ-45; 45х22,5х36 мм;  PC-ABS, білий; Серія Quadro ;</t>
  </si>
  <si>
    <t>8595568927255</t>
  </si>
  <si>
    <t>QD 45X22.5-USB_HB</t>
  </si>
  <si>
    <t>Адаптер модульний з  роз'ємом USB; 45х22,5х36 мм;  PC-ABS, білий; Серія Quadro ;</t>
  </si>
  <si>
    <t>Рейки опорні</t>
  </si>
  <si>
    <t>8595057605657</t>
  </si>
  <si>
    <t>5820/20_S</t>
  </si>
  <si>
    <t>Рейка металева не перфорована оцинкована</t>
  </si>
  <si>
    <t>8595057605664</t>
  </si>
  <si>
    <t>5820/21_S</t>
  </si>
  <si>
    <t>Рейка металева перфорована оцинкована</t>
  </si>
  <si>
    <t>8595057605671</t>
  </si>
  <si>
    <t>5820/30_XX</t>
  </si>
  <si>
    <t>Рейка металева не перфорована не оцинкована</t>
  </si>
  <si>
    <t>8595057605688</t>
  </si>
  <si>
    <t>5820/31_XX</t>
  </si>
  <si>
    <t>Рейка металева перфорована не оцинкована</t>
  </si>
  <si>
    <t>8595057605640</t>
  </si>
  <si>
    <t>5822 DER_HA</t>
  </si>
  <si>
    <t>Рейка  пластикова</t>
  </si>
  <si>
    <t>8595057606210</t>
  </si>
  <si>
    <t>TS35 DZN1.0_S</t>
  </si>
  <si>
    <t>DIN Рейка металева, 1 м, перфорована, оцинкована</t>
  </si>
  <si>
    <t>Приладоносії та аксесуари</t>
  </si>
  <si>
    <t xml:space="preserve">Рамка одинарна для EKE 100х60 </t>
  </si>
  <si>
    <t xml:space="preserve">Рамка подвійна для EKE 100х60 </t>
  </si>
  <si>
    <t xml:space="preserve">Рамка потрійна для EKE 100х60 </t>
  </si>
  <si>
    <t>8595057646698</t>
  </si>
  <si>
    <t>8560-11_HB</t>
  </si>
  <si>
    <t>Приладова рамка для каналів ЕКЕ (одинарна)</t>
  </si>
  <si>
    <t>8595057646704</t>
  </si>
  <si>
    <t>8560-12_HB</t>
  </si>
  <si>
    <t>Приладова рамка для каналів ЕКЕ (подвійна)</t>
  </si>
  <si>
    <t>8595057646711</t>
  </si>
  <si>
    <t>8560-13_HB</t>
  </si>
  <si>
    <t>Приладова рамка для каналів ЕКЕ (потрійна)</t>
  </si>
  <si>
    <t>8595568927194</t>
  </si>
  <si>
    <t>PNQ 20X10_HB</t>
  </si>
  <si>
    <t>Приладовий носій для модульних пристроїв до кабельних каналів LHD 20x10</t>
  </si>
  <si>
    <t>8595568927187</t>
  </si>
  <si>
    <t>PNQ 32X15_HB</t>
  </si>
  <si>
    <t>Приладовий носій для модульних пристроїв до кабельних каналів LHD 32x15</t>
  </si>
  <si>
    <t>8595568927200</t>
  </si>
  <si>
    <t>PNQ 40X20_HB</t>
  </si>
  <si>
    <t>Приладовий носій для модульних пристроїв до кабельних каналів LHD 40x20</t>
  </si>
  <si>
    <t>8595568927378</t>
  </si>
  <si>
    <t>PNQ LP 35_HB</t>
  </si>
  <si>
    <t>Приладовий носій для модульних пристроїв до кабельних каналів LP 35</t>
  </si>
  <si>
    <t>Приладовий носій для  кабельних каналів LV 40x15 (білий)</t>
  </si>
  <si>
    <t>8595057610583</t>
  </si>
  <si>
    <t>PN 40X20_HB</t>
  </si>
  <si>
    <t>8595057657021</t>
  </si>
  <si>
    <t>PN 40X20_I1</t>
  </si>
  <si>
    <t>Приладовий носій для  кабельних каналів LV 40x15 (береза рожева)</t>
  </si>
  <si>
    <t>8595057657038</t>
  </si>
  <si>
    <t>PN 40X20_I2</t>
  </si>
  <si>
    <t>Приладовий носій для  кабельних каналів LV 40x15 (дуб)</t>
  </si>
  <si>
    <t>8595568910370</t>
  </si>
  <si>
    <t>PN 40X20_SD</t>
  </si>
  <si>
    <t>Приладовий носій для  кабельних каналів LV 40x15 (світле дерево)</t>
  </si>
  <si>
    <t>8595057655041</t>
  </si>
  <si>
    <t>PNLP 35 2Z_HB</t>
  </si>
  <si>
    <t>Приладовий носій для  кабельних каналів LP 35 (білий)</t>
  </si>
  <si>
    <t>8595057669239</t>
  </si>
  <si>
    <t>PNLP 35 2Z_I1</t>
  </si>
  <si>
    <t>Приладовий носій для  кабельних каналів LP 35 (береза рожева)</t>
  </si>
  <si>
    <t>8595057669352</t>
  </si>
  <si>
    <t>PNLP 35 2Z_I2</t>
  </si>
  <si>
    <t>Приладовий носій для  кабельних каналів LP 35 (дуб)</t>
  </si>
  <si>
    <t>8595568910387</t>
  </si>
  <si>
    <t>PNLP 35 2Z_SD</t>
  </si>
  <si>
    <t>Приладовий носій для  кабельних каналів LP 35 (світле дерево)</t>
  </si>
  <si>
    <t>8595057624672</t>
  </si>
  <si>
    <t>PNE 100X20_HB</t>
  </si>
  <si>
    <t>Приладовий носій для  кабельних каналів LE 100</t>
  </si>
  <si>
    <t>8595057652347</t>
  </si>
  <si>
    <t>PNE 40 2Z_HB</t>
  </si>
  <si>
    <t>Приладовий носій для  кабельних каналів LE40</t>
  </si>
  <si>
    <t>8595057627482</t>
  </si>
  <si>
    <t>PNE 60X20 2Z_HB</t>
  </si>
  <si>
    <t>Приладовий носій для  кабельних каналів LE 60</t>
  </si>
  <si>
    <t>8595057627475</t>
  </si>
  <si>
    <t>PNE 60X20_HB</t>
  </si>
  <si>
    <t>8595057624689</t>
  </si>
  <si>
    <t>PNE 80X20_HB</t>
  </si>
  <si>
    <t>Приладовий носій для  кабельних каналів LE 80</t>
  </si>
  <si>
    <t>8595057611399</t>
  </si>
  <si>
    <t>PN 80X25 2Z_HB</t>
  </si>
  <si>
    <t>Приладовий носій для  кабельних каналів LP (LPK) 80x25</t>
  </si>
  <si>
    <t>8595057611443</t>
  </si>
  <si>
    <t>PN 80X25_HB</t>
  </si>
  <si>
    <t>8595057658028</t>
  </si>
  <si>
    <t>PN EKE_S</t>
  </si>
  <si>
    <t>Приладовий носій для  кабельних каналів EKE 140x60, EKE 180x60 (металевий)</t>
  </si>
  <si>
    <t>8595057621732</t>
  </si>
  <si>
    <t>KP EKE_HB</t>
  </si>
  <si>
    <t>Коробка приладова для кабельних каналів серіїї EKE</t>
  </si>
  <si>
    <t>8595057629011</t>
  </si>
  <si>
    <t>KP PK_HB</t>
  </si>
  <si>
    <t>Коробка приладова для кабельних каналів серіїї KР РК</t>
  </si>
  <si>
    <t>8595568930224</t>
  </si>
  <si>
    <t>KP 80 PK_HB</t>
  </si>
  <si>
    <t>Коробка приладова для кабельних каналів PK 110x65 D, PK 130x65 D</t>
  </si>
  <si>
    <t>ЛОТКИ KOPOS виробництво Чехія</t>
  </si>
  <si>
    <t>КОД</t>
  </si>
  <si>
    <t>АРТИКУЛ</t>
  </si>
  <si>
    <t>Упаковка, м/шт</t>
  </si>
  <si>
    <t>КАБЕЛЬНІ ЛОТКИ JUPITER</t>
  </si>
  <si>
    <t>Лоток кабельний JUPITER перфорований з інтегрованим з'єднанням</t>
  </si>
  <si>
    <t>KZI 35X50X0.75_S</t>
  </si>
  <si>
    <t>Лоток кабельний JUPITER перфорований з інтегрованим з'єднанням; розміри-35x50x3000mm; Товщ. метал-0,75; покриття Сендзимір</t>
  </si>
  <si>
    <t>18/1488</t>
  </si>
  <si>
    <t>KZI 35X75X0.75_S</t>
  </si>
  <si>
    <t>Лоток кабельний JUPITER перфорований з інтегрованим з'єднанням; розміри-35x75x3000mm; Товщ. метал-0,75; покриття Сендзимір</t>
  </si>
  <si>
    <t>24/1302</t>
  </si>
  <si>
    <t>KZI 35X100X0.75_S</t>
  </si>
  <si>
    <t>Лоток кабельний JUPITER перфорований з інтегрованим з'єднанням; розміри-35x100x3000mm; Товщ. метал-0,75; покриття Сендзимір</t>
  </si>
  <si>
    <t>30/1080</t>
  </si>
  <si>
    <t>KZI 35X150X0.75_S</t>
  </si>
  <si>
    <t>Лоток кабельний JUPITER перфорований з інтегрованим з'єднанням; розміри-35x150x3000mm; Товщ. метал-0,75; покриття Сендзимір</t>
  </si>
  <si>
    <t>24/696</t>
  </si>
  <si>
    <t>KZI 35X200X0.75_S</t>
  </si>
  <si>
    <t>Лоток кабельний JUPITER перфорований з інтегрованим з'єднанням; розміри-35x200x3000mm; Товщ. метал-0,75; покриття Сендзимір</t>
  </si>
  <si>
    <t>18/540</t>
  </si>
  <si>
    <t>KZI 35X300X0.75_S</t>
  </si>
  <si>
    <t>Лоток кабельний JUPITER перфорований з інтегрованим з'єднанням; розміри-35x300x3000mm; Товщ. метал-0,75; покриття Сендзимір</t>
  </si>
  <si>
    <t>KZI 35X400X1.00_S</t>
  </si>
  <si>
    <t>Лоток кабельний JUPITER перфорований з інтегрованим з'єднанням; розміри-35x400x3000mm; Товщ. метал-1; покриття Сендзимір</t>
  </si>
  <si>
    <t>12/360</t>
  </si>
  <si>
    <t>KZI 35X500X1.00_S</t>
  </si>
  <si>
    <t>Лоток кабельний JUPITER перфорований з інтегрованим з'єднанням; розміри-35x500x3000mm; Товщ. метал-1; покриття Сендзимір</t>
  </si>
  <si>
    <t>6/180</t>
  </si>
  <si>
    <t>KZI 35X600X1.00_S</t>
  </si>
  <si>
    <t>Лоток кабельний JUPITER перфорований з інтегрованим з'єднанням; розміри-35x600x3000mm; Товщ. метал-1; покриття Сендзимір</t>
  </si>
  <si>
    <t>KZI 60X50X0.75_S</t>
  </si>
  <si>
    <t>Лоток кабельний JUPITER перфорований з інтегрованим з'єднанням; розміри-60x50x3000mm; Товщ. метал-0,75; покриття Сендзимір</t>
  </si>
  <si>
    <t>18/1026</t>
  </si>
  <si>
    <t>KZI 60X75X0.75_S</t>
  </si>
  <si>
    <t>Лоток кабельний JUPITER перфорований з інтегрованим з'єднанням; розміри-60x75x3000mm; Товщ. метал-0,75; покриття Сендзимір</t>
  </si>
  <si>
    <t>24/912</t>
  </si>
  <si>
    <t>KZI 60X100X0.75_S</t>
  </si>
  <si>
    <t>Лоток кабельний JUPITER перфорований з інтегрованим з'єднанням; розміри-60x100x3000mm; Товщ. метал-0,75; покриття Сендзимір</t>
  </si>
  <si>
    <t>18/864</t>
  </si>
  <si>
    <t>KZI 60X150X0.75_S</t>
  </si>
  <si>
    <t>Лоток кабельний JUPITER перфорований з інтегрованим з'єднанням; розміри-60x150x3000mm Товщ. метал-0,75 мм, покриття Сендзимір</t>
  </si>
  <si>
    <t>KZI 60X200X0.75_S</t>
  </si>
  <si>
    <t>Лоток кабельний JUPITER перфорований з інтегрованим з'єднанням; розміри-60x200x3000mm Товщ. метал-0,75 мм, покриття Сендзимір</t>
  </si>
  <si>
    <t>12/432</t>
  </si>
  <si>
    <t>KZI 60X300X0.75_S</t>
  </si>
  <si>
    <t>Лоток кабельний JUPITER перфорований з інтегрованим з'єднанням; розміри-60x300x3000mm Товщ. метал-0,75 мм, покриття Сендзимір</t>
  </si>
  <si>
    <t>12/324</t>
  </si>
  <si>
    <t>KZI 60X50X1.00_S</t>
  </si>
  <si>
    <t>Лоток кабельний JUPITER перфорований з інтегрованим з'єднанням; розміри-60x50x3000mm; Товщ. метал-1, покриття Сендзимір</t>
  </si>
  <si>
    <t>KZI 60X75X1.00_S</t>
  </si>
  <si>
    <t>Лоток кабельний JUPITER перфорований з інтегрованим з'єднанням; розміри-60x75x3000mm; Товщ. метал-1; покриття Сендзимір</t>
  </si>
  <si>
    <t>KZI 60X100X1.00_S</t>
  </si>
  <si>
    <t>Лоток кабельний JUPITER перфорований з інтегрованим з'єднанням; розміри-60x100x3000mm; Товщ. метал-1; покриття Сендзимір</t>
  </si>
  <si>
    <t>18/648</t>
  </si>
  <si>
    <t>KZI 60X150X1.00_S</t>
  </si>
  <si>
    <t>Лоток кабельний JUPITER перфорований з інтегрованим з'єднанням; розміри-60x150x3000mm; Товщ. метал-1; покриття Сендзимір</t>
  </si>
  <si>
    <t>KZI 60X200X1.00_S</t>
  </si>
  <si>
    <t>Лоток кабельний JUPITER перфорований з інтегрованим з'єднанням; розміри-60x200x3000mm; Товщ. метал-1; покриття Сендзимір</t>
  </si>
  <si>
    <t>18/432</t>
  </si>
  <si>
    <t>KZI 60X300X1.00_S</t>
  </si>
  <si>
    <t>Лоток кабельний JUPITER перфорований з інтегрованим з'єднанням; розміри-60x300x3000mm; Товщ. метал-1; покриття Сендзимір</t>
  </si>
  <si>
    <t>18/324</t>
  </si>
  <si>
    <t>KZI 60X400X1.00_S</t>
  </si>
  <si>
    <t>Лоток кабельний JUPITER перфорований з інтегрованим з'єднанням; розміри-60x400x3000mm; Товщ. метал-1; покриття Сендзимір</t>
  </si>
  <si>
    <t>6/216</t>
  </si>
  <si>
    <t>KZI 60X500X1.00_S</t>
  </si>
  <si>
    <t>Лоток кабельний JUPITER перфорований з інтегрованим з'єднанням; розміри-60x500x3000mm; Товщ. метал-1; покриття Сендзимір</t>
  </si>
  <si>
    <t>6/108</t>
  </si>
  <si>
    <t>KZI 60X600X1.00_S</t>
  </si>
  <si>
    <t>Лоток кабельний JUPITER перфорований з інтегрованим з'єднанням; розміри-60x600x3000mm; Товщ. метал-1; покриття Сендзимір</t>
  </si>
  <si>
    <t>KZI 85X100X0.75_S</t>
  </si>
  <si>
    <t>Лоток кабельний JUPITER перфорований з інтегрованим з'єднанням; розміри-85x100x3000mm; Товщ. метал-0,75; покриття Сендзимір</t>
  </si>
  <si>
    <t>12/624</t>
  </si>
  <si>
    <t>KZI 85X150X0.75_S</t>
  </si>
  <si>
    <t>Лоток кабельний JUPITER перфорований з інтегрованим з'єднанням; розміри-85x150x3000mm; Товщ. метал-0,75; покриття Сендзимір</t>
  </si>
  <si>
    <t>12/390</t>
  </si>
  <si>
    <t>KZI 85X200X1.00_S</t>
  </si>
  <si>
    <t>Лоток кабельний JUPITER перфорований з інтегрованим з'єднанням; розміри-85x200x3000mm; Товщ. метал-1; покриття Сендзимір</t>
  </si>
  <si>
    <t>12/312</t>
  </si>
  <si>
    <t>KZI 85X300X1.00_S</t>
  </si>
  <si>
    <t>Лоток кабельний JUPITER перфорований з інтегрованим з'єднанням; розміри-85x300x3000mm; Товщ. метал-1; покриття Сендзимір</t>
  </si>
  <si>
    <t>12/234</t>
  </si>
  <si>
    <t>KZI 85X400X1.00_S</t>
  </si>
  <si>
    <t>12/156</t>
  </si>
  <si>
    <t>KZI 85X500X1.25_S</t>
  </si>
  <si>
    <t>Лоток кабельний JUPITER перфорований з інтегрованим з'єднанням; розміри-60x500x3000mm; Товщ. метал-1,25; покриття Сендзимір</t>
  </si>
  <si>
    <t>6/78</t>
  </si>
  <si>
    <t>KZI 85X600X1.25_S</t>
  </si>
  <si>
    <t>Лоток кабельний JUPITER перфорований з інтегрованим з'єднанням; розміри-60x600x3000mm; Товщ. метал-1,25; покриття Сендзимір</t>
  </si>
  <si>
    <t>KZI 110X150X1.00_S</t>
  </si>
  <si>
    <t>Лоток кабельний JUPITER перфорований з інтегрованим з'єднанням; розміри-110x150x3000mm; Товщ. метал-1; покриття Сендзимір</t>
  </si>
  <si>
    <t>KZI 110X200X1.00_S</t>
  </si>
  <si>
    <t>Лоток кабельний JUPITER перфорований з інтегрованим з'єднанням; розміри-110x200x3000mm; Товщ. метал-1; покриття Сендзимір</t>
  </si>
  <si>
    <t>12/240</t>
  </si>
  <si>
    <t>KZI 110X300X1.00_S</t>
  </si>
  <si>
    <t>Лоток кабельний JUPITER перфорований з інтегрованим з'єднанням; розміри-110x300x3000mm Товщ. метал-1; покриття Сендзимір</t>
  </si>
  <si>
    <t>12/180</t>
  </si>
  <si>
    <t>KZI 110X150X1.25_S</t>
  </si>
  <si>
    <t>Лоток кабельний JUPITER перфорований з інтегрованим з'єднанням; розміри-110x150x3000mm; Товщ. метал-1,25; покриття Сендзимір</t>
  </si>
  <si>
    <t>12/300</t>
  </si>
  <si>
    <t>KZI 110X400X1.25_S</t>
  </si>
  <si>
    <t>Лоток кабельний JUPITER перфорований з інтегрованим з'єднанням; розміри-110x400x3000mm; Товщ. метал-1,25; покриття Сендзимір</t>
  </si>
  <si>
    <t>6/120</t>
  </si>
  <si>
    <t>KZI 110X500X1.25_S</t>
  </si>
  <si>
    <t>Лоток кабельний JUPITER перфорований з інтегрованим з'єднанням; розміри-110x500x3000mm; Товщ. метал-1,25; покриття Сендзимір</t>
  </si>
  <si>
    <t>6/60</t>
  </si>
  <si>
    <t>KZI 110X600X1.25_S</t>
  </si>
  <si>
    <t>Лоток кабельний JUPITER перфорований з інтегрованим з'єднанням; розміри-110x600x3000mm; Товщ. метал-1,25; покриття Сендзимір</t>
  </si>
  <si>
    <t>6/72</t>
  </si>
  <si>
    <t>Лоток кабельний JUPITER неперфорований з інтегрованим з'єднанням</t>
  </si>
  <si>
    <t>KZIN 60X50X0.75_S</t>
  </si>
  <si>
    <t>Лоток кабельний JUPITER неперфорований з інтегрованим з'єднанням; розміри-60x50x3000mm; Товщ. метал-0,75; покриття Сендзимір</t>
  </si>
  <si>
    <r>
      <rPr>
        <rFont val="Arial"/>
        <color theme="1"/>
        <sz val="9.0"/>
      </rPr>
      <t>18/</t>
    </r>
    <r>
      <rPr>
        <rFont val="Arial"/>
        <color rgb="FFFF0000"/>
        <sz val="9.0"/>
      </rPr>
      <t>918</t>
    </r>
  </si>
  <si>
    <t>KZIN 60X75X0.75_S</t>
  </si>
  <si>
    <t>Лоток кабельний JUPITER неперфорований з інтегрованим з'єднанням; розміри-60x75x3000mm; Товщ. метал-0,75; покриття Сендзимір</t>
  </si>
  <si>
    <r>
      <rPr>
        <rFont val="Arial"/>
        <color theme="1"/>
        <sz val="9.0"/>
      </rPr>
      <t>24/</t>
    </r>
    <r>
      <rPr>
        <rFont val="Arial"/>
        <color rgb="FFFF0000"/>
        <sz val="9.0"/>
      </rPr>
      <t>714</t>
    </r>
  </si>
  <si>
    <t>KZIN 60X100X0.75_S</t>
  </si>
  <si>
    <t>Лоток кабельний JUPITER неперфорований з інтегрованим з'єднанням; розміри-60x100x3000mm; Товщ. метал-0,75; покриття Сендзимір</t>
  </si>
  <si>
    <r>
      <rPr>
        <rFont val="Arial"/>
        <color theme="1"/>
        <sz val="9.0"/>
      </rPr>
      <t>18/</t>
    </r>
    <r>
      <rPr>
        <rFont val="Arial"/>
        <color rgb="FFFF0000"/>
        <sz val="9.0"/>
      </rPr>
      <t>510</t>
    </r>
  </si>
  <si>
    <t>KZIN 60X150X0.75_S</t>
  </si>
  <si>
    <t>Лоток кабельний JUPITER неперфорований з інтегрованим з'єднанням; розміри-60x150x3000mm; Товщ. метал-0,75; покриття Сендзимір</t>
  </si>
  <si>
    <r>
      <rPr>
        <rFont val="Arial"/>
        <color theme="1"/>
        <sz val="9.0"/>
      </rPr>
      <t>18/</t>
    </r>
    <r>
      <rPr>
        <rFont val="Arial"/>
        <color rgb="FFFF0000"/>
        <sz val="9.0"/>
      </rPr>
      <t>306</t>
    </r>
  </si>
  <si>
    <t>KZIN 60X200X0.75_S</t>
  </si>
  <si>
    <t>Лоток кабельний JUPITER неперфорований з інтегрованим з'єднанням; розміри-60x200x3000mm; Товщ. метал-0,75; покриття Сендзимір</t>
  </si>
  <si>
    <r>
      <rPr>
        <rFont val="Arial"/>
        <color theme="1"/>
        <sz val="9.0"/>
      </rPr>
      <t>12/</t>
    </r>
    <r>
      <rPr>
        <rFont val="Arial"/>
        <color rgb="FFFF0000"/>
        <sz val="9.0"/>
      </rPr>
      <t>252</t>
    </r>
  </si>
  <si>
    <t>KZIN 60X400X1.00_S</t>
  </si>
  <si>
    <t>Лоток кабельний JUPITER неперфорований з інтегрованим з'єднанням; розміри-60x400x3000mm; Товщ. метал-1; покриття Сендзимір</t>
  </si>
  <si>
    <r>
      <rPr>
        <rFont val="Arial"/>
        <color theme="1"/>
        <sz val="9.0"/>
      </rPr>
      <t>6/</t>
    </r>
    <r>
      <rPr>
        <rFont val="Arial"/>
        <color rgb="FFFF0000"/>
        <sz val="9.0"/>
      </rPr>
      <t>120</t>
    </r>
  </si>
  <si>
    <t>KZIN 60X500X1.25_S</t>
  </si>
  <si>
    <t>Лоток кабельний JUPITER неперфорований з інтегрованим з'єднанням; розміри-60x500x3000mm; Товщ. метал-1,25; покриття Сендзимір</t>
  </si>
  <si>
    <t>Кришка кабельного лотка JUPITER</t>
  </si>
  <si>
    <t>V 50_S</t>
  </si>
  <si>
    <t>Кришка кабельного лотка JUPITER; розміри-14x50x2000mm Товщ. метал-0,6; покриття Сендзимір</t>
  </si>
  <si>
    <t>V 75_S</t>
  </si>
  <si>
    <t>Кришка кабельного лотка  JUPITER; розміри-11x75x2000mm Товщ. метал-0,6; покриття Сендзимір</t>
  </si>
  <si>
    <t>V 100_S</t>
  </si>
  <si>
    <t>Кришка кабельного лотка JUPITER; розміри-11x100x2000mm Товщ. метал-0,6; покриття гарячий цинк</t>
  </si>
  <si>
    <t>V 150_S</t>
  </si>
  <si>
    <t>Кришка кабельного лотка JUPITER; розміри-11x150x2000mm Товщ. метал-0,6; покриття Сендзимір</t>
  </si>
  <si>
    <t>V 200_S</t>
  </si>
  <si>
    <t>Кришка кабельного лотка JUPITER; розміри-11x200x2000mm Товщ. метал-0,55; покриття Сендзимір</t>
  </si>
  <si>
    <t>V 300_S</t>
  </si>
  <si>
    <t>Кришка кабельного лотка JUPITER; розміри-11x300x2000mm Товщ. метал-0,8; покриття Сендзимір</t>
  </si>
  <si>
    <t>V 400_S</t>
  </si>
  <si>
    <t>Кришка кабельного лотка JUPITER; розміри-11x400x2000mm Товщ. метал-1,0; покриття Сендзимір</t>
  </si>
  <si>
    <t>V 500_S</t>
  </si>
  <si>
    <t>Кришка кабельного лотка JUPITER; розміри-14x500x2000mm Товщ. метал-1,0 ; покриття Сендзимір</t>
  </si>
  <si>
    <t>V 600_S</t>
  </si>
  <si>
    <t>Кришка кабельного лотка JUPITER; розміри-11x600x2000mm Товщ. метал-1,2; покриття Сендзимір</t>
  </si>
  <si>
    <t>Поворот горизонтальний 90° для кабельного лотка JUPITER</t>
  </si>
  <si>
    <t>O 90X35X50_S</t>
  </si>
  <si>
    <t>Поворот горизонтальний 90° для лотка JUPITER; розміри-35x50x250mm Товщ. метал-0,8; покриття Сендзимір</t>
  </si>
  <si>
    <t>O 90X35X75_S</t>
  </si>
  <si>
    <t>Поворот горизонтальний 90° для лотка JUPITER; розміри-35x75x275mm Товщ. метал-0,8; покриття Сендзимір</t>
  </si>
  <si>
    <t>O 90X35X100_S</t>
  </si>
  <si>
    <t>Поворот горизонтальний 90° для лотка JUPITER; розміри-35x100x300mm Товщ. метал-0,8; покриття Сендзимір</t>
  </si>
  <si>
    <t>O 90X35X150_S</t>
  </si>
  <si>
    <t>Поворот горизонтальний 90° для лотка JUPITER; розміри-35x150x350mm Товщ. метал-0,8; покриття Сендзимір</t>
  </si>
  <si>
    <t>O 90X35X200_S</t>
  </si>
  <si>
    <t>Поворот горизонтальний 90° для лотка JUPITER; розміри-35x200x400mm Товщ. метал-1; покриття Сендзимір</t>
  </si>
  <si>
    <t>O 90X35X300_S</t>
  </si>
  <si>
    <t>Поворот горизонтальний 90° для лотка JUPITER; розміри-35x300x500mm Товщ. метал-1; покриття Сендзимір</t>
  </si>
  <si>
    <t>O 90X35X400_S</t>
  </si>
  <si>
    <t>Поворот горизонтальний 90° для лотка JUPITER; розміри-35x400x600mm Товщ. метал-1; покриття Сендзимір</t>
  </si>
  <si>
    <t>O 90X35X500_S</t>
  </si>
  <si>
    <t>Поворот горизонтальний 90° для лотка JUPITER; розміри-35x500x700mm Товщ. метал-1; покриття Сендзимір</t>
  </si>
  <si>
    <t>O 90X35X600_S</t>
  </si>
  <si>
    <t>Поворот горизонтальний 90° для лотка JUPITER; розміри-35x600x800mm Товщ. метал-1,2; покриття Сендзимір</t>
  </si>
  <si>
    <t>O 90X60X50_S</t>
  </si>
  <si>
    <t>Поворот горизонтальний 90° для лотка JUPITER; розміри-60x50x250mm Товщ. метал-0,8; покриття Сендзимір</t>
  </si>
  <si>
    <t>O 90X60X75_S</t>
  </si>
  <si>
    <t>Поворот горизонтальний 90° для лотка JUPITER; розміри-60x75x275mm Товщ. метал-0,8; покриття Сендзимір</t>
  </si>
  <si>
    <t>O 90X60X100_S</t>
  </si>
  <si>
    <t>Поворот горизонтальний 90° для лотка JUPITER; розміри-60x100x300mm Товщ. метал-0,8; покриття Сендзимір</t>
  </si>
  <si>
    <t>O 90X60X150_S</t>
  </si>
  <si>
    <t>Поворот горизонтальний 90° для лотка JUPITER; розміри-60x150x350mm Товщ. метал-0,8, покриття Сендзимір</t>
  </si>
  <si>
    <t>O 90X60X200_S</t>
  </si>
  <si>
    <t>Поворот горизонтальний 90° для лотка JUPITER; розміри-60x200x400mm Товщ. метал-1, покриття Сендзимір</t>
  </si>
  <si>
    <t>O 90X60X300_S</t>
  </si>
  <si>
    <t>Поворот горизонтальний 90° для лотка JUPITER; розміри-60x300x500mm Товщ. метал-1, покриття Сендзимір</t>
  </si>
  <si>
    <t>O 90X60X400_S</t>
  </si>
  <si>
    <t>Поворот горизонтальний 90° для лотка JUPITER; розміри-60x400x600mm Товщ. метал-1, покриття Сендзимір</t>
  </si>
  <si>
    <t>O 90X60X500_S</t>
  </si>
  <si>
    <t>Поворот горизонтальний 90° для лотка JUPITER; розміри-60x500x700mm Товщ. метал-1; покриття Сендзимір</t>
  </si>
  <si>
    <t>O 90X60X600_S</t>
  </si>
  <si>
    <t>Поворот горизонтальний 90° для лотка JUPITER; розміри-60x600x800mm Товщ. метал-1,2; покриття Сендзимір</t>
  </si>
  <si>
    <t>O 90X85X100_S</t>
  </si>
  <si>
    <t>Поворот горизонтальний 90° для лотка JUPITER; розміри-85x100x303mm Товщ. метал-0,8; покриття Сендзимір</t>
  </si>
  <si>
    <t>O 90X85X150_S</t>
  </si>
  <si>
    <t>Поворот горизонтальний 90° для лотка JUPITER; розміри-85x150x350mm Товщ. метал-0,8; покриття Сендзимір</t>
  </si>
  <si>
    <t>O 90X85X200_S</t>
  </si>
  <si>
    <t>Поворот горизонтальний 90° для лотка JUPITER; розміри-85x200x400mm Товщ. метал-1; покриття Сендзимір</t>
  </si>
  <si>
    <t>O 90X85X300_S</t>
  </si>
  <si>
    <t>Поворот горизонтальний 90° для лотка JUPITER; розміри-85x300x500mm Товщ. метал-1; покриття Сендзимір</t>
  </si>
  <si>
    <t>O 90X85X400_S</t>
  </si>
  <si>
    <t>Поворот горизонтальний 90° для лотка JUPITER; розміри-85x400x600mm Товщ. метал-1; покриття Сендзимір</t>
  </si>
  <si>
    <t>O 90X85X500_S</t>
  </si>
  <si>
    <t>Поворот горизонтальний 90° для лотка JUPITER; розміри-85x500x700mm Товщ. метал-1; покриття Сендзимір</t>
  </si>
  <si>
    <t>O 90X85X600_S</t>
  </si>
  <si>
    <t>Поворот горизонтальний 90° для лотка JUPITER; розміри-85x600x800mm Товщ. метал-1,2; покриття Сендзимір</t>
  </si>
  <si>
    <t>O 90X110X150_S</t>
  </si>
  <si>
    <t>Поворот горизонтальний 90° для лотка JUPITER; розміри-110x150x353mm Товщ. метал-0,8; покриття Сендзимір</t>
  </si>
  <si>
    <t>O 90X110X200_S</t>
  </si>
  <si>
    <t>Поворот горизонтальний 90° для лотка JUPITER; розміри-110x200x403mm Товщ. метал-1; покриття Сендзимір</t>
  </si>
  <si>
    <t>O 90X110X300_S</t>
  </si>
  <si>
    <t>Поворот горизонтальний 90° для лотка JUPITER; розміри-110x300x503mm Товщ. метал-1; покриття Сендзимір</t>
  </si>
  <si>
    <t>O 90X110X400_S</t>
  </si>
  <si>
    <t>Поворот горизонтальний 90° для лотка JUPITER; розміри-110x400x603mm Товщ. метал-1; покриття Сендзимір</t>
  </si>
  <si>
    <t>O 90X110X500_S</t>
  </si>
  <si>
    <t>Поворот горизонтальний 90° для лотка JUPITER; розміри-110x500x703mm Товщ. метал-1; покриття Сендзимір</t>
  </si>
  <si>
    <t>O 90X110X600_S</t>
  </si>
  <si>
    <t>Поворот горизонтальний 90° для лотка JUPITER; розміри-110x600x803mm Товщ. метал-1,2; покриття Сендзимір</t>
  </si>
  <si>
    <t>Відгалуження горизонтальне для кабельного лотка JUPITER</t>
  </si>
  <si>
    <t>OH 35X50_S</t>
  </si>
  <si>
    <t>Поворот горизонтальний 90° для лотка JUPITER; розміри-35x50x453mm Товщ. метал-0,8; покриття Сендзимір</t>
  </si>
  <si>
    <t>OH 35X75_S</t>
  </si>
  <si>
    <t>Поворот горизонтальний 90° для лотка JUPITER; розміри-35x75x478mm Товщ. метал-0,8; покриття Сендзимір</t>
  </si>
  <si>
    <t>OH 35X100_S</t>
  </si>
  <si>
    <t>Поворот горизонтальний 90° для лотка JUPITER; розміри-35x100x503mm Товщ. метал-0,8; покриття Сендзимір</t>
  </si>
  <si>
    <t>OH 35X150_S</t>
  </si>
  <si>
    <t>Поворот горизонтальний 90° для лотка JUPITER; розміри-35x150x553mm Товщ. метал-0,8; покриття Сендзимір</t>
  </si>
  <si>
    <t>OH 35X200_S</t>
  </si>
  <si>
    <t>Поворот горизонтальний 90° для лотка JUPITER; розміри-35x200x603mm Товщ. метал-1; покриття Сендзимір</t>
  </si>
  <si>
    <t>OH 35X300_S</t>
  </si>
  <si>
    <t>Поворот горизонтальний 90° для лотка JUPITER; розміри-35x300x703mm Товщ. метал-1; покриття Сендзимір</t>
  </si>
  <si>
    <t>OH 35X400_S</t>
  </si>
  <si>
    <t>Поворот горизонтальний 90° для лотка JUPITER; розміри-35x400x803mm Товщ. метал-1; покриття Сендзимір</t>
  </si>
  <si>
    <t>OH 35X500_S</t>
  </si>
  <si>
    <t>Поворот горизонтальний 90° для лотка JUPITER; розміри-35x500x903mm Товщ. метал-1; покриття Сендзимір</t>
  </si>
  <si>
    <t>OH 35X600_S</t>
  </si>
  <si>
    <t>Поворот горизонтальний 90° для лотка JUPITER; розміри-35x600x1003mm Товщ. метал-1,2; покриття Сендзимір</t>
  </si>
  <si>
    <t>OH 60X50_S</t>
  </si>
  <si>
    <t>Поворот горизонтальний 90° для лотка JUPITER; розміри-60x50x450mm Товщ. метал-0,8; покриття Сендзимір</t>
  </si>
  <si>
    <t>OH 60X75_S</t>
  </si>
  <si>
    <t>Поворот горизонтальний 90° для лотка JUPITER; розміри-60x75x475mm Товщ. метал-0,8; покриття Сендзимір</t>
  </si>
  <si>
    <t>OH 60X100_S</t>
  </si>
  <si>
    <t>Поворот горизонтальний 90° для лотка JUPITER; розміри-60x100x500mm Товщ. метал-0,8; покриття Сендзимір</t>
  </si>
  <si>
    <t>OH 60X150_S</t>
  </si>
  <si>
    <t>Поворот горизонтальний 90° для лотка JUPITER; розміри-60x150x550mm Товщ. метал-0,8; покриття Сендзимір</t>
  </si>
  <si>
    <t>OH 60X200_S</t>
  </si>
  <si>
    <t>Поворот горизонтальний 90° для лотка JUPITER; розміри-60x200x600mm Товщ. метал-1; покриття Сендзимір</t>
  </si>
  <si>
    <t>OH 60X300_S</t>
  </si>
  <si>
    <t>Поворот горизонтальний 90° для лотка JUPITER; розміри-60x300x700mm Товщ. метал-1; покриття Сендзимір</t>
  </si>
  <si>
    <t>OH 60X400_S</t>
  </si>
  <si>
    <t>Поворот горизонтальний 90° для лотка JUPITER; розміри-60x400x800mm Товщ. метал-1; покриття Сендзимір</t>
  </si>
  <si>
    <t>OH 60X500_S</t>
  </si>
  <si>
    <t>Поворот горизонтальний 90° для лотка JUPITER; розміри-60x500x900mm Товщ. метал-1; покриття Сендзимір</t>
  </si>
  <si>
    <t>OH 60X600_S</t>
  </si>
  <si>
    <t>Поворот горизонтальний 90° для лотка JUPITER; розміри-60x600x1000mm Товщ. метал-1,2; покриття Сендзимір</t>
  </si>
  <si>
    <t>OH 85X100_S</t>
  </si>
  <si>
    <t>Поворот горизонтальний 90° для лотка JUPITER; розміри-85x100x500mm Товщ. метал-0,8; покриття Сендзимір</t>
  </si>
  <si>
    <t>OH 85X150_S</t>
  </si>
  <si>
    <t>Поворот горизонтальний 90° для лотка JUPITER; розміри-85x150x550mm Товщ. метал-0,8; покриття Сендзимір</t>
  </si>
  <si>
    <t>OH 85X200_S</t>
  </si>
  <si>
    <t>Поворот горизонтальний 90° для лотка JUPITER; розміри-85x200x600mm Товщ. метал-1; покриття Сендзимір</t>
  </si>
  <si>
    <t>OH 85X300_S</t>
  </si>
  <si>
    <t>Поворот горизонтальний 90° для лотка JUPITER; розміри-85x300x700mm Товщ. метал-1; покриття Сендзимір</t>
  </si>
  <si>
    <t>OH 85X400_S</t>
  </si>
  <si>
    <t>Поворот горизонтальний 90° для лотка JUPITER; розміри-85x400x800mm Товщ. метал-1; покриття Сендзимір</t>
  </si>
  <si>
    <t>OH 85X500_S</t>
  </si>
  <si>
    <t>Поворот горизонтальний 90° для лотка JUPITER; розміри-85x500x900mm Товщ. метал-1; покриття Сендзимір</t>
  </si>
  <si>
    <t>OH 85X600_S</t>
  </si>
  <si>
    <t>Поворот горизонтальний 90° для лотка JUPITER; розміри-85x600x1000mm Товщ. метал-1,2; покриття Сендзимір</t>
  </si>
  <si>
    <t>OH 110X150_S</t>
  </si>
  <si>
    <t>Відгалуження горизонтальне для лотка JUPITER; розміри-110x150x550mm Товщ. метал-0,8; покриття Сендзимір</t>
  </si>
  <si>
    <t>OH 110X200_S</t>
  </si>
  <si>
    <t>Відгалуження горизонтальне для лотка JUPITER; розміри-110x200x600mm Товщ. метал-1; покриття Сендзимір</t>
  </si>
  <si>
    <t>OH 110X300_S</t>
  </si>
  <si>
    <t>Відгалуження горизонтальне для лотка JUPITER; розміри-110x300x700mm Товщ. метал-1; покриття Сендзимір</t>
  </si>
  <si>
    <t>OH 110X400_S</t>
  </si>
  <si>
    <t>Відгалуження горизонтальне для лотка JUPITER; розміри-110x400x800mm Товщ. метал-1; покриття Сендзимір</t>
  </si>
  <si>
    <t>OH 110X500_S</t>
  </si>
  <si>
    <t>Відгалуження горизонтальне для лотка JUPITER; розміри-110x500x900mm Товщ. метал-1; покриття Сендзимір</t>
  </si>
  <si>
    <t>OH 110X600_S</t>
  </si>
  <si>
    <t>Відгалуження горизонтальне для лотка JUPITER; розміри-110x600x1000mm Товщ. метал-1,2; покриття Сендзимір</t>
  </si>
  <si>
    <t>Кришка горизонтального відгалуження для кабельного лотка JUPITER</t>
  </si>
  <si>
    <t>VOH 50_S</t>
  </si>
  <si>
    <t>Кришка горизонтального відгалуження для лотка JUPITER; розміри-12x50x453mm Товщ. метал-0,6; покриття Сендзимір</t>
  </si>
  <si>
    <t>VOH 75_S</t>
  </si>
  <si>
    <t>Кришка горизонтального відгалуження для лотка JUPITER; розміри-12x75x478mm Товщ. метал-0,6; покриття Сендзимір</t>
  </si>
  <si>
    <t>VOH 100_S</t>
  </si>
  <si>
    <t>Кришка горизонтального відгалуження для лотка JUPITER; розміри-12x100x503mm Товщ. метал-0,6; покриття Сендзимір</t>
  </si>
  <si>
    <t>VOH 150_S</t>
  </si>
  <si>
    <t>Кришка горизонтального відгалуження для лотка JUPITER; розміри-12x150x553mm Товщ. метал-0,6; покриття Сендзимір</t>
  </si>
  <si>
    <t>VOH 200_S</t>
  </si>
  <si>
    <t>Кришка горизонтального відгалуження для лотка JUPITER; розміри-12x200x603mm Товщ. метал-0,8; покриття Сендзимір</t>
  </si>
  <si>
    <t>VOH 300_S</t>
  </si>
  <si>
    <t>Кришка горизонтального відгалуження для лотка JUPITER; розміри-12x300x703mm Товщ. метал-1; покриття Сендзимір</t>
  </si>
  <si>
    <t>VOH 400_S</t>
  </si>
  <si>
    <t>Кришка горизонтального відгалуження для лотка JUPITER; розміри-15x400x803mm Товщ. метал-1; покриття Сендзимір</t>
  </si>
  <si>
    <t>VOH 500_S</t>
  </si>
  <si>
    <t>Кришка горизонтального відгалуження для лотка JUPITER; розміри-15x500x903mm Товщ. метал-1; покриття Сендзимір</t>
  </si>
  <si>
    <t>VOH 600_S</t>
  </si>
  <si>
    <t>Кришка горизонтального відгалуження для лотка JUPITER; розміри-15x600x1003mm Товщ. метал-1; покриття Сендзимір</t>
  </si>
  <si>
    <t>Кришка горизонтального повороту 90° для кабельного лотка JUPITER</t>
  </si>
  <si>
    <t>VO 90X50_S</t>
  </si>
  <si>
    <t>Кришка горизонтального повороту 90° для лотка JUPITER; розміри-12x50x254mm Товщ. метал-0,6; покриття Сендзимір</t>
  </si>
  <si>
    <t>VO 90X75_S</t>
  </si>
  <si>
    <t>Кришка горизонтального повороту 90° для лотка JUPITER; розміри-12x75x279mm Товщ. метал-0,6; покриття Сендзимір</t>
  </si>
  <si>
    <t>VO 90X100_S</t>
  </si>
  <si>
    <t>Кришка горизонтального повороту 90° для лотка JUPITER; розміри-12x100x304mm Товщ. метал-0,6; покриття Сендзимір</t>
  </si>
  <si>
    <t>VO 90X150_S</t>
  </si>
  <si>
    <t>Кришка горизонтального повороту 90° для лотка JUPITER; розміри-12x150x354mm Товщ. метал-0,6; покриття Сендзимір</t>
  </si>
  <si>
    <t>VO 90X200_S</t>
  </si>
  <si>
    <t>Кришка горизонтального повороту 90° для лотка JUPITER; розміри-12x200x404mm Товщ. метал-0,8; покриття Сендзимір</t>
  </si>
  <si>
    <t>VO 90X300_S</t>
  </si>
  <si>
    <t>Кришка горизонтального повороту 90° для лотка JUPITER; розміри-12x300x504mm Товщ. метал-1; покриття Сендзимір</t>
  </si>
  <si>
    <t>VO 90X400_S</t>
  </si>
  <si>
    <t>Кришка горизонтального повороту 90° для лотка JUPITER; розміри-15x400x604mm Товщ. метал-1; покриття Сендзимір</t>
  </si>
  <si>
    <t>VO 90X500_S</t>
  </si>
  <si>
    <t>Кришка горизонтального повороту 90° для лотка JUPITER; розміри-15x500x704mm Товщ. метал-1; покриття Сендзимір</t>
  </si>
  <si>
    <t>VO 90X600_S</t>
  </si>
  <si>
    <t>Кришка горизонтального повороту 90° для лотка JUPITER; розміри-15x600x804mm Товщ. метал-1; покриття Сендзимір</t>
  </si>
  <si>
    <t>Поворот вертикальний зовнішній 90 для кабельного лотка JUPITER</t>
  </si>
  <si>
    <t>KO 90X35X50_S</t>
  </si>
  <si>
    <t>Поворот вертикальний зовнішній 90° для лотка JUPITER; розміри-35x50x220mm; покриття Сендзимір</t>
  </si>
  <si>
    <t>KO 90X35X75_S</t>
  </si>
  <si>
    <t>Поворот вертикальний зовнішній 90° для лотка JUPITER; розміри-35x75x220mm; покриття Сендзимір</t>
  </si>
  <si>
    <t>KO 90X35X100_S</t>
  </si>
  <si>
    <t>Поворот вертикальний зовнішній 90° для лотка JUPITER; розміри-35x100x220mm; покриття Сендзимір</t>
  </si>
  <si>
    <t>KO 90X35X150_S</t>
  </si>
  <si>
    <t>Поворот вертикальний зовнішній 90° для лотка JUPITER; розміри-35x150x220mm; покриття Сендзимір</t>
  </si>
  <si>
    <t>KO 90X35X200_S</t>
  </si>
  <si>
    <t>Поворот вертикальний зовнішній 90° для лотка JUPITER; розміри-35x200x220mm; покриття Сендзимір</t>
  </si>
  <si>
    <t>KO 90X35X300_S</t>
  </si>
  <si>
    <t>Поворот вертикальний зовнішній 90° для лотка JUPITER; розміри-35x300x220mm; покриття Сендзимір</t>
  </si>
  <si>
    <t>KO 90X35X400_S</t>
  </si>
  <si>
    <t>Поворот вертикальний зовнішній 90° для лотка JUPITER; розміри-35x400x220mm; покриття Сендзимір</t>
  </si>
  <si>
    <t>KO 90X35X500_S</t>
  </si>
  <si>
    <t>Поворот вертикальний зовнішній 90° для лотка JUPITER; розміри-35x500x220mm; покриття Сендзимір</t>
  </si>
  <si>
    <t>KO 90X35X600_S</t>
  </si>
  <si>
    <t>Поворот вертикальний зовнішній 90° для лотка JUPITER; розміри-35x600x220mm; покриття Сендзимір</t>
  </si>
  <si>
    <t>KO 90X60X50_S</t>
  </si>
  <si>
    <t>Поворот вертикальний зовнішній 90° для лотка JUPITER; розміри-60x50x245mm; покриття Сендзимір</t>
  </si>
  <si>
    <t>KO 90X60X75_S</t>
  </si>
  <si>
    <t>Поворот вертикальний зовнішній 90° для лотка JUPITER; розміри-60x75x245mm; покриття Сендзимір</t>
  </si>
  <si>
    <t>KO 90X60X100_S</t>
  </si>
  <si>
    <t>Поворот вертикальний зовнішній 90° для лотка JUPITER; розміри-60x100x245mm; покриття Сендзимір</t>
  </si>
  <si>
    <t>KO 90X60X150_S</t>
  </si>
  <si>
    <t>Поворот вертикальний зовнішній 90° для лотка JUPITER; розміри-60x150x245mm; покриття Сендзимір</t>
  </si>
  <si>
    <t>KO 90X60X200_S</t>
  </si>
  <si>
    <t>Поворот вертикальний зовнішній 90° для лотка JUPITER; розміри-60x200x245mm; покриття Сендзимір</t>
  </si>
  <si>
    <t>KO 90X60X300_S</t>
  </si>
  <si>
    <t>Поворот вертикальний зовнішній 90° для лотка JUPITER; розміри-60x300x245mm; покриття Сендзимір</t>
  </si>
  <si>
    <t>KO 90X60X400_S</t>
  </si>
  <si>
    <t>Поворот вертикальний зовнішній 90° для лотка JUPITER; розміри-60x400x245mm; покриття Сендзимір</t>
  </si>
  <si>
    <t>KO 90X60X500_S</t>
  </si>
  <si>
    <t>Поворот вертикальний зовнішній 90° для лотка JUPITER; розміри-60x500x245mm; покриття Сендзимір</t>
  </si>
  <si>
    <t>KO 90X60X600_S</t>
  </si>
  <si>
    <t>Поворот вертикальний зовнішній 90° для лотка JUPITER; розміри-60x600x245mm; покриття Сендзимір</t>
  </si>
  <si>
    <t>KO 90X85X100_S</t>
  </si>
  <si>
    <t>Поворот вертикальний зовнішній 90° для лотка JUPITER; розміри-85x100x270mm; покриття Сендзимір</t>
  </si>
  <si>
    <t>KO 90X85X150_S</t>
  </si>
  <si>
    <t>Поворот вертикальний зовнішній 90° для лотка JUPITER; розміри-85x150x270mm; покриття Сендзимір</t>
  </si>
  <si>
    <t>KO 90X85X200_S</t>
  </si>
  <si>
    <t>Поворот вертикальний зовнішній 90° для лотка JUPITER; розміри-85x200x270mm; покриття Сендзимір</t>
  </si>
  <si>
    <t>KO 90X85X300_S</t>
  </si>
  <si>
    <t>Поворот вертикальний зовнішній 90° для лотка JUPITER; розміри-85x300x270mm; покриття Сендзимір</t>
  </si>
  <si>
    <t>KO 90X85X400_S</t>
  </si>
  <si>
    <t>Поворот вертикальний зовнішній 90° для лотка JUPITER; розміри-85x400x270mm; покриття Сендзимір</t>
  </si>
  <si>
    <t>KO 90X85X500_S</t>
  </si>
  <si>
    <t>Поворот вертикальний зовнішній 90° для лотка JUPITER; розміри-85x500x270mm; покриття Сендзимір</t>
  </si>
  <si>
    <t>KO 90X85X600_S</t>
  </si>
  <si>
    <t>Поворот вертикальний зовнішній 90° для лотка JUPITER; розміри-85x600x270mm; покриття Сендзимір</t>
  </si>
  <si>
    <t>KO 90X110X150_S</t>
  </si>
  <si>
    <t>Поворот вертикальний зовнішній 90° для лотка JUPITER; розміри-110x150x295mm; покриття Сендзимір</t>
  </si>
  <si>
    <t>KO 90X110X200_S</t>
  </si>
  <si>
    <t>Поворот вертикальний зовнішній 90° для лотка JUPITER; розміри-110x200x295mm; покриття Сендзимір</t>
  </si>
  <si>
    <t>KO 90X110X300_S</t>
  </si>
  <si>
    <t>Поворот вертикальний зовнішній 90° для лотка JUPITER; розміри-110x300x295mm; покриття Сендзимір</t>
  </si>
  <si>
    <t>KO 90X110X400_S</t>
  </si>
  <si>
    <t>Поворот вертикальний зовнішній 90° для лотка JUPITER; розміри-110x400x295mm; покриття Сендзимір</t>
  </si>
  <si>
    <t>KO 90X110X500_S</t>
  </si>
  <si>
    <t>Поворот вертикальний зовнішній 90° для лотка JUPITER; розміри-110x500x295mm; покриття Сендзимір</t>
  </si>
  <si>
    <t>KO 90X110X600_S</t>
  </si>
  <si>
    <t>Поворот вертикальний зовнішній 90° для лотка JUPITER; розміри-110x600x295mm; покриття Сендзимір</t>
  </si>
  <si>
    <t>Кришка вертикального повороту зовнішнього 90° для лотка JUPITER</t>
  </si>
  <si>
    <t>VKO 90X35X50_S</t>
  </si>
  <si>
    <t>Кришка вертикального повороту зовнішнього 90° JUPITER; розміри-35x50x220mm Товщ. метал-0,6; покриття Сендзимір</t>
  </si>
  <si>
    <t>VKO 90X35X75_S</t>
  </si>
  <si>
    <t>Кришка вертикального повороту зовнішнього 90° JUPITER; розміри-35x75x220mm Товщ. метал-0,6; покриття Сендзимір</t>
  </si>
  <si>
    <t>VKO 90X35X100_S</t>
  </si>
  <si>
    <t>Кришка вертикального повороту зовнішнього 90° JUPITER; розміри-35x100x220mm Товщ. метал-0,6;  покриття Сендзимір</t>
  </si>
  <si>
    <t>VKO 90X35X150_S</t>
  </si>
  <si>
    <t>Кришка вертикального повороту зовнішнього 90° JUPITER; розміри-35x150x220mm Товщ. метал-0,6; покриття Сендзимір</t>
  </si>
  <si>
    <t>VKO 90X35X200_S</t>
  </si>
  <si>
    <t>Кришка вертикального повороту зовнішнього 90° JUPITER; розміри-35x200x220mm Товщ. метал-0,8; покриття Сендзимір</t>
  </si>
  <si>
    <t>VKO 90X35X300_S</t>
  </si>
  <si>
    <t>Кришка вертикального повороту зовнішнього 90° JUPITER; розміри-35x300x220mm Товщ. метал-1; покриття Сендзимір</t>
  </si>
  <si>
    <t>VKO 90X35X400_S</t>
  </si>
  <si>
    <t>Кришка вертикального повороту зовнішнього 90° JUPITER; розміри-35x400x220mm Товщ. метал-1; покриття Сендзимір</t>
  </si>
  <si>
    <t>VKO 90X35X500_S</t>
  </si>
  <si>
    <t>Кришка вертикального повороту зовнішнього 90° JUPITER; розміри-35x500x220mm Товщ. метал-1; покриття Сендзимір</t>
  </si>
  <si>
    <t>VKO 90X35X600_S</t>
  </si>
  <si>
    <t>Кришка вертикального повороту зовнішнього 90° JUPITER; розміри-35x600x220mm Товщ. метал-1; покриття Сендзимір</t>
  </si>
  <si>
    <t>VKO 90X60X50_S</t>
  </si>
  <si>
    <t>Кришка вертикального повороту зовнішнього 90° JUPITER; розміри-60x50x245mm Товщ. метал-0,6; покриття Сендзимір</t>
  </si>
  <si>
    <t>VKO 90X60X75_S</t>
  </si>
  <si>
    <t>Кришка вертикального повороту зовнішнього 90° JUPITER; розміри-60x75x245mm Товщ. метал-0,6; покриття Сендзимір</t>
  </si>
  <si>
    <t>VKO 90X60X100_S</t>
  </si>
  <si>
    <t>Кришка вертикального повороту зовнішнього 90° JUPITER; розміри-60x100x245mm Товщ. метал-0,6; покриття Сендзимір</t>
  </si>
  <si>
    <t>VKO 90X60X150_S</t>
  </si>
  <si>
    <t>Кришка вертикального повороту зовнішнього 90° JUPITER; розміри-60x150x245mm Товщ. метал-0,6; покриття Сендзимір</t>
  </si>
  <si>
    <t>VKO 90X60X200_S</t>
  </si>
  <si>
    <t>Кришка вертикального повороту зовнішнього 90° JUPITER; розміри-60x200x245mm Товщ. метал-0,8; покриття Сендзимір</t>
  </si>
  <si>
    <t>VKO 90X60X300_S</t>
  </si>
  <si>
    <t>Кришка вертикального повороту зовнішнього 90° JUPITER; розміри-60x300x245mm Товщ. метал-1; покриття Сендзимір</t>
  </si>
  <si>
    <t>VKO 90X60X400_S</t>
  </si>
  <si>
    <t>Кришка вертикального повороту зовнішнього 90° JUPITER; розміри-60x400x245mm Товщ. метал-1; покриття Сендзимір</t>
  </si>
  <si>
    <t>VKO 90X60X500_S</t>
  </si>
  <si>
    <t>Кришка вертикального повороту зовнішнього 90° JUPITER; розміри-60x500x245mm Товщ. метал-1; покриття Сендзимір</t>
  </si>
  <si>
    <t>VKO 90X60X600_S</t>
  </si>
  <si>
    <t>Кришка вертикального повороту зовнішнього 90° JUPITER; розміри-60x600x245mm Товщ. метал-1; покриття Сендзимір</t>
  </si>
  <si>
    <t>VKO 90X85X100_S</t>
  </si>
  <si>
    <t>Кришка вертикального повороту зовнішнього 90° JUPITER; розміри-85x100x270mm Товщ. метал-0,6; покриття Сендзимір</t>
  </si>
  <si>
    <t>VKO 90X85X150_S</t>
  </si>
  <si>
    <t>Кришка вертикального повороту зовнішнього 90° JUPITER; розміри-85x150x270mm Товщ. метал-0,6; покриття Сендзимір</t>
  </si>
  <si>
    <t>VKO 90X85X200_S</t>
  </si>
  <si>
    <t>Кришка вертикального повороту зовнішнього 90° JUPITER; розміри-85x200x270mm Товщ. метал-0,8; покриття Сендзимір</t>
  </si>
  <si>
    <t>VKO 90X85X300_S</t>
  </si>
  <si>
    <t>Кришка вертикального повороту зовнішнього 90° JUPITER; розміри-85x300x270mm Товщ. метал-1; покриття Сендзимір</t>
  </si>
  <si>
    <t>VKO 90X85X400_S</t>
  </si>
  <si>
    <t>Кришка вертикального повороту зовнішнього 90° JUPITER; розміри-85x400x270mm Товщ. метал-1; покриття Сендзимір</t>
  </si>
  <si>
    <t>VKO 90X85X500_S</t>
  </si>
  <si>
    <t>Кришка вертикального повороту зовнішнього 90° JUPITER; розміри-85x500x270mm Товщ. метал-1; покриття Сендзимір</t>
  </si>
  <si>
    <t>VKO 90X85X600_S</t>
  </si>
  <si>
    <t>Кришка вертикального повороту зовнішнього 90° JUPITER; розміри-85x600x270mm Товщ. метал-1; покриття Сендзимір</t>
  </si>
  <si>
    <t>VKO 90X110X150_S</t>
  </si>
  <si>
    <t>Кришка вертикального повороту зовнішнього 90° JUPITER; розміри-110x150x295mm Товщ. метал-0,6; покриття Сендзимір</t>
  </si>
  <si>
    <t>VKO 90X110X200_S</t>
  </si>
  <si>
    <t>Кришка вертикального повороту зовнішнього 90° JUPITER; розміри-110x200x295mm, Товщ. метал-0,8; покриття Сендзимір</t>
  </si>
  <si>
    <t>VKO 90X110X300_S</t>
  </si>
  <si>
    <t>Кришка вертикального повороту зовнішнього 90° JUPITER; розміри-110x300x295mm, Товщ. метал-1; покриття Сендзимір</t>
  </si>
  <si>
    <t>VKO 90X110X400_S</t>
  </si>
  <si>
    <t>Кришка вертикального повороту зовнішнього 90° JUPITER; розміри-110x400x295mm, Товщ. метал-1; покриття Сендзимір</t>
  </si>
  <si>
    <t>VKO 90X110X500_S</t>
  </si>
  <si>
    <t>Кришка вертикального повороту зовнішнього 90° JUPITER; розміри-110x500x295mm, Товщ. метал-1; покриття Сендзимір</t>
  </si>
  <si>
    <t>VKO 90X110X600_S</t>
  </si>
  <si>
    <t>Кришка вертикального повороту зовнішнього 90° JUPITER; розміри-110x600x295mm; Товщ. метал-1; покриття Сендзимір</t>
  </si>
  <si>
    <t>Поворот вертикальний внутрішній 90° JUPITER</t>
  </si>
  <si>
    <t>SO 90X35X50_S</t>
  </si>
  <si>
    <t>Поворот вертикальний внутрішній 90° для лотка JUPITER; розміри-35x50x220mm Товщ. метал-0,8; покриття Сендзимір</t>
  </si>
  <si>
    <t>SO 90X35X75_S</t>
  </si>
  <si>
    <t>Поворот вертикальний внутрішній 90° для лотка JUPITER; розміри-35x75x220mm Товщ. метал-0,8; покриття Сендзимір</t>
  </si>
  <si>
    <t>SO 90X35X100_S</t>
  </si>
  <si>
    <t>Поворот вертикальний внутрішній 90° для лотка JUPITER; розміри-35x100x220mm Товщ. метал-0,8; покриття Сендзимір</t>
  </si>
  <si>
    <t>SO 90X35X150_S</t>
  </si>
  <si>
    <t>Поворот вертикальний внутрішній 90° для лотка JUPITER; розміри-35x150x220mm Товщ. метал-0,8; покриття Сендзимір</t>
  </si>
  <si>
    <t>SO 90X35X200_S</t>
  </si>
  <si>
    <t>Поворот вертикальний внутрішній 90° для лотка JUPITER; розміри-35x200x220mm Товщ. метал-18; покриття Сендзимір</t>
  </si>
  <si>
    <t>SO 90X35X300_S</t>
  </si>
  <si>
    <t>Поворот вертикальний внутрішній 90° для лотка JUPITER; розміри-35x300x220mm Товщ. метал-1; покриття Сендзимір</t>
  </si>
  <si>
    <t>SO 90X35X400_S</t>
  </si>
  <si>
    <t>Поворот вертикальний внутрішній 90° для лотка JUPITER; розміри-35x400x220mm Товщ. метал-1; покриття Сендзимір</t>
  </si>
  <si>
    <t>SO 90X35X500_S</t>
  </si>
  <si>
    <t>Поворот вертикальний внутрішній 90° для лотка JUPITER; розміри-35x500x220mm Товщ. метал-1; покриття Сендзимір</t>
  </si>
  <si>
    <t>SO 90X35X600_S</t>
  </si>
  <si>
    <t>Поворот вертикальний внутрішній 90° для лотка JUPITER; розміри-35x600x220mm Товщ. метал-1,2; покриття Сендзимір</t>
  </si>
  <si>
    <t>SO 90X60X50_S</t>
  </si>
  <si>
    <t>Поворот вертикальний внутрішній 90° для лотка JUPITER; розміри-60x50x245mm Товщ. метал-0,8; покриття Сендзимір</t>
  </si>
  <si>
    <t>SO 90X60X75_S</t>
  </si>
  <si>
    <t>Поворот вертикальний внутрішній 90° для лотка JUPITER; розміри-60x75x245mm Товщ. метал-0,8; покриття Сендзимір</t>
  </si>
  <si>
    <t>SO 90X60X100_S</t>
  </si>
  <si>
    <t>Поворот вертикальний внутрішній 90° для лотка JUPITER; розміри-60x100x245mm Товщ. метал-0,8; покриття Сендзимір</t>
  </si>
  <si>
    <t>SO 90X60X150_S</t>
  </si>
  <si>
    <t>Поворот вертикальний внутрішній 90° для лотка JUPITER; розміри-60x150x245mm Товщ. метал-0,8; покриття Сендзимір</t>
  </si>
  <si>
    <t>SO 90X60X200_S</t>
  </si>
  <si>
    <t>Поворот вертикальний внутрішній 90° для лотка JUPITER; розміри-60x200x245mm Товщ. метал-1; покриття Сендзимір</t>
  </si>
  <si>
    <t>SO 90X60X300_S</t>
  </si>
  <si>
    <t>Поворот вертикальний внутрішній 90° для лотка JUPITER; розміри-60x300x245mm Товщ. метал-1; покриття Сендзимір</t>
  </si>
  <si>
    <t>SO 90X60X400_S</t>
  </si>
  <si>
    <t>Поворот вертикальний внутрішній 90° для лотка JUPITER; розміри-60x400x245mm Товщ. метал-1; покриття Сендзимір</t>
  </si>
  <si>
    <t>SO 90X60X500_S</t>
  </si>
  <si>
    <t>Поворот вертикальний внутрішній 90° для лотка JUPITER; розміри-60x500x245mm Товщ. метал-1; покриття Сендзимір</t>
  </si>
  <si>
    <t>SO 90X60X600_S</t>
  </si>
  <si>
    <t>Поворот вертикальний внутрішній 90° для лотка JUPITER; розміри-60x600x245mm Товщ. метал-1,2; покриття Сендзимір</t>
  </si>
  <si>
    <t>SO 90X85X100_S</t>
  </si>
  <si>
    <t>Поворот вертикальний внутрішній 90° для лотка JUPITER; розміри-85x100x270mm Товщ. метал-0,8; покриття Сендзимір</t>
  </si>
  <si>
    <t>SO 90X85X150_S</t>
  </si>
  <si>
    <t>Поворот вертикальний внутрішній 90° для лотка JUPITER; розміри-85x150x270mm Товщ. метал-0,8; покриття Сендзимір</t>
  </si>
  <si>
    <t>SO 90X85X200_S</t>
  </si>
  <si>
    <t>Поворот вертикальний внутрішній 90° для лотка JUPITER; розміри-85x200x270mm Товщ. метал-1; покриття Сендзимір</t>
  </si>
  <si>
    <t>SO 90X85X300_S</t>
  </si>
  <si>
    <t>Поворот вертикальний внутрішній 90° для лотка JUPITER; розміри-85x300x270mm Товщ. метал-1; покриття Сендзимір</t>
  </si>
  <si>
    <t>SO 90X85X400_S</t>
  </si>
  <si>
    <t>Поворот вертикальний внутрішній 90° для лотка JUPITER; розміри-85x400x270mm Товщ. метал-1; покриття Сендзимір</t>
  </si>
  <si>
    <t>SO 90X85X500_S</t>
  </si>
  <si>
    <t>Поворот вертикальний внутрішній 90° для лотка JUPITER; розміри-85x500x270mm Товщ. метал-1; покриття Сендзимір</t>
  </si>
  <si>
    <t>SO 90X85X600_S</t>
  </si>
  <si>
    <t>Поворот вертикальний внутрішній 90° для лотка JUPITER; розміри-85x600x270mm Товщ. метал-1,2; покриття Сендзимір</t>
  </si>
  <si>
    <t>SO 90X110X150_S</t>
  </si>
  <si>
    <t>Поворот вертикальний внутрішній 90° для лотка JUPITER; розміри-110x150x295mm Товщ. метал-0,8; покриття Сендзимір</t>
  </si>
  <si>
    <t>SO 90X110X200_S</t>
  </si>
  <si>
    <t>Поворот вертикальний внутрішній 90° для лотка JUPITER; розміри-110x200x295mm Товщ. метал-1; покриття Сендзимір</t>
  </si>
  <si>
    <t>SO 90X110X300_S</t>
  </si>
  <si>
    <t>Поворот вертикальний внутрішній 90° для лотка JUPITER; розміри-110x300x295mm Товщ. метал-1; покриття Сендзимір</t>
  </si>
  <si>
    <t>SO 90X110X400_S</t>
  </si>
  <si>
    <t>Поворот вертикальний внутрішній 90° для лотка JUPITER; розміри-110x400x295mm Товщ. метал-1; покриття Сендзимір</t>
  </si>
  <si>
    <t>SO 90X110X500_S</t>
  </si>
  <si>
    <t>Поворот вертикальний внутрішній 90° для лотка JUPITER; розміри-110x500x295mm Товщ. метал-1; покриття Сендзимір</t>
  </si>
  <si>
    <t>SO 90X110X600_S</t>
  </si>
  <si>
    <t>Поворот вертикальний внутрішній 90° для лотка JUPITER; розміри-110x600x295mm Товщ. метал-1,2; покриття Сендзимір</t>
  </si>
  <si>
    <t>Кришка вертикального повороту внутрішнього 90° JUPITER</t>
  </si>
  <si>
    <t>VSO 90X50_S</t>
  </si>
  <si>
    <t>Кришка вертикального повороту внутрішнього 90° JUPITER; розміри-12x50xmm Товщ. метал-0,6; покриття Сендзимір</t>
  </si>
  <si>
    <t>VSO 90X75_S</t>
  </si>
  <si>
    <t>Кришка вертикального повороту внутрішнього 90° JUPITER; розміри-12x75xmm Товщ. метал-0,6; покриття Сендзимір</t>
  </si>
  <si>
    <t>VSO 90X100_S</t>
  </si>
  <si>
    <t>Кришка вертикального повороту внутрішнього 90° JUPITER; розміри-12x100xmm Товщ. метал-0,6; покриття Сендзимір</t>
  </si>
  <si>
    <t>VSO 90X150_S</t>
  </si>
  <si>
    <t>Кришка вертикального повороту внутрішнього 90° JUPITER; розміри-12x150xmm Товщ. метал-0,6; покриття Сендзимір</t>
  </si>
  <si>
    <t>VSO 90X200_S</t>
  </si>
  <si>
    <t>Кришка вертикального повороту внутрішнього 90° JUPITER; розміри-12x200xmm Товщ. метал-0,8; покриття Сендзимір</t>
  </si>
  <si>
    <t>VSO 90X300_S</t>
  </si>
  <si>
    <t>Кришка вертикального повороту внутрішнього 90° JUPITER; розміри-12x300xmm Товщ. метал-1; покриття Сендзимір</t>
  </si>
  <si>
    <t>VSO 90X400_S</t>
  </si>
  <si>
    <t>Кришка вертикального повороту внутрішнього 90° JUPITER; розміри-15x400xmm Товщ. метал-1; покриття Сендзимір</t>
  </si>
  <si>
    <t>VSO 90X500_S</t>
  </si>
  <si>
    <t>Кришка вертикального повороту внутрішнього 90° JUPITER; розміри-15x500xmm Товщ. метал-1; покриття Сендзимір</t>
  </si>
  <si>
    <t>VSO 90X600_S</t>
  </si>
  <si>
    <t>Кришка вертикального повороту внутрішнього 90° JUPITER; розміри-15x600xmm Товщ. метал-1; покриття Сендзимір</t>
  </si>
  <si>
    <t>Відгалужувач горизонтальний Т-подібний JUPITER</t>
  </si>
  <si>
    <t>T 35X50_S</t>
  </si>
  <si>
    <t>Відгалужувач горизонтальний Т-подібний JUPITER; розміри-35x50x253mm Товщ. метал-0,8; покриття Сендзимір</t>
  </si>
  <si>
    <t>T 35X75_S</t>
  </si>
  <si>
    <t>Відгалужувач горизонтальний Т-подібний JUPITER; розміри-35x75x278mm Товщ. метал-0,8; покриття Сендзимір</t>
  </si>
  <si>
    <t>T 35X100_S</t>
  </si>
  <si>
    <t>Відгалужувач горизонтальний Т-подібний JUPITER; розміри-35x100x303mm Товщ. метал-0,8; покриття Сендзимір</t>
  </si>
  <si>
    <t>T 35X150_S</t>
  </si>
  <si>
    <t>Відгалужувач горизонтальний Т-подібний JUPITER; розміри-35x150x353mm Товщ. метал-0,8; покриття Сендзимір</t>
  </si>
  <si>
    <t>T 35X200_S</t>
  </si>
  <si>
    <t>Відгалужувач горизонтальний Т-подібний JUPITER; розміри-35x200x403mm Товщ. метал-1; покриття Сендзимір</t>
  </si>
  <si>
    <t>T 35X300_S</t>
  </si>
  <si>
    <t>Відгалужувач горизонтальний Т-подібний JUPITER; розміри-35x300x503mm Товщ. метал-1; покриття Сендзимір</t>
  </si>
  <si>
    <t>T 35X400_S</t>
  </si>
  <si>
    <t>Відгалужувач горизонтальний Т-подібний JUPITER; розміри-35x400x603mm Товщ. метал-1; покриття Сендзимір</t>
  </si>
  <si>
    <t>T 35X500_S</t>
  </si>
  <si>
    <t>Відгалужувач горизонтальний Т-подібний JUPITER; розміри-35x500x703mm Товщ. метал-1; покриття Сендзимір</t>
  </si>
  <si>
    <t>T 35X600_S</t>
  </si>
  <si>
    <t>Відгалужувач горизонтальний Т-подібний JUPITER; розміри-35x600x803mm Товщ. метал-1,2; покриття Сендзимір</t>
  </si>
  <si>
    <t>T 60X50_S</t>
  </si>
  <si>
    <t>Відгалужувач горизонтальний Т-подібний JUPITER; розміри-60x50x250mm Товщ. метал-0,8; покриття Сендзимір</t>
  </si>
  <si>
    <t>T 60X75_S</t>
  </si>
  <si>
    <t>Відгалужувач горизонтальний Т-подібний JUPITER; розміри-60x75x275mm Товщ. метал-0,8; покриття Сендзимір</t>
  </si>
  <si>
    <t>T 60X100_S</t>
  </si>
  <si>
    <t>Відгалужувач горизонтальний Т-подібний JUPITER; розміри-60x100x300mm Товщ. метал-0,8; покриття Сендзимір</t>
  </si>
  <si>
    <t>T 60X150_S</t>
  </si>
  <si>
    <t>Відгалужувач горизонтальний Т-подібний JUPITER; розміри-60x150x350mm Товщ. метал-0,8; покриття Сендзимір</t>
  </si>
  <si>
    <t>T 60X200_S</t>
  </si>
  <si>
    <t>Відгалужувач горизонтальний Т-подібний JUPITER; розміри-60x200x400mm Товщ. метал-1; покриття Сендзимір</t>
  </si>
  <si>
    <t>T 60X300_S</t>
  </si>
  <si>
    <t>Відгалужувач горизонтальний Т-подібний JUPITER; розміри-60x300x500mm Товщ. метал-1; покриття Сендзимір</t>
  </si>
  <si>
    <t>T 60X400_S</t>
  </si>
  <si>
    <t>Відгалужувач горизонтальний Т-подібний JUPITER; розміри-60x400x600mm Товщ. метал-1; покриття Сендзимір</t>
  </si>
  <si>
    <t>T 60X500_S</t>
  </si>
  <si>
    <t>Відгалужувач горизонтальний Т-подібний JUPITER; розміри-60x500x700mm Товщ. метал-1; покриття Сендзимір</t>
  </si>
  <si>
    <t>T 60X600_S</t>
  </si>
  <si>
    <t>Відгалужувач горизонтальний Т-подібний JUPITER; розміри-60x600x800mm Товщ. метал-1,2; покриття Сендзимір</t>
  </si>
  <si>
    <t>T 85X100_S</t>
  </si>
  <si>
    <t>Відгалужувач горизонтальний Т-подібний JUPITER; розміри-85x100x300mm Товщ. метал-0,8; покриття Сендзимір</t>
  </si>
  <si>
    <t>T 85X150_S</t>
  </si>
  <si>
    <t>Відгалужувач горизонтальний Т-подібний JUPITER; розміри-85x150x350mm Товщ. метал-0,8; покриття Сендзимір</t>
  </si>
  <si>
    <t>T 85X200_S</t>
  </si>
  <si>
    <t>Відгалужувач горизонтальний Т-подібний JUPITER; розміри-85x200x400mm Товщ. метал-1; покриття Сендзимір</t>
  </si>
  <si>
    <t>T 85X300_S</t>
  </si>
  <si>
    <t>Відгалужувач горизонтальний Т-подібний JUPITER; розміри-85x300x500mm Товщ. метал-1; покриття Сендзимір</t>
  </si>
  <si>
    <t>T 85X400_S</t>
  </si>
  <si>
    <t>Відгалужувач горизонтальний Т-подібний JUPITER; розміри-85x400x600mm Товщ. метал-1; покриття Сендзимір</t>
  </si>
  <si>
    <t>T 85X500_S</t>
  </si>
  <si>
    <t>Відгалужувач горизонтальний Т-подібний JUPITER; розміри-85x500x700mm Товщ. метал-1; покриття Сендзимір</t>
  </si>
  <si>
    <t>T 85X600_S</t>
  </si>
  <si>
    <t>Відгалужувач горизонтальний Т-подібний JUPITER; розміри-85x600x800mm Товщ. метал-1,2; покриття Сендзимір</t>
  </si>
  <si>
    <t>T 110X150_S</t>
  </si>
  <si>
    <t>Відгалужувач горизонтальний Т-подібний JUPITER; розміри-110x150x350mm Товщ. метал-0,8; покриття Сендзимір</t>
  </si>
  <si>
    <t>T 110X200_S</t>
  </si>
  <si>
    <t>Відгалужувач горизонтальний Т-подібний JUPITER; розміри-110x200x400mm Товщ. метал-1; покриття Сендзимір</t>
  </si>
  <si>
    <t>T 110X300_S</t>
  </si>
  <si>
    <t>Відгалужувач горизонтальний Т-подібний JUPITER; розміри-110x300x500mm Товщ. метал-1; покриття Сендзимір</t>
  </si>
  <si>
    <t>T 110X400_S</t>
  </si>
  <si>
    <t>Відгалужувач горизонтальний Т-подібний JUPITER; розміри-110x400x600mm Товщ. метал-1; покриття Сендзимір</t>
  </si>
  <si>
    <t>T 110X500_S</t>
  </si>
  <si>
    <t>Відгалужувач горизонтальний Т-подібний JUPITER; розміри-110x500x700mm Товщ. метал-1; покриття Сендзимір</t>
  </si>
  <si>
    <t>T 110X600_S</t>
  </si>
  <si>
    <t>Відгалужувач горизонтальний Т-подібний JUPITER; розміри-110x600x800mm Товщ. метал-1,2; покриття Сендзимір</t>
  </si>
  <si>
    <t>VT 50_S</t>
  </si>
  <si>
    <t>Кришка відгалужувача горизонтального Т-подібного JUPITER; розміри-12x50xmm Товщ. метал-0,6; покриття Сендзимір</t>
  </si>
  <si>
    <t>VT 75_S</t>
  </si>
  <si>
    <t>Кришка відгалужувача горизонтального Т-подібного JUPITER; розміри-12x75xmm Товщ. метал-0,6; покриття Сендзимір</t>
  </si>
  <si>
    <t>VT 100_S</t>
  </si>
  <si>
    <t>Кришка відгалужувача горизонтального Т-подібного JUPITER; розміри-12x100xmm Товщ. метал-0,6; покриття Сендзимір</t>
  </si>
  <si>
    <t>VT 150_S</t>
  </si>
  <si>
    <t>Кришка відгалужувача горизонтального Т-подібного JUPITER; розміри-12x150xmm Товщ. метал-0,6; покриття Сендзимір</t>
  </si>
  <si>
    <t>VT 200_S</t>
  </si>
  <si>
    <t>Кришка відгалужувача горизонтального Т-подібного JUPITER; розміри-12x200xmm Товщ. метал-0,8; покриття Сендзимір</t>
  </si>
  <si>
    <t>VT 300_S</t>
  </si>
  <si>
    <t>Кришка відгалужувача горизонтального Т-подібного JUPITER; розміри-12x300xmm Товщ. метал-1,0; покриття Сендзимір</t>
  </si>
  <si>
    <t>VT 400_S</t>
  </si>
  <si>
    <t>Кришка відгалужувача горизонтального Т-подібного JUPITER; розміри-12x400xmm Товщ. метал-1,0; покриття Сендзимір</t>
  </si>
  <si>
    <t>VT 500_S</t>
  </si>
  <si>
    <t>Кришка відгалужувача горизонтального Т-подібного JUPITER; розміри-12x500xmm Товщ. метал-1,0; покриття Сендзимір</t>
  </si>
  <si>
    <t>VT 600_S</t>
  </si>
  <si>
    <t>Кришка відгалужувача горизонтального Т-подібного JUPITER; розміри-12x600xmm Товщ. метал-1,0; покриття Сендзимір</t>
  </si>
  <si>
    <t>Відгалужувач хрестоподібний JUPITER</t>
  </si>
  <si>
    <t>KR 35X50_S</t>
  </si>
  <si>
    <t>Відгалужувач хрестоподібний JUPITER; розміри-35x50x450mm; покриття Сендзимір</t>
  </si>
  <si>
    <t>KR 35X75_S</t>
  </si>
  <si>
    <t>Відгалужувач хрестоподібний JUPITER; розміри-35x75x475mm; покриття Сендзимір</t>
  </si>
  <si>
    <t>KR 35X100_S</t>
  </si>
  <si>
    <t>Відгалужувач хрестоподібний JUPITER; розміри-35x100x500mm; покриття Сендзимір</t>
  </si>
  <si>
    <t>KR 35X150_S</t>
  </si>
  <si>
    <t>Відгалужувач хрестоподібний JUPITER; розміри-35x150x550mm; покриття Сендзимір</t>
  </si>
  <si>
    <t>KR 35X200_S</t>
  </si>
  <si>
    <t>Відгалужувач хрестоподібний JUPITER; розміри-35x200x600mm; покриття Сендзимір</t>
  </si>
  <si>
    <t>KR 35X300_S</t>
  </si>
  <si>
    <t>Відгалужувач хрестоподібний JUPITER; розміри-35x300x700mm; покриття Сендзимір</t>
  </si>
  <si>
    <t>KR 35X400_S</t>
  </si>
  <si>
    <t>Відгалужувач хрестоподібний JUPITER; розміри-35x400x800mm; покриття Сендзимір</t>
  </si>
  <si>
    <t>KR 35X500_S</t>
  </si>
  <si>
    <t>Відгалужувач хрестоподібний JUPITER; розміри-35x500x900mm; покриття Сендзимір</t>
  </si>
  <si>
    <t>KR 35X600_S</t>
  </si>
  <si>
    <t>Відгалужувач хрестоподібний JUPITER; розміри-35x600x1000mm; покриття Сендзимір</t>
  </si>
  <si>
    <t>KR 60X50_S</t>
  </si>
  <si>
    <t>Відгалужувач хрестоподібний JUPITER; розміри-60x50x450mm; покриття Сендзимір</t>
  </si>
  <si>
    <t>KR 60X75_S</t>
  </si>
  <si>
    <t>Відгалужувач хрестоподібний JUPITER; розміри-60x75x475mm; покриття Сендзимір</t>
  </si>
  <si>
    <t>KR 60X100_S</t>
  </si>
  <si>
    <t>Відгалужувач хрестоподібний JUPITER; розміри-60x100x500mm; покриття Сендзимір</t>
  </si>
  <si>
    <t>KR 60X150_S</t>
  </si>
  <si>
    <t>Відгалужувач хрестоподібний JUPITER; розміри-60x150x550mm; покриття Сендзимір</t>
  </si>
  <si>
    <t>KR 60X200_S</t>
  </si>
  <si>
    <t>Відгалужувач хрестоподібний JUPITER; розміри-60x200x600mm; покриття Сендзимір</t>
  </si>
  <si>
    <t>KR 60X300_S</t>
  </si>
  <si>
    <t>Відгалужувач хрестоподібний JUPITER; розміри-60x300x700mm; покриття Сендзимір</t>
  </si>
  <si>
    <t>KR 60X400_S</t>
  </si>
  <si>
    <t>Відгалужувач хрестоподібний JUPITER; розміри-60x400x800mm; покриття Сендзимір</t>
  </si>
  <si>
    <t>KR 60X500_S</t>
  </si>
  <si>
    <t>Відгалужувач хрестоподібний JUPITER; розміри-60x500x900mm; покриття Сендзимір</t>
  </si>
  <si>
    <t>KR 60X600_S</t>
  </si>
  <si>
    <t>Відгалужувач хрестоподібний JUPITER; розміри-60x600x1000mm; покриття Сендзимір</t>
  </si>
  <si>
    <t>KR 85X100_S</t>
  </si>
  <si>
    <t>Відгалужувач хрестоподібний JUPITER; розміри-85x100x500mm; покриття Сендзимір</t>
  </si>
  <si>
    <t>KR 85X150_S</t>
  </si>
  <si>
    <t>Відгалужувач хрестоподібний JUPITER; розміри-85x150x550mm; покриття Сендзимір</t>
  </si>
  <si>
    <t>KR 85X200_S</t>
  </si>
  <si>
    <t>Відгалужувач хрестоподібний JUPITER; розміри-85x200x600mm; покриття Сендзимір</t>
  </si>
  <si>
    <t>KR 85X300_S</t>
  </si>
  <si>
    <t>Відгалужувач хрестоподібний JUPITER; розміри-85x300x700mm; покриття Сендзимір</t>
  </si>
  <si>
    <t>KR 85X400_S</t>
  </si>
  <si>
    <t>Відгалужувач хрестоподібний JUPITER; розміри-85x400x800mm; покриття Сендзимір</t>
  </si>
  <si>
    <t>KR 85X500_S</t>
  </si>
  <si>
    <t>Відгалужувач хрестоподібний JUPITER; розміри-85x500x900mm; покриття Сендзимір</t>
  </si>
  <si>
    <t>KR 85X600_S</t>
  </si>
  <si>
    <t>Відгалужувач хрестоподібний JUPITER; розміри-85x600x1000mm; покриття Сендзимір</t>
  </si>
  <si>
    <t>KR 110X150_S</t>
  </si>
  <si>
    <t>Відгалужувач хрестоподібний JUPITER; розміри-110x150x550mm; покриття Сендзимір</t>
  </si>
  <si>
    <t>KR 110X200_S</t>
  </si>
  <si>
    <t>Відгалужувач хрестоподібний JUPITER; розміри-110x200x600mm; покриття Сендзимір</t>
  </si>
  <si>
    <t>KR 110X300_S</t>
  </si>
  <si>
    <t>Відгалужувач хрестоподібний JUPITER; розміри-110x300x700mm; покриття Сендзимір</t>
  </si>
  <si>
    <t>KR 110X400_S</t>
  </si>
  <si>
    <t>Відгалужувач хрестоподібний JUPITER; розміри-110x400x800mm; покриття Сендзимір</t>
  </si>
  <si>
    <t>KR 110X500_S</t>
  </si>
  <si>
    <t>Відгалужувач хрестоподібний JUPITER; розміри-110x500x900mm; покриття Сендзимір</t>
  </si>
  <si>
    <t>KR 110X600_S</t>
  </si>
  <si>
    <t>Відгалужувач хрестоподібний JUPITER; розміри-110x600x1000mm; покриття Сендзимір</t>
  </si>
  <si>
    <t>Кришка відгалужувача хрестоподібного JUPITER</t>
  </si>
  <si>
    <t>VKR 50_S</t>
  </si>
  <si>
    <t>Кришка відгалужувача хрестоподібного JUPITER; розміри-12x50x450mm Товщ. метал-0,6; покриття Сендзимір</t>
  </si>
  <si>
    <t>VKR 75_S</t>
  </si>
  <si>
    <t>Кришка відгалужувача хрестоподібного JUPITER; розміри-12x75x475mm Товщ. метал-0,6; покриття Сендзимір</t>
  </si>
  <si>
    <t>VKR 100_S</t>
  </si>
  <si>
    <t>Кришка відгалужувача хрестоподібного JUPITER; розміри-12x100x500mm Товщ. метал-0,6; покриття Сендзимір</t>
  </si>
  <si>
    <t>VKR 150_S</t>
  </si>
  <si>
    <t>Кришка відгалужувача хрестоподібного JUPITER; розміри-12x150x550mm Товщ. метал-0,6; покриття Сендзимір</t>
  </si>
  <si>
    <t>VKR 200_S</t>
  </si>
  <si>
    <t>Кришка відгалужувача хрестоподібного JUPITER; розміри-12x200x600mm Товщ. метал-0,8; покриття Сендзимір</t>
  </si>
  <si>
    <t>VKR 300_S</t>
  </si>
  <si>
    <t>Кришка відгалужувача хрестоподібного JUPITER; розміри-12x300x700mm Товщ. метал-1; покриття Сендзимір</t>
  </si>
  <si>
    <t>VKR 400_S</t>
  </si>
  <si>
    <t>Кришка відгалужувача хрестоподібного JUPITER; розміри-15x400x800mm Товщ. метал-1; покриття Сендзимір</t>
  </si>
  <si>
    <t>VKR 500_S</t>
  </si>
  <si>
    <t>Кришка відгалужувача хрестоподібного JUPITER; розміри-15x500x900mm Товщ. метал-1; покриття Сендзимір</t>
  </si>
  <si>
    <t>VKR 600_S</t>
  </si>
  <si>
    <t>Кришка відгалужувача хрестоподібного JUPITER; розміри-15x600x1000mm Товщ. метал-1; покриття Сендзимір</t>
  </si>
  <si>
    <t>Відгалужувач універсальний JUPITER</t>
  </si>
  <si>
    <t>SU 35_S</t>
  </si>
  <si>
    <t>Відгалужувач універсальний JUPITER; висота-35mm Товщ. метал-1; покриття Сендзимір</t>
  </si>
  <si>
    <t>SU 60_S</t>
  </si>
  <si>
    <t>Відгалужувач універсальний JUPITER; висота-60mm Товщ. метал-1; покриття Сендзимір</t>
  </si>
  <si>
    <t>SU 85_S</t>
  </si>
  <si>
    <t>Відгалужувач універсальний JUPITER; висота-85mm Товщ. метал-1; покриття Сендзимір</t>
  </si>
  <si>
    <t>SU 110_S</t>
  </si>
  <si>
    <t>Відгалужувач універсальний JUPITER; висота-110mm Товщ. метал-1; покриття Сендзимір</t>
  </si>
  <si>
    <t>Фіксуючий зажим JUPITER</t>
  </si>
  <si>
    <t>US 1_ZNCR</t>
  </si>
  <si>
    <t>Фіксуючий зажим JUPITER; розміри 0-20xmm; Товщ. метал-0,14;покриття цинкхромат</t>
  </si>
  <si>
    <t>US 2_ZNCR</t>
  </si>
  <si>
    <t>Фіксуючий зажим JUPITER; розміри 0-20xmm; Товщ. метал-0,15; покриття цинкхромат</t>
  </si>
  <si>
    <t>US 3_ZNCR</t>
  </si>
  <si>
    <t>Фіксуючий зажим JUPITER; розміри 0-26xmm; Товщ. метал-0,21; покриття цинкхромат</t>
  </si>
  <si>
    <t>Лоток кабельний JUPITER з серії LK</t>
  </si>
  <si>
    <t>NKZI 50X50X0.50_LK</t>
  </si>
  <si>
    <t xml:space="preserve">Лоток кабельний перфорований з інтегрованим з'єднанням; розміри: 50x50x3000mm Товщ. метал-0,5 </t>
  </si>
  <si>
    <t>NKZI 50X100X0.50_LK</t>
  </si>
  <si>
    <t xml:space="preserve">Лоток кабельний перфорований з інтегрованим з'єднанням; розміри: 50x100x3000mm Товщ. метал-0,5 </t>
  </si>
  <si>
    <t>NKZI 50X200X0.50_LK</t>
  </si>
  <si>
    <t xml:space="preserve">Лоток кабельний перфорований з інтегрованим з'єднанням; розміри: 50x200x3000mm Товщ. метал-0,5 </t>
  </si>
  <si>
    <t>Металеві кабельні лотки драбинного типу KOPOS</t>
  </si>
  <si>
    <t>Лоток кабельний драбинного типу KOPOS</t>
  </si>
  <si>
    <t>KL 60X150_S</t>
  </si>
  <si>
    <t>Лоток кабельний драбинного типу KOPOS; розміри-60x150x3000mm; покриття Сендзимір</t>
  </si>
  <si>
    <t>KL 60X200_S</t>
  </si>
  <si>
    <t>Лоток кабельний драбинного типу KOPOS; розміри-60x200x3000mm; покриття Сендзимір</t>
  </si>
  <si>
    <t>KL 60X300_S</t>
  </si>
  <si>
    <t>Лоток кабельний драбинного типу KOPOS; розміри-60x300x3000mm; покриття Сендзимір</t>
  </si>
  <si>
    <t>KL 60X400_S</t>
  </si>
  <si>
    <t>Лоток кабельний драбинного типу KOPOS; розміри-60x400x3000mm; покриття Сендзимір</t>
  </si>
  <si>
    <t>KL 60X500_S</t>
  </si>
  <si>
    <t>Лоток кабельний драбинного типу KOPOS; розміри-60x500x3000mm; покриття Сендзимір</t>
  </si>
  <si>
    <t>KL 60X600_S</t>
  </si>
  <si>
    <t>Лоток кабельний драбинного типу KOPOS; розміри-60x600x3000mm; покриття Сендзимір</t>
  </si>
  <si>
    <t>KL 85X150_S</t>
  </si>
  <si>
    <t>Лоток кабельний драбинного типу KOPOS; розміри-85x150x3000mm; покриття Сендзимір</t>
  </si>
  <si>
    <t>KL 85X200_S</t>
  </si>
  <si>
    <t>Лоток кабельний драбинного типу KOPOS; розміри-85x200x3000mm; покриття Сендзимір</t>
  </si>
  <si>
    <t>KL 85X300_S</t>
  </si>
  <si>
    <t>Лоток кабельний драбинного типу KOPOS; розміри-85x300x3000mm; покриття Сендзимір</t>
  </si>
  <si>
    <t>KL 85X400_S</t>
  </si>
  <si>
    <t>Лоток кабельний драбинного типу KOPOS; розміри-85x400x3000mm; покриття Сендзимір</t>
  </si>
  <si>
    <t>KL 85X500_S</t>
  </si>
  <si>
    <t>Лоток кабельний драбинного типу KOPOS; розміри-85x500x3000mm; покриття Сендзимір</t>
  </si>
  <si>
    <t>KL 85X600_S</t>
  </si>
  <si>
    <t>Лоток кабельний драбинного типу KOPOS; розміри-85x600x3000mm; покриття Сендзимір</t>
  </si>
  <si>
    <t>KL 110X150_S</t>
  </si>
  <si>
    <t>Лоток кабельний драбинного типу KOPOS; розміри-110x150x3000mm; покриття Сендзимір</t>
  </si>
  <si>
    <t>KL 110X200_S</t>
  </si>
  <si>
    <t>Лоток кабельний драбинного типу KOPOS; розміри-110x200x3000mm; покриття Сендзимір</t>
  </si>
  <si>
    <t>KL 110X300_S</t>
  </si>
  <si>
    <t>Лоток кабельний драбинного типу KOPOS; розміри-110x300x3000mm; покриття Сендзимір</t>
  </si>
  <si>
    <t>KL 110X400_S</t>
  </si>
  <si>
    <t>Лоток кабельний драбинного типу KOPOS; розміри-110x400x3000mm; покриття Сендзимір</t>
  </si>
  <si>
    <t>KL 110X500_S</t>
  </si>
  <si>
    <t>Лоток кабельний драбинного типу KOPOS; розміри-110x500x3000mm; покриття Сендзимір</t>
  </si>
  <si>
    <t>KL 110X600_S</t>
  </si>
  <si>
    <t>Лоток кабельний драбинного типу KOPOS; розміри-110x600x3000mm; покриття Сендзимір</t>
  </si>
  <si>
    <t>Кришка на лоток драбинного типу KOPOS</t>
  </si>
  <si>
    <t>Відгалуження горизонтальне на лоток драбинного типу KOPOS</t>
  </si>
  <si>
    <t>KLOBH 60X150_S</t>
  </si>
  <si>
    <t>Відгалуження горизонтальне на лоток драбинного типу KOPOS; розміри-60x150xmm; покриття Сендзимір</t>
  </si>
  <si>
    <t>KLOBH 60X200_S</t>
  </si>
  <si>
    <t>Відгалуження горизонтальне на лоток драбинного типу KOPOS; розміри-60x200xmm; покриття Сендзимір</t>
  </si>
  <si>
    <t>KLOBH 60X300_S</t>
  </si>
  <si>
    <t>Відгалуження горизонтальне на лоток драбинного типу KOPOS; розміри-60x300xmm; покриття Сендзимір</t>
  </si>
  <si>
    <t>KLOBH 60X400_S</t>
  </si>
  <si>
    <t>Відгалуження горизонтальне на лоток драбинного типу KOPOS; розміри-60x400xmm; покриття Сендзимір</t>
  </si>
  <si>
    <t>KLOBH 60X500_S</t>
  </si>
  <si>
    <t>Відгалуження горизонтальне на лоток драбинного типу KOPOS; розміри-60x500xmm; покриття Сендзимір</t>
  </si>
  <si>
    <t>KLOBH 60X600_S</t>
  </si>
  <si>
    <t>Відгалуження горизонтальне на лоток драбинного типу KOPOS; розміри-60x600xmm; покриття Сендзимір</t>
  </si>
  <si>
    <t>KLOBH 85X200_S</t>
  </si>
  <si>
    <t>Відгалуження горизонтальне на лоток драбинного типу KOPOS; розміри-85x200xmm; покриття Сендзимір</t>
  </si>
  <si>
    <t>KLOBH 85X300_S</t>
  </si>
  <si>
    <t>Відгалуження горизонтальне на лоток драбинного типу KOPOS; розміри-85x300xmm; покриття Сендзимір</t>
  </si>
  <si>
    <t>KLOBH 85X400_S</t>
  </si>
  <si>
    <t>Відгалуження горизонтальне на лоток драбинного типу KOPOS; розміри-85x400xmm; покриття Сендзимір</t>
  </si>
  <si>
    <t>KLOBH 85X500_S</t>
  </si>
  <si>
    <t>Відгалуження горизонтальне на лоток драбинного типу KOPOS; розміри-85x500xmm; покриття Сендзимір</t>
  </si>
  <si>
    <t>KLOBH 85X600_S</t>
  </si>
  <si>
    <t>Відгалуження горизонтальне на лоток драбинного типу KOPOS; розміри-85x600xmm; покриття Сендзимір</t>
  </si>
  <si>
    <t>KLOBH 110X200_S</t>
  </si>
  <si>
    <t>Відгалуження горизонтальне на лоток драбинного типу KOPOS; розміри-110x200xmm; покриття Сендзимір</t>
  </si>
  <si>
    <t>KLOBH 110X300_S</t>
  </si>
  <si>
    <t>Відгалуження горизонтальне на лоток драбинного типу KOPOS; розміри-110x300xmm; покриття Сендзимір</t>
  </si>
  <si>
    <t>KLOBH 110X400_S</t>
  </si>
  <si>
    <t>Відгалуження горизонтальне на лоток драбинного типу KOPOS; розміри-110x400xmm; покриття Сендзимір</t>
  </si>
  <si>
    <t>KLOBH 110X500_S</t>
  </si>
  <si>
    <t>Відгалуження горизонтальне на лоток драбинного типу KOPOS; розміри-110x500xmm; покриття Сендзимір</t>
  </si>
  <si>
    <t>KLOBH 110X600_S</t>
  </si>
  <si>
    <t>Відгалуження горизонтальне на лоток драбинного типу KOPOS; розміри-110x600xmm; покриття Сендзимір</t>
  </si>
  <si>
    <t>Відгалужувач горизонтальний Т-подібний на лоток драбинного типу KOPOS</t>
  </si>
  <si>
    <t>KLT 60X200_S</t>
  </si>
  <si>
    <t>Відгалужувач горизонтальний Т-подібний на лоток драбинного типу KOPOS; розміри-60x200x1400mm; покриття Сендзимір</t>
  </si>
  <si>
    <t>KLT 60X300_S</t>
  </si>
  <si>
    <t>Відгалужувач горизонтальний Т-подібний на лоток драбинного типу KOPOS; розміри-60x300x1500mm; покриття Сендзимір</t>
  </si>
  <si>
    <t>KLT 60X400_S</t>
  </si>
  <si>
    <t>Відгалужувач горизонтальний Т-подібний на лоток драбинного типу KOPOS; розміри-60x400x1600mm; покриття Сендзимір</t>
  </si>
  <si>
    <t>KLT 60X500_S</t>
  </si>
  <si>
    <t>Відгалужувач горизонтальний Т-подібний на лоток драбинного типу KOPOS; розміри-60x500x1700mm; покриття Сендзимір</t>
  </si>
  <si>
    <t>KLT 60X600_S</t>
  </si>
  <si>
    <t>Відгалужувач горизонтальний Т-подібний на лоток драбинного типу KOPOS; розміри-60x600x1800mm; покриття Сендзимір</t>
  </si>
  <si>
    <t>KLT 85X200_S</t>
  </si>
  <si>
    <t>Відгалужувач горизонтальний Т-подібний на лоток драбинного типу KOPOS; розміри-85x200x1400mm; покриття Сендзимір</t>
  </si>
  <si>
    <t>KLT 85X300_S</t>
  </si>
  <si>
    <t>Відгалужувач горизонтальний Т-подібний на лоток драбинного типу KOPOS; розміри-85x300x1500mm; покриття Сендзимір</t>
  </si>
  <si>
    <t>KLT 85X400_S</t>
  </si>
  <si>
    <t>Відгалужувач горизонтальний Т-подібний на лоток драбинного типу KOPOS; розміри-85x400x1600mm; покриття Сендзимір</t>
  </si>
  <si>
    <t>KLT 85X500_S</t>
  </si>
  <si>
    <t xml:space="preserve">Відгалужувач горизонтальний Т-подібний на лоток драбинного типу KOPOS; розміри-85x500x1700mm; покриття Сендзимір </t>
  </si>
  <si>
    <t>KLT 85X600_S</t>
  </si>
  <si>
    <t>Відгалужувач горизонтальний Т-подібний на лоток драбинного типу KOPOS; розміри-85x600x1800mm;  покриття Сендзимір</t>
  </si>
  <si>
    <t>KLT 110X200_S</t>
  </si>
  <si>
    <t>Відгалужувач горизонтальний Т-подібний на лоток драбинного типу KOPOS; розміри-110x200x1400mm; покриття Сендзимір</t>
  </si>
  <si>
    <t>KLT 110X300_S</t>
  </si>
  <si>
    <t>Відгалужувач горизонтальний Т-подібний на лоток драбинного типу KOPOS; розміри-110x300x1500mm; покриття Сендзимір</t>
  </si>
  <si>
    <t>KLT 110X400_S</t>
  </si>
  <si>
    <t>Відгалужувач горизонтальний Т-подібний на лоток драбинного типу KOPOS; розміри-110x400x1600mm; покриття Сендзимір</t>
  </si>
  <si>
    <t>KLT 110X500_S</t>
  </si>
  <si>
    <t>Відгалужувач горизонтальний Т-подібний на лоток драбинного типу KOPOS; розміри-110x500x1700mm; покриття Сендзимір</t>
  </si>
  <si>
    <t>KLT 110X600_S</t>
  </si>
  <si>
    <t>Відгалужувач горизонтальний Т-подібний на лоток драбинного типу KOPOS; розміри-110x600x1800mm; покриття Сендзимір</t>
  </si>
  <si>
    <t>Відгалужувач хрестоподібний на лоток драбинного типу KOPOS</t>
  </si>
  <si>
    <t>KLKR 60X200_S</t>
  </si>
  <si>
    <t>Відгалужувач хрестоподібний на лоток драбинного типу KOPOS; розміри-60x200x1400mm; покриття Сендзимір</t>
  </si>
  <si>
    <t>KLKR 60X300_S</t>
  </si>
  <si>
    <t>Відгалужувач хрестоподібний на лоток драбинного типу KOPOS; розміри-60x300x1500mm; покриття Сендзимір</t>
  </si>
  <si>
    <t>KLKR 60X400_S</t>
  </si>
  <si>
    <t>Відгалужувач хрестоподібний на лоток драбинного типу KOPOS; розміри-60x400x1600mm; покриття Сендзимір</t>
  </si>
  <si>
    <t>KLKR 60X500_S</t>
  </si>
  <si>
    <t>Відгалужувач хрестоподібний на лоток драбинного типу KOPOS; розміри-60x500x1700mm; покриття Сендзимір</t>
  </si>
  <si>
    <t>KLKR 60X600_S</t>
  </si>
  <si>
    <t>Відгалужувач хрестоподібний на лоток драбинного типу KOPOS; розміри-60x600x1800mm; покриття Сендзимір</t>
  </si>
  <si>
    <t>KLKR 85X200_S</t>
  </si>
  <si>
    <t>Відгалужувач хрестоподібний на лоток драбинного типу KOPOS; розміри-85x200x1400mm; покриття Сендзимір</t>
  </si>
  <si>
    <t>KLKR 85X300_S</t>
  </si>
  <si>
    <t>Відгалужувач хрестоподібний на лоток драбинного типу KOPOS; розміри-85x300x1500mm; покриття Сендзимір</t>
  </si>
  <si>
    <t>KLKR 85X400_S</t>
  </si>
  <si>
    <t>Відгалужувач хрестоподібний на лоток драбинного типу KOPOS; розміри-85x400x1600mm; покриття Сендзимір</t>
  </si>
  <si>
    <t>KLKR 85X500_S</t>
  </si>
  <si>
    <t>Відгалужувач хрестоподібний на лоток драбинного типу KOPOS; розміри-85x500x1700mm; покриття Сендзимір</t>
  </si>
  <si>
    <t>KLKR 85X600_S</t>
  </si>
  <si>
    <t>Відгалужувач хрестоподібний на лоток драбинного типу KOPOS; розміри-85x600x1800mm; покриття Сендзимір</t>
  </si>
  <si>
    <t>KLKR 110X200_S</t>
  </si>
  <si>
    <t>Відгалужувач хрестоподібний на лоток драбинного типу KOPOS; розміри-110x200x1400mm; покриття Сендзимір</t>
  </si>
  <si>
    <t>KLKR 110X300_S</t>
  </si>
  <si>
    <t>Відгалужувач хрестоподібний на лоток драбинного типу KOPOS; розміри-110x300x1500mm; покриття Сендзимір</t>
  </si>
  <si>
    <t>KLKR 110X400_S</t>
  </si>
  <si>
    <t>Відгалужувач хрестоподібний на лоток драбинного типу KOPOS; розміри-110x400x1600mm; покриття Сендзимір</t>
  </si>
  <si>
    <t>KLKR 110X500_S</t>
  </si>
  <si>
    <t>Відгалужувач хрестоподібний на лоток драбинного типу KOPOS; розміри-110x500x1700mm; покриття Сендзимір</t>
  </si>
  <si>
    <t>KLKR 110X600_S</t>
  </si>
  <si>
    <t>Відгалужувач хрестоподібний на лоток драбинного типу KOPOS; розміри-110x600x1800mm; покриття Сендзимір</t>
  </si>
  <si>
    <t xml:space="preserve">Металеві сітчаті лотки </t>
  </si>
  <si>
    <t>Сітчаті лотки KOPOS</t>
  </si>
  <si>
    <t>DZI 60X60_BZNCR</t>
  </si>
  <si>
    <t>Лоток кабельний сітчатий KOPOS; розміри-60x60x3000mm Товщ. метал-4; покриття цинкохромат</t>
  </si>
  <si>
    <t>DZI 60X100_BZNCR</t>
  </si>
  <si>
    <t>Лоток кабельний сітчатий KOPOS; розміри-60x100x3000mm Товщ. метал-4; покриття цинкохромат</t>
  </si>
  <si>
    <t>DZI 60X200_BZNCR</t>
  </si>
  <si>
    <t>Лоток кабельний сітчатий KOPOS; розміри-60x200x3000mm Товщ. метал-4; покриття цинкохромат</t>
  </si>
  <si>
    <t>DZI 60X300_BZNCR</t>
  </si>
  <si>
    <t>Лоток кабельний сітчатий KOPOS; розміри-60x300x3000mm Товщ. метал-4,3; покриття цинкохромат</t>
  </si>
  <si>
    <t>DZI 60X400_BZNCR</t>
  </si>
  <si>
    <t>Лоток кабельний сітчатий KOPOS; розміри-60x400x3000mm Товщ. метал-4,7; покриття цинкохромат</t>
  </si>
  <si>
    <t>DZI 60X500_BZNCR</t>
  </si>
  <si>
    <t>Лоток кабельний сітчатий KOPOS; розміри-60x500x3000mm Товщ. метал-4,7; покриття цинкохромат</t>
  </si>
  <si>
    <t>DZI 60X600_BZNCR</t>
  </si>
  <si>
    <t>Лоток кабельний сітчатий KOPOS; розміри-60x600x3000mm Товщ. метал-4,7; покриття цинкохромат</t>
  </si>
  <si>
    <t>DZI 110X200_BZNCR</t>
  </si>
  <si>
    <t>Лоток кабельний сітчатий KOPOS; розміри-110x200x3000mm Товщ. метал-4,3; покриття цинкохромат</t>
  </si>
  <si>
    <t>DZI 110X300_BZNCR</t>
  </si>
  <si>
    <t>Лоток кабельний сітчатий KOPOS; розміри-110x300x3000mm Товщ. метал-4,3; покриття цинкохромат</t>
  </si>
  <si>
    <t>DZI 110X400_BZNCR</t>
  </si>
  <si>
    <t>Лоток кабельний сітчатий KOPOS; розміри-110x400x3000mm Товщ. метал-4,7; покриття цинкохромат</t>
  </si>
  <si>
    <t>Аксесуари для кабельних сітчатих  лотків KOPOS</t>
  </si>
  <si>
    <t>DZS/B_ZNCR</t>
  </si>
  <si>
    <t>Пластина з'єднувальна для сітчатого лотка KOPOS; покриття цинкохромат</t>
  </si>
  <si>
    <t>DZRS/B_ZNCR</t>
  </si>
  <si>
    <t>Пластина з'єднувальна швидкої фіксації для сітчатого лотка KOPOS; покриття цинкохромат</t>
  </si>
  <si>
    <t>DZSP/B_ZNCR</t>
  </si>
  <si>
    <t>Пластина з'єднувальна підсилена для сітчатого лотка KOPOS; покриття цинкохромат</t>
  </si>
  <si>
    <t>DZZ/B_ZNCR</t>
  </si>
  <si>
    <t>Скоба кріплення для сітчатого лотка KOPOS; покриття цинкохромат</t>
  </si>
  <si>
    <t>DZCZ/B_ZNCR</t>
  </si>
  <si>
    <t>Центрове кріплення для сітчатого лотка KOPOS; розміри-40x60mm; покриття цинкохромат</t>
  </si>
  <si>
    <t>DZDS 100/B_S</t>
  </si>
  <si>
    <t>Тримач настінний  для сітчатого лотка KOPOS 100 мм, покриття Сендзимір</t>
  </si>
  <si>
    <t>DZDS 150/B_S</t>
  </si>
  <si>
    <t>Тримач настінний  для сітчатого лотка KOPOS 150 мм, покриття Сендзимір</t>
  </si>
  <si>
    <t>DZDS 200/B_S</t>
  </si>
  <si>
    <t>Тримач настінний  для сітчатого лотка KOPOS 200 мм, покриття Сендзимір</t>
  </si>
  <si>
    <t>DZDS 300/B_S</t>
  </si>
  <si>
    <t>Тримач настінний  для сітчатого лотка KOPOS 300 мм, покриття Сендзимір</t>
  </si>
  <si>
    <t>DZDS 400/B_S</t>
  </si>
  <si>
    <t>Тримач настінний  для сітчатого лотка KOPOS 400 мм, покриття Сендзимір</t>
  </si>
  <si>
    <t>DZMD/B_ZNCR</t>
  </si>
  <si>
    <t>Монтажна панель для сітчатого лотка KOPOS; покриття цинкохромат</t>
  </si>
  <si>
    <t>КРІПИЛЬНИЙ МАТЕРІАЛ ТА ІНСТРУМЕНТ</t>
  </si>
  <si>
    <t>Хомути</t>
  </si>
  <si>
    <t xml:space="preserve">шт </t>
  </si>
  <si>
    <t/>
  </si>
  <si>
    <t>6516_HA</t>
  </si>
  <si>
    <t xml:space="preserve">Дистанційний хомут для кабеля Ø8-16мм; PS; білий  </t>
  </si>
  <si>
    <t>6526_HA</t>
  </si>
  <si>
    <t xml:space="preserve">Дистанційний хомут для кабеля Ø13-26мм; PS; білий  </t>
  </si>
  <si>
    <t>6704_S</t>
  </si>
  <si>
    <t>Хомут односторонній; для кабелю Ø4мм; сталь; оцинкований</t>
  </si>
  <si>
    <t>6706_S</t>
  </si>
  <si>
    <t>Хомут односторонній; для кабелю Ø6мм; сталь; оцинкований</t>
  </si>
  <si>
    <t>6708_S</t>
  </si>
  <si>
    <t>Хомут односторонній; для кабелю Ø8мм; сталь; оцинкований</t>
  </si>
  <si>
    <t>6710_S</t>
  </si>
  <si>
    <t>Хомут односторонній; для кабелю Ø10мм; сталь; оцинкований</t>
  </si>
  <si>
    <t>6712_S</t>
  </si>
  <si>
    <t>Хомут односторонній; для кабелю Ø12мм; сталь; оцинкований</t>
  </si>
  <si>
    <t>6808_S</t>
  </si>
  <si>
    <t>Хомут двосторонній; для кабелю Ø8мм; сталь; оцинкований</t>
  </si>
  <si>
    <t>6810_S</t>
  </si>
  <si>
    <t>Хомут двосторонній; для кабелю Ø10мм; сталь; оцинкований</t>
  </si>
  <si>
    <t>6812_S</t>
  </si>
  <si>
    <t>Хомут двосторонній; для кабелю Ø12.5мм; сталь; оцинкований</t>
  </si>
  <si>
    <t>6816_S</t>
  </si>
  <si>
    <t>Хомут двосторонній; для кабелю Ø16мм; сталь; оцинкований</t>
  </si>
  <si>
    <t>6820_S</t>
  </si>
  <si>
    <t>Хомут двосторонній; для кабелю Ø20мм; сталь; оцинкований</t>
  </si>
  <si>
    <t>6825_S</t>
  </si>
  <si>
    <t>Хомут двосторонній; для кабелю Ø25мм; сталь; оцинкований</t>
  </si>
  <si>
    <t>6723_FA</t>
  </si>
  <si>
    <t xml:space="preserve">Дистанційний хомут для кабеля Ø10-26мм; PА; чорний  </t>
  </si>
  <si>
    <t>6724_LA</t>
  </si>
  <si>
    <t xml:space="preserve">Дистанційний тримач для кабеля Ø7-13мм; PА; темно-сірий  </t>
  </si>
  <si>
    <t>Дюбель</t>
  </si>
  <si>
    <t>HL 10_XX</t>
  </si>
  <si>
    <t>Дюбель для г/к стін; Ø10мм; РЕ; для шурупа Ø5-6мм; довжина 59мм</t>
  </si>
  <si>
    <t>HL 6_XX</t>
  </si>
  <si>
    <t>Дюбель для г/к стін; Ø6мм; РЕ; для шурупа Ø3,5-4мм; довжина 34мм</t>
  </si>
  <si>
    <t>HL 8_XX</t>
  </si>
  <si>
    <t>Дюбель для г/к стін; Ø8мм; РЕ; для шурупа Ø4-5мм; довжина 48мм</t>
  </si>
  <si>
    <t>HS 6_ZA</t>
  </si>
  <si>
    <t>Дюбель для г/к стін; РА; для шурупа Ø3,5-4,5мм; довжина 22,5мм</t>
  </si>
  <si>
    <t>HN 6X25_XX</t>
  </si>
  <si>
    <t>Дюбель забивний; Ø6мм; РА+метал; довжина 25мм</t>
  </si>
  <si>
    <t>HN 6X35_XX</t>
  </si>
  <si>
    <t>Дюбель забивний; Ø6мм; РА+метал; довжина 35мм</t>
  </si>
  <si>
    <t>HN 6X45_XX</t>
  </si>
  <si>
    <t>Дюбель забивний; Ø6мм; РА+метал; довжина 45мм</t>
  </si>
  <si>
    <t>HN 6X55_XX</t>
  </si>
  <si>
    <t>Дюбель забивний; Ø6мм; РА+метал; довжина 55мм</t>
  </si>
  <si>
    <t>HN 6X70_XX</t>
  </si>
  <si>
    <t>Дюбель забивний; Ø6мм; РА+метал; довжина 70мм</t>
  </si>
  <si>
    <t>HN 8X45_XX</t>
  </si>
  <si>
    <t>Дюбель забивний; Ø8мм; РА+метал; довжина 45мм</t>
  </si>
  <si>
    <t>HM 10_XX</t>
  </si>
  <si>
    <t>Дюбель в бетон; Ø10мм; РА; для шурупа Ø5-6мм; довжина 50мм</t>
  </si>
  <si>
    <t>HM 12_XX</t>
  </si>
  <si>
    <t>Дюбель в бетон; Ø12мм; РА; для шурупа Ø6-8мм; довжина 60мм</t>
  </si>
  <si>
    <t>HM 6_XX</t>
  </si>
  <si>
    <t>Дюбель в бетон; Ø6мм; РА; для шурупа Ø3,5-4мм; довжина 30мм</t>
  </si>
  <si>
    <t>HM 8/1_XX</t>
  </si>
  <si>
    <t>Дюбель в бетон; Ø8мм; РА; для шурупа Ø4-5мм; довжина 40мм</t>
  </si>
  <si>
    <t xml:space="preserve">Стяжна стрічка </t>
  </si>
  <si>
    <t>SP 100X2.5_HA</t>
  </si>
  <si>
    <t>Стяжна стрічка; Ø20мм; РА; біла; довжина 100мм</t>
  </si>
  <si>
    <t>SP 140X3.5_HA</t>
  </si>
  <si>
    <t>Стяжна стрічка; Ø33мм; РА; біла; довжина 150мм</t>
  </si>
  <si>
    <t>SP 140X4.5_HA</t>
  </si>
  <si>
    <t>Стяжна стрічка; Ø36мм; РА; біла; довжина 140мм</t>
  </si>
  <si>
    <t>SP 200X4.5_HA</t>
  </si>
  <si>
    <t>Стяжна стрічка; Ø45мм; РА; біла; довжина 190мм</t>
  </si>
  <si>
    <t>SP 280X4.5_HA</t>
  </si>
  <si>
    <t>Стяжна стрічка; Ø79мм; РА; біла; довжина 310мм</t>
  </si>
  <si>
    <t>SP 360X4.5_HA</t>
  </si>
  <si>
    <t>Стяжна стрічка; Ø96мм; РА; біла; довжина 368мм</t>
  </si>
  <si>
    <t>SP 380X4.5_HA</t>
  </si>
  <si>
    <t>SP 100X2.5_FA</t>
  </si>
  <si>
    <t>Стяжна стрічка; Ø20мм; РА; чорна; довжина 100мм</t>
  </si>
  <si>
    <t>SP 140X3.5_FA</t>
  </si>
  <si>
    <t>Стяжна стрічка; Ø33мм; РА; чорна; довжина 150мм</t>
  </si>
  <si>
    <t>SP 200X4.5_FA</t>
  </si>
  <si>
    <t>Стяжна стрічка; Ø45мм; РА; чорна; довжина 190мм</t>
  </si>
  <si>
    <t>SP 280X4.5_FA</t>
  </si>
  <si>
    <t>Стяжна стрічка; Ø79мм; РА; чорна; довжина 310мм</t>
  </si>
  <si>
    <t>SP 360X4.5_FA</t>
  </si>
  <si>
    <t>Стяжна стрічка; Ø96мм; РА; чорна; довжина 368мм</t>
  </si>
  <si>
    <t>SP 380X4.5_FA</t>
  </si>
  <si>
    <t>SPM 100X2.5_HA</t>
  </si>
  <si>
    <t>Стяжна стрічка маркувальна; Ø25мм; РА; біла; довжина 100мм</t>
  </si>
  <si>
    <t>SPP 19X19_FA</t>
  </si>
  <si>
    <t>Площадка самоклеюча для стяжної стрічки; РА; чорна; 19х19мм</t>
  </si>
  <si>
    <t>SPP 9_HA</t>
  </si>
  <si>
    <t>Площадка для стяжної стрічки; Ø9мм; РА; біла; 19х19мм</t>
  </si>
  <si>
    <t>SPPN 19X19_FA</t>
  </si>
  <si>
    <t>Площадка для стяжної стрічки; РА; чорна; 19х19мм</t>
  </si>
  <si>
    <t>Анкер</t>
  </si>
  <si>
    <t>KHS 4X32_ZNCR</t>
  </si>
  <si>
    <t>Анкер для ДСП; Ø4мм; сталь; довжина 32мм</t>
  </si>
  <si>
    <t>KHS 4X45_ZNCR</t>
  </si>
  <si>
    <t>Анкер для ДСП; Ø4мм; сталь; довжина 45мм</t>
  </si>
  <si>
    <t>KHS 5X37_ZNCR</t>
  </si>
  <si>
    <t>Анкер для ДСП; Ø5мм; сталь; довжина 37мм</t>
  </si>
  <si>
    <t>KHS 5X52_ZNCR</t>
  </si>
  <si>
    <t>Анкер для ДСП; Ø5мм; сталь; довжина 52мм</t>
  </si>
  <si>
    <t>KHS 5X65_ZNCR</t>
  </si>
  <si>
    <t>Анкер для ДСП; Ø5мм; сталь; довжина 65мм</t>
  </si>
  <si>
    <t>KHS 6X37_ZNCR</t>
  </si>
  <si>
    <t>Анкер для ДСП; Ø6мм; сталь; довжина 37мм</t>
  </si>
  <si>
    <t>KHS 6X52_ZNCR</t>
  </si>
  <si>
    <t>Анкер для ДСП; Ø6мм; сталь; довжина 52мм</t>
  </si>
  <si>
    <t>KHS 6X65_ZNCR</t>
  </si>
  <si>
    <t>Анкер для ДСП; Ø6мм; сталь; довжина 65мм</t>
  </si>
  <si>
    <t>KHP 10X60_PO</t>
  </si>
  <si>
    <t>Анкер розширювальний; Ø10мм; сталь; довжина 60мм</t>
  </si>
  <si>
    <t>KHP 6X32_PO</t>
  </si>
  <si>
    <t>Анкер розширювальний; Ø6мм; сталь; довжина 32мм</t>
  </si>
  <si>
    <t>KHP 8X38_PO</t>
  </si>
  <si>
    <t>Анкер розширювальний; Ø8мм; сталь; довжина 38мм</t>
  </si>
  <si>
    <t>KHP 8X60_PO</t>
  </si>
  <si>
    <t>Анкер розширювальний; Ø8мм; сталь; довжина 60мм</t>
  </si>
  <si>
    <t>KPO 6X70_PO</t>
  </si>
  <si>
    <t>Анкер металевий для бетону Розмір 6х70мм; оцинкований</t>
  </si>
  <si>
    <t>KPO 8X77_PO</t>
  </si>
  <si>
    <t>Анкер металевий для бетону, Розмір 8х77мм; оцинкований</t>
  </si>
  <si>
    <t>KPO 8X97_PO</t>
  </si>
  <si>
    <t>Анкер металевий для бетону Розмір 8х97мм; оцинкований</t>
  </si>
  <si>
    <t>KPO 8X110_PO</t>
  </si>
  <si>
    <t>Анкер металевий для бетону Розмір 8х110мм; оцинкований</t>
  </si>
  <si>
    <t>KPO 10X95_PO</t>
  </si>
  <si>
    <t>Анкер металевий для бетону Розмір10х95мм; оцинкований</t>
  </si>
  <si>
    <t>KPO 10X115_PO</t>
  </si>
  <si>
    <t>Анкер металевий для бетону Розмір10х115мм; оцинкований</t>
  </si>
  <si>
    <t>KPO 10X175_PO</t>
  </si>
  <si>
    <t>Анкер металевий для бетону Розмір10х175мм; оцинкований</t>
  </si>
  <si>
    <t>KPO 12X120_PO</t>
  </si>
  <si>
    <t>Анкер металевий для бетону Розмір12х120мм; оцинкований</t>
  </si>
  <si>
    <t>Інше</t>
  </si>
  <si>
    <t>SP 15X1/10_XX</t>
  </si>
  <si>
    <t>Стрічка самоклеюча двостороння; 15х1мм</t>
  </si>
  <si>
    <t>Рейка металева; не перфорована; оцинкована; сталь; 20х10мм; довжина 3 м</t>
  </si>
  <si>
    <t>Рейка металева; перфорована; оцинкована; сталь; 20х10мм; довжина 3 м</t>
  </si>
  <si>
    <t>Рейка металева; не перфорована; не оцинкована; сталь; 20х10мм; довжина 3 м</t>
  </si>
  <si>
    <t>Рейка металева; перфорована; не оцинкована; сталь; 20х10мм; довжина 3 м</t>
  </si>
  <si>
    <t>Рейка ПВХ; 20х10; біла; довжина 3 м</t>
  </si>
  <si>
    <t>DIN рейка; перфорована Ø5,2мм, Сендзимір; 1м</t>
  </si>
  <si>
    <t>6401_FA</t>
  </si>
  <si>
    <t>Хомут для підвіски кабелю Ø8-18мм; РЕ; чорний; довжина 157 мм</t>
  </si>
  <si>
    <t>SB 6.3X35_POGMT</t>
  </si>
  <si>
    <t>Шуруп в бетон; Ø6,3мм; сталь; довжина 35мм</t>
  </si>
  <si>
    <t>SVD 30_PO</t>
  </si>
  <si>
    <t>Гвинт різьбовий; М6; сталь; довжина 30мм</t>
  </si>
  <si>
    <t>SVD 40_PO</t>
  </si>
  <si>
    <t>Гвинт різьбовий; М6; сталь; довжина 40мм</t>
  </si>
  <si>
    <t>Інструмент</t>
  </si>
  <si>
    <t>FR 68 SDS_XX</t>
  </si>
  <si>
    <t>Фреза для твердих стін; Ø80мм</t>
  </si>
  <si>
    <t>L-42 W _XX</t>
  </si>
  <si>
    <t>Ножиці для різання кабель-каналів січенням до 40х20 та труб ПВХ та ПЕ Ø до 40мм</t>
  </si>
  <si>
    <t>VK-20_XX</t>
  </si>
  <si>
    <t>Кліщі для вирізання отворів Ø20мм в кабель-каналі</t>
  </si>
  <si>
    <t>VPT-40 _XX</t>
  </si>
  <si>
    <t>Фреза для вирізання отворів в г/к Ø40мм</t>
  </si>
  <si>
    <t>VPT 64 _XX</t>
  </si>
  <si>
    <t>Фреза для вирізання отворів в г/к Ø68мм</t>
  </si>
  <si>
    <t>VPT-68_XX</t>
  </si>
  <si>
    <t>Фреза для вирізання отворів в г/к Ø73мм</t>
  </si>
  <si>
    <t>VPT-79_XX</t>
  </si>
  <si>
    <t>Фреза для вирізання отворів в г/к Ø79,5мм</t>
  </si>
  <si>
    <t>VPTU_XX</t>
  </si>
  <si>
    <t>Універсальний патрон під сверло для фрези по г/к; Ø6мм</t>
  </si>
  <si>
    <t>Метизи для лотка КОПОС ЕЛЕКТРО</t>
  </si>
  <si>
    <t xml:space="preserve">U4381060  </t>
  </si>
  <si>
    <t>M 8/10х60 Анкер металевий з болтом</t>
  </si>
  <si>
    <t>U4341060</t>
  </si>
  <si>
    <t>M 8/10х60 Анкер металевий з гайкою</t>
  </si>
  <si>
    <t>U4341077</t>
  </si>
  <si>
    <t>M 8/10х77 Анкер металевий з гайкою</t>
  </si>
  <si>
    <t xml:space="preserve">  U4385600     </t>
  </si>
  <si>
    <t>M 8/10х80 анкер розпірний з кожухом та болтом</t>
  </si>
  <si>
    <t>U2650010</t>
  </si>
  <si>
    <t xml:space="preserve">М 10 Струбцина </t>
  </si>
  <si>
    <t>U4241000</t>
  </si>
  <si>
    <t>М 10 Шайба  DIN9021</t>
  </si>
  <si>
    <t>U4231030</t>
  </si>
  <si>
    <t>М 10х30 Гайка з"єднувальна DIN6334</t>
  </si>
  <si>
    <t xml:space="preserve">U4110612     </t>
  </si>
  <si>
    <t>М 6х12 Гвинт, головка з пресшайбою  DIN967</t>
  </si>
  <si>
    <t xml:space="preserve">U4120630     </t>
  </si>
  <si>
    <t>М 6х30 Болт з шестигранною головкою DIN933</t>
  </si>
  <si>
    <t>U2650008</t>
  </si>
  <si>
    <t xml:space="preserve">М 8 Струбцина </t>
  </si>
  <si>
    <t xml:space="preserve">U4120860     </t>
  </si>
  <si>
    <t>М 8х60 Болт з шестигранною головкою DIN933</t>
  </si>
  <si>
    <t xml:space="preserve">U4120870     </t>
  </si>
  <si>
    <t>М 8х70 Болт з шестигранною головкою DIN933</t>
  </si>
  <si>
    <r>
      <rPr>
        <rFont val="Arial"/>
        <b/>
        <color rgb="FF1F497D"/>
        <sz val="10.0"/>
      </rPr>
      <t>ДП "КОПОС ЕЛЕКТРО"   тел.: +38 044 451 7352; E-mail: referent@kopos.ua;</t>
    </r>
    <r>
      <rPr>
        <rFont val="Arial"/>
        <b/>
        <color theme="1"/>
        <sz val="10.0"/>
      </rPr>
      <t xml:space="preserve"> </t>
    </r>
  </si>
  <si>
    <t xml:space="preserve">Загальний прайс на продукцію </t>
  </si>
  <si>
    <t>п/п</t>
  </si>
  <si>
    <t>Артикул</t>
  </si>
  <si>
    <t>Номенклатура</t>
  </si>
  <si>
    <r>
      <rPr>
        <rFont val="Arial"/>
        <b/>
        <color theme="0"/>
        <sz val="10.0"/>
      </rPr>
      <t xml:space="preserve">Ціни відпускні БЕЗ ПДВ в </t>
    </r>
    <r>
      <rPr>
        <rFont val="Arial"/>
        <b/>
        <color rgb="FF7030A0"/>
        <sz val="12.0"/>
        <u/>
      </rPr>
      <t>евpo</t>
    </r>
    <r>
      <rPr>
        <rFont val="Arial"/>
        <b/>
        <color theme="0"/>
        <sz val="10.0"/>
      </rPr>
      <t>, 1000 шт/м</t>
    </r>
  </si>
  <si>
    <r>
      <rPr>
        <rFont val="Arial"/>
        <b/>
        <color theme="0"/>
        <sz val="10.0"/>
      </rPr>
      <t xml:space="preserve">Ціни відпускні з ПДВ в </t>
    </r>
    <r>
      <rPr>
        <rFont val="Arial"/>
        <b/>
        <color theme="0"/>
        <sz val="10.0"/>
        <u/>
      </rPr>
      <t>грн</t>
    </r>
    <r>
      <rPr>
        <rFont val="Arial"/>
        <b/>
        <color theme="0"/>
        <sz val="10.0"/>
      </rPr>
      <t>, 1 шт/м</t>
    </r>
  </si>
  <si>
    <t>Зміна ціни з 07.03.2024</t>
  </si>
  <si>
    <t>Муфта з'єднувальна для труби KOPOFLEX та KOPODUR; Ø40мм</t>
  </si>
  <si>
    <t>Муфта з'єднувальна для труби KOPOFLEX та KOPODUR; Ø50мм</t>
  </si>
  <si>
    <t>Муфта з'єднувальна для труби KOPOFLEX та KOPODUR; Ø63мм</t>
  </si>
  <si>
    <t>Муфта з'єднувальна для труби KOPOFLEX та KOPODUR; Ø75мм</t>
  </si>
  <si>
    <t>Муфта з'єднувальна для труби KOPOFLEX та KOPODUR; Ø90мм</t>
  </si>
  <si>
    <t>Муфта з'єднувальна для труби KOPOFLEX та KOPODUR; Ø110мм</t>
  </si>
  <si>
    <t>8595568938596</t>
  </si>
  <si>
    <t>02125_FA</t>
  </si>
  <si>
    <t>Муфта з'єднувальна для труби KOPOFLEX та KOPODUR; Ø125мм</t>
  </si>
  <si>
    <t>Муфта з'єднувальна для труби KOPOFLEX та KOPODUR; Ø160мм</t>
  </si>
  <si>
    <t>0216E_LB</t>
  </si>
  <si>
    <t>0216HF_FB</t>
  </si>
  <si>
    <t>0216HF_KB</t>
  </si>
  <si>
    <t>Муфта з'єднувальна для труби KOPOFLEX та KOPODUR; Ø200мм</t>
  </si>
  <si>
    <t>0220HF_FB</t>
  </si>
  <si>
    <t>0220HF_KB</t>
  </si>
  <si>
    <t>0225HF_FB</t>
  </si>
  <si>
    <t>0225HF_KB</t>
  </si>
  <si>
    <t>0232HF_FB</t>
  </si>
  <si>
    <t>0232HF_KB</t>
  </si>
  <si>
    <t>0240HF_FB</t>
  </si>
  <si>
    <t>0240HF_KB</t>
  </si>
  <si>
    <t>0250HF_FB</t>
  </si>
  <si>
    <t>0250HF_KB</t>
  </si>
  <si>
    <t>0263HF_FB</t>
  </si>
  <si>
    <t>0263HF_KB</t>
  </si>
  <si>
    <t>05024_KB</t>
  </si>
  <si>
    <t>Кінцева втулка для труб захисту оптичного кабелю Ø25мм; РР; сіра</t>
  </si>
  <si>
    <t>05025_KB</t>
  </si>
  <si>
    <t>Муфта гвинтова для труб захисту оптичного кабелю Ø25мм; РР; сіра</t>
  </si>
  <si>
    <t>05030_KB</t>
  </si>
  <si>
    <t>05031_KB</t>
  </si>
  <si>
    <t>05033_KB</t>
  </si>
  <si>
    <t>Муфта безрізьбова для труб захисту оптичного кабелю Ø32мм; РР; сіра</t>
  </si>
  <si>
    <t>05041_KB</t>
  </si>
  <si>
    <t>05043_KB</t>
  </si>
  <si>
    <t>Муфта безрізьбова для труб захисту оптичного кабелю Ø40мм; РР; сіра</t>
  </si>
  <si>
    <t>05050_KB</t>
  </si>
  <si>
    <t>05051_KB</t>
  </si>
  <si>
    <t>Кінцева втулка для труб захисту оптичного кабелю Ø50мм; РР; сіра</t>
  </si>
  <si>
    <t>05053_KB</t>
  </si>
  <si>
    <t>Муфта безрізьбова для труб захисту оптичного кабелю Ø50мм; РР; сіра</t>
  </si>
  <si>
    <t>06025_FS100</t>
  </si>
  <si>
    <t>Труба для захисту оптичного кабелю; Ø25мм; HDPE; 750N/20 см; чорна; бухта 100 м</t>
  </si>
  <si>
    <t>06025_KS100</t>
  </si>
  <si>
    <t>Труба для захисту оптичного кабелю; Ø25мм; HDPE; 750N/20 см; світло-сіра; бухта 100 м</t>
  </si>
  <si>
    <t>06032_AS100</t>
  </si>
  <si>
    <t>Труба для захисту оптичного кабелю; Ø32мм; HDPE; 750N/20 см; помаранчева; бухта 100 м</t>
  </si>
  <si>
    <t>06032_BS100</t>
  </si>
  <si>
    <t>Труба для захисту оптичного кабелю; Ø32мм; HDPE; 750N/20 см; червона; бухта 100 м</t>
  </si>
  <si>
    <t>06032_ES100</t>
  </si>
  <si>
    <t>Труба для захисту оптичного кабелю; Ø32мм; HDPE; 750N/20 см; жовта; бухта 100 м</t>
  </si>
  <si>
    <t>06032_FB</t>
  </si>
  <si>
    <t>Труба для захисту оптичного кабелю; Ø32мм; HDPE; 750N/20 см; чорна; барабан 1750 м</t>
  </si>
  <si>
    <t>06032_FS100</t>
  </si>
  <si>
    <t>Труба для захисту оптичного кабелю; Ø32мм; HDPE; 750N/20 см; чорна; бухта 100 м</t>
  </si>
  <si>
    <t>06032_LS100</t>
  </si>
  <si>
    <t>Труба для захисту оптичного кабелю; Ø32мм; HDPE; 750N/20 см; темно-сіра; бухта 100 м</t>
  </si>
  <si>
    <t>06040_AB</t>
  </si>
  <si>
    <t>06040_AP</t>
  </si>
  <si>
    <t>Труба для захисту оптичного кабелю; Ø40мм; HDPE; 750N/20 см; помаранчова; бухта-піддон 2000 м</t>
  </si>
  <si>
    <t>06040_ARGB</t>
  </si>
  <si>
    <t>Труба для захисту оптичного кабелю; Ø40мм; HDPE; 750N/20 см; помаранчева/чорна</t>
  </si>
  <si>
    <t>06040_ARGS1</t>
  </si>
  <si>
    <t>06040_AS100</t>
  </si>
  <si>
    <t>Труба для захисту оптичного кабелю; Ø40мм; HDPE; 750N/20 см; помаранчова; бухта 100 м</t>
  </si>
  <si>
    <t>06040_AS300</t>
  </si>
  <si>
    <t>Труба для захисту оптичного кабелю; Ø40мм; HDPE; 750N/20 см; помаранчова; бухта 300 м</t>
  </si>
  <si>
    <t>06040_BB</t>
  </si>
  <si>
    <t>Труба для захисту оптичного кабелю; Ø40мм; HDPE; 750N/20 см; червона; барабан 1750 м</t>
  </si>
  <si>
    <t>06040_BS100</t>
  </si>
  <si>
    <t>Труба для захисту оптичного кабелю; Ø40мм; HDPE; 750N/20 см; червона; бухта 100 м</t>
  </si>
  <si>
    <t>06040_BS300</t>
  </si>
  <si>
    <t>Труба для захисту оптичного кабелю; Ø40мм; HDPE; 750N/20 см; червона; бухта 300 м</t>
  </si>
  <si>
    <t>06040_CB</t>
  </si>
  <si>
    <t>Труба для захисту оптичного кабелю; Ø40мм; HDPE; 750N/20 см; синя; барабан 1750 м</t>
  </si>
  <si>
    <t>06040_CS100</t>
  </si>
  <si>
    <t>Труба для захисту оптичного кабелю; Ø40мм; HDPE; 750N/20 см; синя; бухта 100 м</t>
  </si>
  <si>
    <t>06040_CS300</t>
  </si>
  <si>
    <t>Труба для захисту оптичного кабелю; Ø40мм; HDPE; 750N/20 см; синя; бухта 300 м</t>
  </si>
  <si>
    <t>06040_DS100</t>
  </si>
  <si>
    <t>Труба для захисту оптичного кабелю; Ø40мм; HDPE; 750N/20 см; зелена; бухта 100 м</t>
  </si>
  <si>
    <t>06040_EB</t>
  </si>
  <si>
    <t>Труба для захисту оптичного кабелю; Ø40мм; HDPE; 750N/20 см; жовта; барабан 1750 м</t>
  </si>
  <si>
    <t>06040_ES100</t>
  </si>
  <si>
    <t>Труба для захисту оптичного кабелю; Ø40мм; HDPE; 750N/20 см; жовта; бухта 100 м</t>
  </si>
  <si>
    <t>06040_ES300</t>
  </si>
  <si>
    <t>Труба для захисту оптичного кабелю; Ø40мм; HDPE; 750N/20 см; жовта; бухта 300 м</t>
  </si>
  <si>
    <t>06040_FB</t>
  </si>
  <si>
    <t>Труба для захисту оптичного кабелю; Ø40мм; HDPE; 750N/20 см; чорна; барабан 1750 м</t>
  </si>
  <si>
    <t>06040_FS100</t>
  </si>
  <si>
    <t>Труба для захисту оптичного кабелю; Ø40мм; HDPE; 750N/20 см; чорна; бухта 100 м</t>
  </si>
  <si>
    <t>06040_KS100</t>
  </si>
  <si>
    <t>Труба для захисту оптичного кабелю; Ø40мм; HDPE; 750N/20 см; світло-сіра; бухта 100 м</t>
  </si>
  <si>
    <t>06040_LB</t>
  </si>
  <si>
    <t>Труба для захисту оптичного кабелю; Ø40мм; HDPE; 750N/20 см; темно-сіра; барабан 1750 м</t>
  </si>
  <si>
    <t>06050_AB</t>
  </si>
  <si>
    <t>Труба для захисту оптичного кабелю; Ø50мм; HDPE; 750N/20 см; помаранчева; барабан 1250 м</t>
  </si>
  <si>
    <t>06050_AS100</t>
  </si>
  <si>
    <t>Труба для захисту оптичного кабелю; Ø50мм; HDPE; 750N/20 см; помаранчева; бухта 100 м</t>
  </si>
  <si>
    <t>06050_BS100</t>
  </si>
  <si>
    <t>Труба для захисту оптичного кабелю; Ø50мм; HDPE; 750N/20 см; червона; бухта 100 м</t>
  </si>
  <si>
    <t>06050_CP</t>
  </si>
  <si>
    <t>Труба для захисту оптичного кабелю; Ø50мм; HDPE; 750N/20 см; синя; бухта-піддон 1250 м</t>
  </si>
  <si>
    <t>06050_CS100</t>
  </si>
  <si>
    <t>Труба для захисту оптичного кабелю; Ø50мм; HDPE; 750N/20 см; синя; бухта 100 м</t>
  </si>
  <si>
    <t>06050_D-</t>
  </si>
  <si>
    <t>Труба для захисту оптичного кабелю; Ø50мм; HDPE; 750N/20 см; зелена</t>
  </si>
  <si>
    <t>06050_FB</t>
  </si>
  <si>
    <t>Труба для захисту оптичного кабелю; Ø50мм; HDPE; 750N/20 см; чорна; барабан 1250 м</t>
  </si>
  <si>
    <t>06050_FS100</t>
  </si>
  <si>
    <t>Труба для захисту оптичного кабелю; Ø50мм; HDPE; 750N/20 см; чорна; бухта 100 м</t>
  </si>
  <si>
    <t>06050_FS300</t>
  </si>
  <si>
    <t>Труба для захисту оптичного кабелю; Ø50мм; HDPE; 750N/20 см; жовта; бухта 300 м</t>
  </si>
  <si>
    <t>06110/2_CA</t>
  </si>
  <si>
    <t>Труба розбірна KOPOHALF для підземного прокладання кабелю; Ø110мм; одношарова; ПЕ; синя довжина 3 м</t>
  </si>
  <si>
    <t>06110/2_FA</t>
  </si>
  <si>
    <t>Труба розбірна KOPOHALF для підземного прокладання кабелю; Ø110мм; одношарова; ПЕ; чорна довжина 3 м</t>
  </si>
  <si>
    <t>06110P/2_CA</t>
  </si>
  <si>
    <t>Труба розбірна KOPOHALF для підземного прокладання кабелю; Ø110мм; одношарова; ПВХ; синя довжина 3 м</t>
  </si>
  <si>
    <t>06110P/2_FA</t>
  </si>
  <si>
    <t>Труба розбірна KOPOHALF для підземного прокладання кабелю; Ø110мм; одношарова; ПВХ; чорна довжина 3 м</t>
  </si>
  <si>
    <t>06160/2_CA</t>
  </si>
  <si>
    <t>Труба розбірна KOPOHALF для підземного прокладання кабелю; Ø160мм; одношарова; ПЕ; синя довжина 3 м</t>
  </si>
  <si>
    <t>06160/2_EA</t>
  </si>
  <si>
    <t>Труба розбірна KOPOHALF для підземного прокладання кабелю; Ø160мм; одношарова; ПЕ; жовта довжина 3 м</t>
  </si>
  <si>
    <t>Розпорка дистанційна (4-х кратна) для труби KOPOFLEX та KOPODUR; Ø50мм</t>
  </si>
  <si>
    <t>Розпорка дистанційна (4-х кратна) для труби KOPOFLEX та KOPODUR; Ø63мм</t>
  </si>
  <si>
    <t>Розпорка дистанційна (4-х кратна) для труби KOPOFLEX та KOPODUR; Ø75мм</t>
  </si>
  <si>
    <t>Розпорка дистанційна (4-х кратна) для труби KOPOFLEX та KOPODUR; Ø90мм</t>
  </si>
  <si>
    <t>Розпорка дистанційна (4-х кратна) для труби KOPOFLEX та KOPODUR; Ø110мм</t>
  </si>
  <si>
    <t>Розпорка дистанційна (4-х кратна) для труби KOPOFLEX та KOPODUR; Ø125мм</t>
  </si>
  <si>
    <t>Розпорка дистанційна (4-х кратна) для труби KOPOFLEX та KOPODUR; Ø160мм</t>
  </si>
  <si>
    <t>Розпорка дистанційна (4-х кратна) для труби KOPOFLEX та KOPODUR; Ø200мм</t>
  </si>
  <si>
    <t>1220FLPP_F100</t>
  </si>
  <si>
    <t>Труба гофрована електромонтажна 750N/5см безгалогенна; Ø20мм; ПП; чорна; Бухта 100 м</t>
  </si>
  <si>
    <t>1225FLPP_F100</t>
  </si>
  <si>
    <t>Труба гофрована електромонтажна 750N/5см безгалогенна; Ø25мм; ПП; чорна; Бухта 100 м</t>
  </si>
  <si>
    <t>1225HFPP_L50</t>
  </si>
  <si>
    <t>Труба гофрована електромонтажна 750N/5см безгалогенна; Ø25мм; ПП; сіра; Бухта 50 м</t>
  </si>
  <si>
    <t>1416E_H10</t>
  </si>
  <si>
    <t>Труба гофрована MONOFLEX 320 N, біла, PVC, Ø16мм, довжина 10 м</t>
  </si>
  <si>
    <t>1416E_K10</t>
  </si>
  <si>
    <t>Труба гофрована MONOFLEX 320 N,світло-сіра, PVC, Ø16мм, довжина 10 м</t>
  </si>
  <si>
    <t>1420 D_H10</t>
  </si>
  <si>
    <t>Труба гофрована MONOFLEX 320 N, біла, PVC, Ø20мм, довжина 10 м</t>
  </si>
  <si>
    <t>1420_K10</t>
  </si>
  <si>
    <t>Труба гофрована MONOFLEX 320 N, світло-сіра, PVC, Ø20мм, довжина 10 м</t>
  </si>
  <si>
    <t>1425_H10</t>
  </si>
  <si>
    <t>Труба гофрована MONOFLEX 320 N, біла, PVC, Ø25мм, довжина 10 м</t>
  </si>
  <si>
    <t>1425_K10</t>
  </si>
  <si>
    <t>Труба гофрована MONOFLEX 320 N, світло-сіра, PVC, Ø25мм, довжина 10 м</t>
  </si>
  <si>
    <t>1432_H10</t>
  </si>
  <si>
    <t>Труба гофрована MONOFLEX 320 N, біла, PVC, Ø32мм, довжина 10 м</t>
  </si>
  <si>
    <t>1432_K10</t>
  </si>
  <si>
    <t>Труба гофрована MONOFLEX 320 N, світло-сіра, PVC, Ø32мм, довжина 10 м</t>
  </si>
  <si>
    <t>1440_F25</t>
  </si>
  <si>
    <t>Труба гофрована електромонтажна; самозагасаюча; 320 N/5см; Ø40мм; ПВХ; чорна; Бухта 25 м</t>
  </si>
  <si>
    <t>1440_K25</t>
  </si>
  <si>
    <t>Труба гофрована електромонтажна; самозагасаюча; 320 N/5см; Ø40мм; ПВХ; світло-сіра; Бухта 25 м</t>
  </si>
  <si>
    <t>1440_K25D</t>
  </si>
  <si>
    <t>1450_F25</t>
  </si>
  <si>
    <t>Труба гофрована електромонтажна; самозагасаюча; 320 N/5см; Ø50мм; ПВХ; чорна; Бухта 25 м</t>
  </si>
  <si>
    <t>1516E_KC</t>
  </si>
  <si>
    <t>Труба жорстка 320 N/5см з раструбом для з'єднання; Ø16мм; ПВХ; довжина 2м; t застосування -25+60 °с; світло-сіра;</t>
  </si>
  <si>
    <t>1516EHF_FA</t>
  </si>
  <si>
    <t>1516EHF_KA</t>
  </si>
  <si>
    <t>1520_FA</t>
  </si>
  <si>
    <t>1520_KC</t>
  </si>
  <si>
    <t>Труба жорстка 320 N/5см з раструбом для з'єднання; Ø20мм; ПВХ; довжина 2м; t застосування -25+60 °с; світло-сіра;</t>
  </si>
  <si>
    <t>1520HF_FA</t>
  </si>
  <si>
    <t>1520HF_KA</t>
  </si>
  <si>
    <t>1525_FA</t>
  </si>
  <si>
    <t>1525_KC</t>
  </si>
  <si>
    <t>Труба жорстка 320 N/5см з раструбом для з'єднання; Ø25мм; ПВХ; довжина 2м; t застосування -25+60 °с; світло-сіра;</t>
  </si>
  <si>
    <t>1525HF_FA</t>
  </si>
  <si>
    <t>1525HF_KA</t>
  </si>
  <si>
    <t>1532_FA</t>
  </si>
  <si>
    <t>1532_KC</t>
  </si>
  <si>
    <t>Труба жорстка 320 N/5см з раструбом для з'єднання; Ø32мм; ПВХ; довжина 2м; t застосування -25+60 °с; світло-сіра;</t>
  </si>
  <si>
    <t>1532HF_FA</t>
  </si>
  <si>
    <t>1532HF_KA</t>
  </si>
  <si>
    <t>1540_KC</t>
  </si>
  <si>
    <t>Труба жорстка 320 N/5см з раструбом для з'єднання; Ø40мм; ПВХ; довжина 2м; t застосування -25+60 °с; світло-сіра;</t>
  </si>
  <si>
    <t>1540HF_FA</t>
  </si>
  <si>
    <t>1540HF_KA</t>
  </si>
  <si>
    <t>1550_KC</t>
  </si>
  <si>
    <t>Труба жорстка 320 N/5см з раструбом для з'єднання; Ø50мм; ПВХ; довжина 2м; t застосування -25+60 °с; світло-сіра;</t>
  </si>
  <si>
    <t>1550HF_FA</t>
  </si>
  <si>
    <t>1550HF_KA</t>
  </si>
  <si>
    <t>1563HF_FA</t>
  </si>
  <si>
    <t>1563HF_KA</t>
  </si>
  <si>
    <t>1601_LB</t>
  </si>
  <si>
    <t>Сальник до коробки 8101_KA; розміри Ø28х27мм; ПВХ; темно-сірий</t>
  </si>
  <si>
    <t>Ущільнювальне кільце (IP 67) для труби KOPOFLEX та KOPODUR; Ø40мм</t>
  </si>
  <si>
    <t>Ущільнювальне кільце (IP 67) для труби KOPOFLEX та KOPODUR; Ø50мм</t>
  </si>
  <si>
    <t>Ущільнювальне кільце (IP 67) для труби KOPOFLEX та KOPODUR; Ø63мм</t>
  </si>
  <si>
    <t>Ущільнювальне кільце (IP 67) для труби KOPOFLEX та KOPODUR; Ø75мм</t>
  </si>
  <si>
    <t>Ущільнювальне кільце (IP 67) для труби KOPOFLEX та KOPODUR; Ø90мм</t>
  </si>
  <si>
    <t>1611_LB</t>
  </si>
  <si>
    <t>Сальник до коробки 8110_KA; розміри Ø40х27мм; ПВХ; темно-сірий</t>
  </si>
  <si>
    <t>1618_LB</t>
  </si>
  <si>
    <t>Сальник до коробки 8117_KA; розміри Ø47х29мм; ПВХ;  темно-сірий</t>
  </si>
  <si>
    <t>Заглушка для труби KOPOFLEX та KOPODUR; Ø40мм</t>
  </si>
  <si>
    <t>Заглушка для труби KOPOFLEX та KOPODUR; Ø50мм</t>
  </si>
  <si>
    <t>Заглушка для труби KOPOFLEX та KOPODUR; Ø63мм</t>
  </si>
  <si>
    <t>Заглушка для труби KOPOFLEX та KOPODUR; Ø75мм</t>
  </si>
  <si>
    <t>Заглушка для труби KOPOFLEX та KOPODUR; Ø90мм</t>
  </si>
  <si>
    <t>Заглушка для труби KOPOFLEX та KOPODUR; Ø110мм</t>
  </si>
  <si>
    <t>Заглушка для труби KOPOFLEX та KOPODUR; Ø125мм</t>
  </si>
  <si>
    <t>Заглушка для труби KOPOFLEX та KOPODUR; Ø160мм</t>
  </si>
  <si>
    <t>Заглушка для труби KOPOFLEX та KOPODUR; Ø200мм</t>
  </si>
  <si>
    <t>2.9X13V_ZNCR</t>
  </si>
  <si>
    <t>Кріпильні гвинти для установки приладів в електромонтажні коробки серій KU та KP</t>
  </si>
  <si>
    <t>2.9X13Z_ZNCR</t>
  </si>
  <si>
    <t>Кріпильні гвинти для фіксації кришок V68 в електромонтажні коробки</t>
  </si>
  <si>
    <t>2.9X16_ZNCR</t>
  </si>
  <si>
    <t>Кріпильні гвинти для установки клемних колодок серій S та SP в електромонтажні коробки</t>
  </si>
  <si>
    <t>2.9X22_ZNCR</t>
  </si>
  <si>
    <t>Кріпильні гвинти для установки надставних рамок серій NR та NRT в електромонтажні коробки</t>
  </si>
  <si>
    <t>2313/LPE-2_H100</t>
  </si>
  <si>
    <t>Труба гофрована електромонтажна з дуже низькою механічною стійкістю; 125 N/5см ; Ø зовн 18,7 мм; ПЕ; біла; Бухта 100 м</t>
  </si>
  <si>
    <t>2316/LPE-1_F1.DU</t>
  </si>
  <si>
    <t>Труба гофрована електромонтажна стійка до УФ- випромінювання; 320 N/5см / 5 см; Ø16мм; ПЕ; чорна; Бухта 100 м з протяжкою</t>
  </si>
  <si>
    <t>2316/LPE-1_H100</t>
  </si>
  <si>
    <t>Труба гофрована електромонтажна з низькою механічною стійкістю; 320 N/5см ; Øзовн 21,2 мм; ПЕ; біла; Бухта 100 м</t>
  </si>
  <si>
    <t>2316/LPE-2_H100</t>
  </si>
  <si>
    <t>Труба гофрована електромонтажна з дуже низькою механічною стійкістю; 125 N/5см / 5 см; Ø зовн 21,2 мм; ПЕ; біла; Бухта 100 м</t>
  </si>
  <si>
    <t>2316E/LPE-1_A100</t>
  </si>
  <si>
    <t>Труба гофрована електромонтажна з низькою механічною стійкістю; 320 N/5см / 5 см; Ø16мм; ПЕ; помаранчева; Бухта 100 м</t>
  </si>
  <si>
    <t>2320/LPE-1_A100D</t>
  </si>
  <si>
    <t>Труба гофрована електромонтажна з низькою механічною стійкістю; 320 N/5см / 5 см; Ø20мм; ПЕ; помаранчева; Бухта 100 м з протяжкою</t>
  </si>
  <si>
    <t>2320/LPE-1_A50</t>
  </si>
  <si>
    <t>Труба гофрована електромонтажна з низькою механічною стійкістю; 320 N/5см / 5 см; Ø20мм; ПЕ; помаранчева; Бухта 50 м</t>
  </si>
  <si>
    <t>2320/LPE-1_F1.U</t>
  </si>
  <si>
    <t xml:space="preserve">Труба гофрована електромонтажна стійка до УФ- випромінювання; 320 N/5см / 5 см; Ø20мм; ПЕ; чорна; Бухта 100 м </t>
  </si>
  <si>
    <t>2323/LPE-1_H100</t>
  </si>
  <si>
    <t>Труба гофрована електромонтажна з низькою механічною стійкістю; 320 N/5см / 5 см; Ø зовн 28,5мм; ПЕ; біла; Бухта 100 м</t>
  </si>
  <si>
    <t>2323/LPE-2_H100</t>
  </si>
  <si>
    <t>Труба гофрована електромонтажна з дуже низькою механічною стійкістю; 125 N/5см / 5 см; Ø зовн 28,5 мм; ПЕ; біла; Бухта 100 м</t>
  </si>
  <si>
    <t>2325/LPE-1_A50</t>
  </si>
  <si>
    <t>Труба гофрована електромонтажна з низькою механічною стійкістю; 320 N/5см / 5 см; Ø25мм; ПЕ; помаранчева; Бухта 50 м</t>
  </si>
  <si>
    <t>2325/LPE-1_A50D</t>
  </si>
  <si>
    <t>Труба гофрована електромонтажна з низькою механічною стійкістю; 320 N/5см / 5 см; Ø25мм; ПЕ; помаранчева; Бухта 50 м з протяжкою</t>
  </si>
  <si>
    <t>2325/LPE-1_F1.U</t>
  </si>
  <si>
    <t xml:space="preserve">Труба гофрована електромонтажна стійка до УФ- випромінювання; 320 N/5см / 5 см; Ø25мм; ПЕ; чорна; Бухта 100 м </t>
  </si>
  <si>
    <t>2329/LPE-1_H50</t>
  </si>
  <si>
    <t>Труба гофрована електромонтажна з низькою механічною стійкістю; 320 N/5см / 5 см; Ø зовн 34,5 мм; ПЕ; біла; Бухта 50 м</t>
  </si>
  <si>
    <t>2329/LPE-2_H50</t>
  </si>
  <si>
    <t>Труба гофрована електромонтажна з дуже низькою механічною стійкістю; 125 N/5см / 5 см; Ø зовн 34,5 мм; ПЕ; біла; Бухта 50 м</t>
  </si>
  <si>
    <t>2332/LPE-1_A50</t>
  </si>
  <si>
    <t>Труба гофрована електромонтажна з низькою механічною стійкістю; 320 N/5см / 5 см; Ø32мм; ПЕ; помаранчева; Бухта 50 м</t>
  </si>
  <si>
    <t>2332/LPE-1_A50D</t>
  </si>
  <si>
    <t>Труба гофрована електромонтажна з низькою механічною стійкістю; 320 N/5см / 5 см; Ø32мм; ПЕ; помаранчева; Бухта 50 м з протяжкою</t>
  </si>
  <si>
    <t>2332/LPE-1_F50U</t>
  </si>
  <si>
    <t xml:space="preserve">Труба гофрована електромонтажна стійка до УФ- випромінювання; 320 N/5см / 5 см; Ø32мм; ПЕ; чорна; Бухта 50 м </t>
  </si>
  <si>
    <t>2336/LPE-2_H50</t>
  </si>
  <si>
    <t>Труба гофрована електромонтажна з дуже низькою механічною стійкістю; 125 N/5см / 5 см; Ø зовн 42,2 мм; ПЕ; біла; Бухта 50 м</t>
  </si>
  <si>
    <t>2340/LPE-1_A25</t>
  </si>
  <si>
    <t xml:space="preserve">Труба гофрована електромонтажна стійка до УФ- випромінювання; 320 N/5см / 5 см; Ø32мм; ПЕ; чорна; Бухта 25 м </t>
  </si>
  <si>
    <t>3.0X16_ZNCR</t>
  </si>
  <si>
    <t>Кріпильні гвинти для установки приладів в електромонтажні коробки в тверді стіни</t>
  </si>
  <si>
    <t>316/1_XX</t>
  </si>
  <si>
    <t>316E/1 ZN_F</t>
  </si>
  <si>
    <t>316E/1_ECZ</t>
  </si>
  <si>
    <t>316E/2 AL_XX</t>
  </si>
  <si>
    <t>Муфта безрізьбова для труби алюмінієвої безшовної; Ø16 мм</t>
  </si>
  <si>
    <t>316E/2 ZN_F</t>
  </si>
  <si>
    <t>316E/2_ECZ</t>
  </si>
  <si>
    <t>320/1 ZN_F</t>
  </si>
  <si>
    <t>320/2 AL_XX</t>
  </si>
  <si>
    <t>Муфта безрізьбова для труби алюмінієвої безшовної; Ø20 мм</t>
  </si>
  <si>
    <t>321/3_PO</t>
  </si>
  <si>
    <t>Муфта сталева з різьбою Р21 для труби сталевої (CSN), покриття Сендзимір</t>
  </si>
  <si>
    <t>325/2 AL_XX</t>
  </si>
  <si>
    <t>Муфта безрізьбова для труби алюмінієвої безшовної; Ø25 мм</t>
  </si>
  <si>
    <t>325/2 ZN_F</t>
  </si>
  <si>
    <t>329/3_PO</t>
  </si>
  <si>
    <t>Муфта сталева з різьбою Р29 для труби сталевої (CSN), покриття Сендзимір</t>
  </si>
  <si>
    <t>3313_B</t>
  </si>
  <si>
    <t>Труба сталева гнучка оцинкована з внутр ізоляцією, зовн Ø18,9 внутр Ø13,5, довж 10 м</t>
  </si>
  <si>
    <t>3313_XX</t>
  </si>
  <si>
    <t>Труба сталева гнучка оцинкована з внутр ізоляцією, зовн Ø18,9 внутр Ø13,5, довж 50 м</t>
  </si>
  <si>
    <t>3316_B</t>
  </si>
  <si>
    <t>Труба сталева гнучка оцинкована з внутр ізоляцією, зовн Ø21,4 внутр Ø16, довж 10 м</t>
  </si>
  <si>
    <t>3316_XX</t>
  </si>
  <si>
    <t>Труба сталева гнучка оцинкована з внутр ізоляцією, зовн Ø21,4 внутр Ø16, довж 50 м</t>
  </si>
  <si>
    <t>332/2 AL_XX</t>
  </si>
  <si>
    <t>Муфта безрізьбова для труби алюмінієвої безшовної; Ø32 мм</t>
  </si>
  <si>
    <t>3323_B</t>
  </si>
  <si>
    <t>Труба сталева гнучка оцинкована з внутр ізоляцією зовн Ø28,9 внутр Ø23, довж 10 м</t>
  </si>
  <si>
    <t>3323_XX</t>
  </si>
  <si>
    <t>Труба сталева гнучка оцинкована з внутр ізоляцією зовн Ø28,9 внутр Ø23, довж 50 м</t>
  </si>
  <si>
    <t>3329_B</t>
  </si>
  <si>
    <t>Труба сталева гнучка оцинкована з внутр ізоляцією зовн Ø35,2 внутр Ø29, довж 10 м</t>
  </si>
  <si>
    <t>3329_XX</t>
  </si>
  <si>
    <t>Труба сталева гнучка оцинкована з внутр ізоляцією зовн Ø35,2 внутр Ø29, довж 50 м</t>
  </si>
  <si>
    <t>3336_B</t>
  </si>
  <si>
    <t>Труба сталева гнучка оцинкована з внутр ізоляцією зовн Ø43 внутр Ø36, довж 5 м</t>
  </si>
  <si>
    <t>3336_XX</t>
  </si>
  <si>
    <t>Труба сталева гнучка оцинкована з внутр ізоляцією зовн Ø43 внутр Ø36, довж 25 м</t>
  </si>
  <si>
    <t>3348_B</t>
  </si>
  <si>
    <t>Труба сталева гнучка оцинкована з внутр ізоляцією зовн Ø54,9 внутр Ø48, довж 5 м</t>
  </si>
  <si>
    <t>3348_XX</t>
  </si>
  <si>
    <t>Труба сталева гнучка оцинкована з внутр ізоляцією зовн Ø54,9 внутр Ø48, довж 25 м</t>
  </si>
  <si>
    <t>336/3_PO</t>
  </si>
  <si>
    <t>Муфта сталева з різьбою Р36 для труби сталевої (CSN), покриття Сендзимір</t>
  </si>
  <si>
    <t>340/1 ZN_F</t>
  </si>
  <si>
    <t>340/2 AL_XX</t>
  </si>
  <si>
    <t>Муфта безрізьбова для труби алюмінієвої безшовної; Ø40 мм</t>
  </si>
  <si>
    <t>340/2 ZN_F</t>
  </si>
  <si>
    <t>342/3_PO</t>
  </si>
  <si>
    <t>Муфта сталева з різьбою Р42 для труби сталевої (CSN), покриття Сендзимір</t>
  </si>
  <si>
    <t>350/2 AL_XX</t>
  </si>
  <si>
    <t>Муфта безрізьбова для труби алюмінієвої безшовної; Ø50 мм</t>
  </si>
  <si>
    <t>350/2 ZN_F</t>
  </si>
  <si>
    <t>3613 A_S</t>
  </si>
  <si>
    <t>Двосторонній хомут, Ø 18,5мм, покриття Сендзимір (ČSN)</t>
  </si>
  <si>
    <t>3616 A_S</t>
  </si>
  <si>
    <t>Двосторонній хомут, Ø 20,9мм, покриття Сендзимір (ČSN)</t>
  </si>
  <si>
    <t>3623 A_S</t>
  </si>
  <si>
    <t>Двосторонній хомут, Ø 28,3мм, покриття Сендзимір (ČSN)</t>
  </si>
  <si>
    <t>3629 A_S</t>
  </si>
  <si>
    <t>Двосторонній хомут, Ø 34,5мм, покриття Сендзимір (ČSN)</t>
  </si>
  <si>
    <t>363/1 ZN_F</t>
  </si>
  <si>
    <t>363/2 AL_XX</t>
  </si>
  <si>
    <t>Муфта безрізьбова для труби алюмінієвої безшовної; Ø63 мм</t>
  </si>
  <si>
    <t>363/2 ZN_F</t>
  </si>
  <si>
    <t>3636 A_S</t>
  </si>
  <si>
    <t>Двосторонній хомут, Ø 42,2мм, покриття Сендзимір (ČSN)</t>
  </si>
  <si>
    <t>3648 A_S</t>
  </si>
  <si>
    <t>Двосторонній хомут, Ø 54,0мм, покриття Сендзимір (ČSN)</t>
  </si>
  <si>
    <t>3X20V-2CH_ZNCR</t>
  </si>
  <si>
    <t>Установочний гвинт монтажної коробки у порожнисті ціни та монтажної коробки під штукатурку, покриття цинкхромат</t>
  </si>
  <si>
    <t>3X35V-2CH_ZNCR</t>
  </si>
  <si>
    <t>Установочний гвинт монтажної коробки у порожнисті ціни, покриття цинкхромат</t>
  </si>
  <si>
    <t>4016E_KA</t>
  </si>
  <si>
    <t>Труба жорстка 750 N/5см з раструбом для з'єднання; Ø16мм; ПВХ; довжина 3м; t застосування -25+60 °с; світло-сіра;</t>
  </si>
  <si>
    <t>4016EHF_FA</t>
  </si>
  <si>
    <t xml:space="preserve">Труба жорстка 750 N/5см з раструбом для з'єднання; Ø16мм; РС; безгалогенна; УФ-стійка; довжина 3м; застосування -45+90 °с; чорна; </t>
  </si>
  <si>
    <t>4016EHF_KA</t>
  </si>
  <si>
    <t>Труба жорстка 750 N/5см з раструбом для з'єднання; Ø16мм; РС; безгалогенна; довжина 3м; застосування -45+90 °с; світло-сіра;</t>
  </si>
  <si>
    <t>4020_KA</t>
  </si>
  <si>
    <t>Труба жорстка 750 N/5см з раструбом для з'єднання; Ø20мм; ПВХ; довжина 3м; t застосування -25+60 °с; світло-сіра;</t>
  </si>
  <si>
    <t>4020_KC</t>
  </si>
  <si>
    <t>Труба жорстка 750 N/5см з раструбом для з'єднання; Ø20мм; ПВХ; довжина 2м; t застосування -25+60 °с; світло-сіра;</t>
  </si>
  <si>
    <t>4020HF_FA</t>
  </si>
  <si>
    <t xml:space="preserve">Труба жорстка 750 N/5см з раструбом для з'єднання; Ø20мм; РС; безгалогенна; УФ-стійка; довжина 3м; застосування -45+90 °с; чорна; </t>
  </si>
  <si>
    <t>4020HF_KA</t>
  </si>
  <si>
    <t>Труба жорстка 750 N/5см з раструбом для з'єднання; Ø20мм; РС; безгалогенна; довжина 3м; застосування -45+90 °с; світло-сіра;</t>
  </si>
  <si>
    <t>4025_KA</t>
  </si>
  <si>
    <t>Труба жорстка 750 N/5см з раструбом для з'єднання; Ø25мм; ПВХ; довжина 3м; t застосування -25+60 °с; світло-сіра;</t>
  </si>
  <si>
    <t>4025_KC</t>
  </si>
  <si>
    <t>Труба жорстка 750 N/5см з раструбом для з'єднання; Ø25мм; ПВХ; довжина 2м; t застосування -25+60 °с; світло-сіра;</t>
  </si>
  <si>
    <t>4025HF_FA</t>
  </si>
  <si>
    <t xml:space="preserve">Труба жорстка 750 N/5см з раструбом для з'єднання; Ø25мм; РС; безгалогенна; УФ-стійка; довжина 3м; застосування -45+90 °с; чорна; </t>
  </si>
  <si>
    <t>4025HF_KA</t>
  </si>
  <si>
    <t>Труба жорстка 750 N/5см з раструбом для з'єднання; Ø25мм; РС; безгалогенна; довжина 3м; застосування -45+90 °с; світло-сіра;</t>
  </si>
  <si>
    <t>4032_KA</t>
  </si>
  <si>
    <t>Труба жорстка 750 N/5см з раструбом для з'єднання; Ø32мм; ПВХ; довжина 3м; t застосування -25+60 °с; світло-сіра;</t>
  </si>
  <si>
    <t>4032_KC</t>
  </si>
  <si>
    <t>Труба жорстка 750 N/5см з раструбом для з'єднання; Ø32мм; ПВХ; довжина 2м; t застосування -25+60 °с; світло-сіра;</t>
  </si>
  <si>
    <t>4032HF_FA</t>
  </si>
  <si>
    <t xml:space="preserve">Труба жорстка 750 N/5см з раструбом для з'єднання; Ø32мм; РС; безгалогенна; УФ-стійка; довжина 3м; застосування -45+90 °с; чорна; </t>
  </si>
  <si>
    <t>4032HF_KA</t>
  </si>
  <si>
    <t>Труба жорстка 750 N/5см з раструбом для з'єднання; Ø32мм; РС; безгалогенна; довжина 3м; застосування -45+90 °с; світло-сіра;</t>
  </si>
  <si>
    <t>4040_KA</t>
  </si>
  <si>
    <t>Труба жорстка 750 N/5см з раструбом для з'єднання; Ø40мм; ПВХ; довжина 3м; t застосування -25+60 °с; світло-сіра;</t>
  </si>
  <si>
    <t>4040HF_FA</t>
  </si>
  <si>
    <t xml:space="preserve">Труба жорстка 750 N/5см з раструбом для з'єднання; Ø40мм; РС; безгалогенна; УФ-стійка; довжина 3м; застосування -45+90 °с; чорна; </t>
  </si>
  <si>
    <t>4040HF_KA</t>
  </si>
  <si>
    <t>Труба жорстка 750 N/5см з раструбом для з'єднання; Ø40мм; РС; безгалогенна; довжина 3м; застосування -45+90 °с; світло-сіра;</t>
  </si>
  <si>
    <t>4050_KA</t>
  </si>
  <si>
    <t>Труба жорстка 750 N/5см з раструбом для з'єднання; Ø50мм; ПВХ; довжина 3м; t застосування -25+60 °с; світло-сіра;</t>
  </si>
  <si>
    <t>4063_KA</t>
  </si>
  <si>
    <t>Труба жорстка 750 N/5см з раструбом для з'єднання; Ø63мм; ПВХ; довжина 3м; t застосування -25+60 °с; світло-сіра;</t>
  </si>
  <si>
    <t>4116HF_FB</t>
  </si>
  <si>
    <t>4116HF_KB</t>
  </si>
  <si>
    <t>4120HF_FB</t>
  </si>
  <si>
    <t>4120HF_KB</t>
  </si>
  <si>
    <t>4125HF_FB</t>
  </si>
  <si>
    <t>4125HF_KB</t>
  </si>
  <si>
    <t>4132HF_FB</t>
  </si>
  <si>
    <t>4132HF_KB</t>
  </si>
  <si>
    <t>4140HF_FB</t>
  </si>
  <si>
    <t>4140HF_KB</t>
  </si>
  <si>
    <t>4150HF_FB</t>
  </si>
  <si>
    <t>4150HF_KB</t>
  </si>
  <si>
    <t>4816E_KA</t>
  </si>
  <si>
    <t>4820_KA</t>
  </si>
  <si>
    <t>4825_KA</t>
  </si>
  <si>
    <t>4832_KA</t>
  </si>
  <si>
    <t>4840_KA</t>
  </si>
  <si>
    <t>4850_KA</t>
  </si>
  <si>
    <t>4863_KA</t>
  </si>
  <si>
    <t>5213 PC_S</t>
  </si>
  <si>
    <t>5216E AL_XX</t>
  </si>
  <si>
    <t>Алюмінієвий хомут OMEGA для алюмінієвої труби Ø16 мм</t>
  </si>
  <si>
    <t>5216E PC AL_XX</t>
  </si>
  <si>
    <t>Алюмінієвий хомут для алюмінієвої труби Ø16 мм</t>
  </si>
  <si>
    <t>5216E ZN_F</t>
  </si>
  <si>
    <t>Хомут OMEGA для сталевої труби Ø15-19 мм, покриття гарячий цинк</t>
  </si>
  <si>
    <t>5220 AL_XX</t>
  </si>
  <si>
    <t>Алюмінієвий хомут OMEGA для алюмінієвої труби Ø20 мм</t>
  </si>
  <si>
    <t>5220 PC AL_XX</t>
  </si>
  <si>
    <t>Алюмінієвий хомут для алюмінієвої труби Ø20 мм</t>
  </si>
  <si>
    <t>5220 ZN_F</t>
  </si>
  <si>
    <t>Хомут OMEGA для сталевої труби Ø19-24 мм, покриття гарячий цинк</t>
  </si>
  <si>
    <t>5225 AL_XX</t>
  </si>
  <si>
    <t>Алюмінієвий хомут OMEGA для алюмінієвої труби Ø25 мм</t>
  </si>
  <si>
    <t>5225 PC AL_XX</t>
  </si>
  <si>
    <t>Алюмінієвий хомут для алюмінієвої труби Ø25 мм</t>
  </si>
  <si>
    <t>5225 PC_ECZ</t>
  </si>
  <si>
    <t>5225 ZN_F</t>
  </si>
  <si>
    <t>Хомут OMEGA для сталевої труби Ø24-29 мм, покриття гарячий цинк</t>
  </si>
  <si>
    <t>5232 AL_XX</t>
  </si>
  <si>
    <t>Алюмінієвий хомут OMEGA для алюмінієвої труби Ø32 мм</t>
  </si>
  <si>
    <t>5232 PC AL_XX</t>
  </si>
  <si>
    <t>Алюмінієвий хомут для алюмінієвої труби Ø32 мм</t>
  </si>
  <si>
    <t>5232 PC ZN_F</t>
  </si>
  <si>
    <t>5232 ZN_F</t>
  </si>
  <si>
    <t>Хомут OMEGA для сталевої труби Ø29-38 мм, покриття гарячий цинк</t>
  </si>
  <si>
    <t>5240 AL_XX</t>
  </si>
  <si>
    <t>Алюмінієвий хомут OMEGA для алюмінієвої труби Ø40 мм</t>
  </si>
  <si>
    <t>5240 PC AL_XX</t>
  </si>
  <si>
    <t>Алюмінієвий хомут для алюмінієвої труби Ø40 мм</t>
  </si>
  <si>
    <t>5240 PC ZN_F</t>
  </si>
  <si>
    <t>5240 ZN_F</t>
  </si>
  <si>
    <t>Хомут OMEGA для сталевої труби Ø38-47 мм, покриття гарячий цинк</t>
  </si>
  <si>
    <t>5250 AL_XX</t>
  </si>
  <si>
    <t>Алюмінієвий хомут OMEGA для алюмінієвої труби Ø50 мм</t>
  </si>
  <si>
    <t>5250 PC AL_XX</t>
  </si>
  <si>
    <t>Алюмінієвий хомут для алюмінієвої труби Ø50 мм</t>
  </si>
  <si>
    <t>5250 PC ZN_F</t>
  </si>
  <si>
    <t>5250 PC_ECZ</t>
  </si>
  <si>
    <t>5250 ZN_F</t>
  </si>
  <si>
    <t>Хомут OMEGA для сталевої труби Ø47-56 мм, покриття гарячий цинк</t>
  </si>
  <si>
    <t>5263 AL_XX</t>
  </si>
  <si>
    <t>Алюмінієвий хомут OMEGA для алюмінієвої труби Ø63 мм</t>
  </si>
  <si>
    <t>5263 PC AL_XX</t>
  </si>
  <si>
    <t>Алюмінієвий хомут для алюмінієвої труби Ø63 мм</t>
  </si>
  <si>
    <t>5263 PC ZN_F</t>
  </si>
  <si>
    <t>5263 ZN_F</t>
  </si>
  <si>
    <t>Хомут OMEGA для сталевої труби Ø56-63 мм, покриття гарячий цинк</t>
  </si>
  <si>
    <t>5316EHF_FB</t>
  </si>
  <si>
    <t>5316EHF_KB</t>
  </si>
  <si>
    <t>5320HF_FB</t>
  </si>
  <si>
    <t>5320HF_KB</t>
  </si>
  <si>
    <t>5325HF_FB</t>
  </si>
  <si>
    <t>5325HF_KB</t>
  </si>
  <si>
    <t>5332HF_FB</t>
  </si>
  <si>
    <t>5332HF_KB</t>
  </si>
  <si>
    <t>5340HF_FB</t>
  </si>
  <si>
    <t>5340HF_KB</t>
  </si>
  <si>
    <t>5350HF_FB</t>
  </si>
  <si>
    <t>5350HF_KB</t>
  </si>
  <si>
    <t>5363HF_FB</t>
  </si>
  <si>
    <t>5363HF_KB</t>
  </si>
  <si>
    <t>6013 N_XX</t>
  </si>
  <si>
    <t>Труба сталева без обробки, з різьбою P13,5; діам зовн 20,4; внутр 18,2; з муфтою; довжина 3м (ČSN)</t>
  </si>
  <si>
    <t>6013 ZNM_S</t>
  </si>
  <si>
    <t>6013_EOZ</t>
  </si>
  <si>
    <t>Труба сталева оцинковка Сендзімір,чорна, порошкова фарба, з різьбою P13,5; діам зовн 20,4; внутр 18,2; з муфтою; довжина 3м (ČSN)</t>
  </si>
  <si>
    <t>6016 N_XX</t>
  </si>
  <si>
    <t>Труба сталева без обробки, з різьбою P16; діам зовн 22,5; внутр 20,3; з муфтою; довжина 3м (ČSN)</t>
  </si>
  <si>
    <t>6016 ZNM_S</t>
  </si>
  <si>
    <t>6016_EOZ</t>
  </si>
  <si>
    <t>Труба сталева оцинковка Сендзімір,чорна, порошкова фарба, з різьбою P16; діам зовн 22,5; внутр 20,3; з муфтою; довжина 3м (ČSN)</t>
  </si>
  <si>
    <t>6020 ZNM_S</t>
  </si>
  <si>
    <t>Труба сталева оцинковка Сендзимір з різьбою M20x1,5; діам зовн 20; внутр 15,8; з муфтою; 3м (EN) ст к2</t>
  </si>
  <si>
    <t>6020_EOZ</t>
  </si>
  <si>
    <t>Труба сталева оцинковка Сендзімір,чорна, порошкова фарба, з різьбою M20x1,5; діам зовн 20; внутр 15,8; з муфтою; довжина 3м (EN)</t>
  </si>
  <si>
    <t>6021 N_XX</t>
  </si>
  <si>
    <t>Труба сталева без обробки, з різьбою P21; діам зовн 28,3; внутр 25,7; з муфтою; довжина 3м (ČSN)</t>
  </si>
  <si>
    <t>6021_EOZ</t>
  </si>
  <si>
    <t>Труба сталева оцинковка Сендзімір,чорна, порошкова фарба, з різьбою P21; діам зовн 28,3; внутр 25,7; з муфтою; довжина 3м (ČSN)</t>
  </si>
  <si>
    <t>6025 ZNM_S</t>
  </si>
  <si>
    <t>Труба сталева оцинковка Сендзимір з різьбою M25x1,5; діам зовн 25; внутр 20,6; з муфтою; 3м (EN) ст к2</t>
  </si>
  <si>
    <t>6025_EOZ</t>
  </si>
  <si>
    <t>Труба сталева оцинковка Сендзімір,чорна, порошкова фарба, з різьбою M25x1,5; діам зовн 25; внутр 20,6; з муфтою; довжина 3м (EN)</t>
  </si>
  <si>
    <t>6029 N_XX</t>
  </si>
  <si>
    <t>Труба сталева без обробки, з різьбою P29; діам зовн 37; внутр 34,4; з муфтою; довжина 3м (ČSN)</t>
  </si>
  <si>
    <t>6029_EOZ</t>
  </si>
  <si>
    <t>Труба сталева оцинковка Сендзімір,чорна, порошкова фарба, з різьбою P29; діам зовн 37; внутр 34,4; з муфтою; довжина 3м (ČSN)</t>
  </si>
  <si>
    <t>6032 ZNM_S</t>
  </si>
  <si>
    <t>Труба сталева оцинковка Сендзимір з різьбою M32x1,5; діам зовн 32; внутр 26,6; з муфтою; 3м (EN) ст к2</t>
  </si>
  <si>
    <t>6032_EOZ</t>
  </si>
  <si>
    <t>Труба сталева оцинковка Сендзімір,чорна, порошкова фарба, з різьбою M32x1,5; діам зовн 32; внутр 26,6; з муфтою; довжина 3м (EN)</t>
  </si>
  <si>
    <t>6036 N_XX</t>
  </si>
  <si>
    <t>Труба сталева без обробки, з різьбою P36; діам зовн 47; внутр 44; з муфтою; довжина 3м (ČSN)</t>
  </si>
  <si>
    <t>6036_EOZ</t>
  </si>
  <si>
    <t>Труба сталева оцинковка Сендзімір,чорна, порошкова фарба, з різьбою P36; діам зовн 47; внутр 44; з муфтою; довжина 3м (ČSN)</t>
  </si>
  <si>
    <t>6040 ZNM_S</t>
  </si>
  <si>
    <t>Труба сталева оцинковка Сендзимір з різьбою M40x1,5; діам зовн 40; внутр 34,4; з муфтою; 3м (EN) ст к2</t>
  </si>
  <si>
    <t>6040_EOZ</t>
  </si>
  <si>
    <t>Труба сталева оцинковка Сендзімір,чорна, порошкова фарба, з різьбою M40x1,5; діам зовн 40; внутр 34,4; з муфтою; довжина 3м (EN)</t>
  </si>
  <si>
    <t>6042 N_XX</t>
  </si>
  <si>
    <t>Труба сталева без обробки, з різьбою P42; діам зовн 54; внутр 51; з муфтою; довжина 3м (ČSN)</t>
  </si>
  <si>
    <t>6042_EOZ</t>
  </si>
  <si>
    <t>Труба сталева оцинковка Сендзімір,чорна, порошкова фарба, з різьбою P42; діам зовн 51; внутр 18,2; з муфтою; довжина 3м (ČSN)</t>
  </si>
  <si>
    <t>6113_EOZ</t>
  </si>
  <si>
    <t>Коліно для сталевої різьбової лакованої труби (ČSN)</t>
  </si>
  <si>
    <t>6116 ZN_F</t>
  </si>
  <si>
    <t>6116_EOZ</t>
  </si>
  <si>
    <t>6116E_ECZ</t>
  </si>
  <si>
    <t>6121_EOZ</t>
  </si>
  <si>
    <t>6129_EOZ</t>
  </si>
  <si>
    <t>6132 ZN_F</t>
  </si>
  <si>
    <t>6136_EOZ</t>
  </si>
  <si>
    <t>6142_EOZ</t>
  </si>
  <si>
    <t>6163 ZN_F</t>
  </si>
  <si>
    <t>6213 ZN_F</t>
  </si>
  <si>
    <t>Труба сталева, гаряча оцинковка зануренням, без різьби; діам зовн 20,4; внутр 18,2;  довжина 3м (ČSN)</t>
  </si>
  <si>
    <t>6213 ZNM_S</t>
  </si>
  <si>
    <t>Труба сталева, оцинковка Сендзимир, без різьби; діам зовн 20,4; внутр 18,2;  довжина 3м (ČSN)</t>
  </si>
  <si>
    <t>6216 N_XX</t>
  </si>
  <si>
    <t>Труба сталева без обробки, без різьби; діам зовн 22,5; внутр 20,3; довжина 3м (ČSN)</t>
  </si>
  <si>
    <t>6216 ZN_F</t>
  </si>
  <si>
    <t>Труба сталева, гаряча оцинковка зануренням, без різьби; діам зовн 22,5; внутр 20,3;  довжина 3м (ČSN)</t>
  </si>
  <si>
    <t>6216 ZNM_S</t>
  </si>
  <si>
    <t>Труба сталева, оцинковка Сендзимир, без різьби; діам зовн 22,5; внутр 20,3;  довжина 3м (ČSN)</t>
  </si>
  <si>
    <t>6216E AL_XX</t>
  </si>
  <si>
    <t>Труба алюмінієва безшовна безрізьбова, зовн Ø16 мм, внутр Ø14 мм, довж 3 м</t>
  </si>
  <si>
    <t>6220 AL_XX</t>
  </si>
  <si>
    <t>Труба алюмінієва безшовна безрізьбова, зовн Ø20 мм, внутр Ø18 мм, довж 3 м</t>
  </si>
  <si>
    <t>6220 ZNM_S</t>
  </si>
  <si>
    <t>Труба сталева, оцинковка Сендзимір, без різьби; діам зовн 20; внутр 15.8; 3м (ЕN) ст к2</t>
  </si>
  <si>
    <t>6220_EOZ</t>
  </si>
  <si>
    <t>Труба сталева оцинковка Сендзімір,чорна, порошкова фарба, без різьби; діам зовн 20; внутр 15,8; довжина 3м (ČSN)</t>
  </si>
  <si>
    <t>6221 N_XX</t>
  </si>
  <si>
    <t>Труба сталева без обробки, без різьби; діам зовн 28,3; внутр 25,7; довжина 3м (ČSN)</t>
  </si>
  <si>
    <t>6221 ZN_F</t>
  </si>
  <si>
    <t>Труба сталева, гаряча оцинковка зануренням, без різьби; діам зовн 28,3; внутр 25,7;  довжина 3м (ČSN)</t>
  </si>
  <si>
    <t>6221 ZNM_S</t>
  </si>
  <si>
    <t>Труба сталева, оцинковка Сендзимир, без різьби; діам зовн 28,3; внутр 25,7;  довжина 3м (ČSN)</t>
  </si>
  <si>
    <t>6225 AL_XX</t>
  </si>
  <si>
    <t>Труба алюмінієва безшовна безрізьбова, зовн Ø25 мм, внутр Ø23 мм, довж 3 м</t>
  </si>
  <si>
    <t>6225 ZNM_S</t>
  </si>
  <si>
    <t>Труба сталева, оцинковка Сендзимір, без різьби; діам зовн 25; внутр 20.6; 3м (ЕN) ст к2</t>
  </si>
  <si>
    <t>6225_EOZ</t>
  </si>
  <si>
    <t>Труба сталева оцинковка Сендзімір,чорна, порошкова фарба, без різьби; діам зовн 25; внутр 20,6; довжина 3м (ČSN)</t>
  </si>
  <si>
    <t>6229 N_XX</t>
  </si>
  <si>
    <t>Труба сталева без обробки, без різьби; діам зовн 37; внутр 34,4; довжина 3м (ČSN)</t>
  </si>
  <si>
    <t>6229 ZN_F</t>
  </si>
  <si>
    <t>Труба сталева, гаряча оцинковка зануренням, без різьби; діам зовн 37; внутр 34,4;  довжина 3м (ČSN)</t>
  </si>
  <si>
    <t>6229 ZNM_S</t>
  </si>
  <si>
    <t>Труба сталева, оцинковка Сендзимир, без різьби; діам зовн 37; внутр 34,4;  довжина 3м (ČSN)</t>
  </si>
  <si>
    <t>6232 AL_XX</t>
  </si>
  <si>
    <t>Труба алюмінієва безшовна безрізьбова, зовн Ø32 мм, внутр Ø30 мм, довж 3 м</t>
  </si>
  <si>
    <t>6232 ZNM_S</t>
  </si>
  <si>
    <t>Труба сталева, оцинковка Сендзимир, без різьби; діам зовн 32; внутр 29,6;  довжина 3м (ЕN)</t>
  </si>
  <si>
    <t>6232_EOZ</t>
  </si>
  <si>
    <t>Труба сталева оцинковка Сендзімір,чорна, порошкова фарба, без різьби; діам зовн 32; внутр 26,6; довжина 3м (ČSN)</t>
  </si>
  <si>
    <t>6236 N_XX</t>
  </si>
  <si>
    <t>Труба сталева без обробки, без різьби; діам зовн 47; внутр 44; довжина 3м (ČSN)</t>
  </si>
  <si>
    <t>6236 ZN_F</t>
  </si>
  <si>
    <t>Труба сталева, гаряча оцинковка зануренням, без різьби; діам зовн 47; внутр 44;  довжина 3м (ČSN)</t>
  </si>
  <si>
    <t>6236 ZNM_S</t>
  </si>
  <si>
    <t>Труба сталева, оцинковка Сендзимир, без різьби; діам зовн 47; внутр 44;  довжина 3м (ČSN)</t>
  </si>
  <si>
    <t>6240 AL_XX</t>
  </si>
  <si>
    <t>Труба алюмінієва безшовна безрізьбова, зовн Ø40 мм, внутр Ø38 мм, довж 3 м</t>
  </si>
  <si>
    <t>6240 ZNM_S</t>
  </si>
  <si>
    <t>Труба сталева, оцинковка Сендзимир, без різьби; діам зовн 40; внутр 37,4;  довжина 3м (ЕN)</t>
  </si>
  <si>
    <t>6240_EOZ</t>
  </si>
  <si>
    <t>Труба сталева оцинковка Сендзімір,чорна, порошкова фарба, без різьби; діам зовн 40; внутр 34,4; довжина 3м (ČSN)</t>
  </si>
  <si>
    <t>6242 N_XX</t>
  </si>
  <si>
    <t>Труба сталева без обробки, без різьби; діам зовн 54; внутр 51; довжина 3м (ČSN)</t>
  </si>
  <si>
    <t>6242 ZN_F</t>
  </si>
  <si>
    <t>Труба сталева, гаряча оцинковка зануренням, без різьби; діам зовн 54; внутр 51;  довжина 3м (ČSN)</t>
  </si>
  <si>
    <t>6242 ZNM_S</t>
  </si>
  <si>
    <t>Труба сталева, оцинковка Сендзимир, без різьби; діам зовн 54; внутр 51;  довжина 3м (ČSN)</t>
  </si>
  <si>
    <t>6250 AL_XX</t>
  </si>
  <si>
    <t>Труба алюмінієва безшовна безрізьбова, зовн Ø50 мм, внутр Ø47 мм, довж 3 м</t>
  </si>
  <si>
    <t>6263 AL_XX</t>
  </si>
  <si>
    <t>Труба алюмінієва безшовна безрізьбова, зовн Ø63 мм, внутр Ø59,8 мм, довж 3 м</t>
  </si>
  <si>
    <t>6316E AL_XX</t>
  </si>
  <si>
    <t>Коліно для алюмінієвої безшовної труби Ø16 мм</t>
  </si>
  <si>
    <t>6320 AL_XX</t>
  </si>
  <si>
    <t>Коліно для алюмінієвої безшовної труби Ø20 мм</t>
  </si>
  <si>
    <t>6320 ZN_F</t>
  </si>
  <si>
    <t>6325 AL_XX</t>
  </si>
  <si>
    <t>Коліно для алюмінієвої безшовної труби Ø25 мм</t>
  </si>
  <si>
    <t>6325 ZN_F</t>
  </si>
  <si>
    <t>6332 AL_XX</t>
  </si>
  <si>
    <t>Коліно для алюмінієвої безшовної труби Ø32 мм</t>
  </si>
  <si>
    <t>6332 ZN_F</t>
  </si>
  <si>
    <t>6340 AL_XX</t>
  </si>
  <si>
    <t>Коліно для алюмінієвої безшовної труби Ø40 мм</t>
  </si>
  <si>
    <t>6350 AL_XX</t>
  </si>
  <si>
    <t>Коліно для алюмінієвої безшовної труби Ø50 мм</t>
  </si>
  <si>
    <t>6363 AL_XX</t>
  </si>
  <si>
    <t>Коліно для алюмінієвої безшовної труби Ø63 мм</t>
  </si>
  <si>
    <t>6706_PO</t>
  </si>
  <si>
    <t>Хомут односторонній; для кабелю 6мм пож. стійкий,  оцинкований</t>
  </si>
  <si>
    <t>6706_POGMT</t>
  </si>
  <si>
    <t>Хомут односторонній; для кабелю 6мм пож. стійкий,  Geomet</t>
  </si>
  <si>
    <t>6708_PO</t>
  </si>
  <si>
    <t>Хомут односторонній; для кабелю 8 мм пож. стійкий,  оцинкований</t>
  </si>
  <si>
    <t>6708_POGMT</t>
  </si>
  <si>
    <t>Хомут односторонній; для кабелю 8мм пож. стійкий,  Geomet</t>
  </si>
  <si>
    <t>6710_PO</t>
  </si>
  <si>
    <t>Хомут односторонній; для кабелю 10мм пож. стійкий,  оцинкований</t>
  </si>
  <si>
    <t>6710_POGMT</t>
  </si>
  <si>
    <t>Хомут односторонній; для кабелю 10мм пож. стійкий,  Geomet</t>
  </si>
  <si>
    <t>6712_PO</t>
  </si>
  <si>
    <t>Хомут односторонній; для кабелю 12мм пож. стійкий,  оцинкований</t>
  </si>
  <si>
    <t>6712_POGMT</t>
  </si>
  <si>
    <t>Хомут односторонній; для кабелю 12мм пож. стійкий,  Geomet</t>
  </si>
  <si>
    <t>6714_PO</t>
  </si>
  <si>
    <t>Хомут односторонній; для кабелю 14мм пож. стійкий, оцинкований</t>
  </si>
  <si>
    <t>6714_POGMT</t>
  </si>
  <si>
    <t>Хомут односторонній; для кабелю 14мм пож. стійкий, покриття Geomet</t>
  </si>
  <si>
    <t>6716E_PO</t>
  </si>
  <si>
    <t>Хомут односторонній; для кабелю 16мм пож. стійкий,  оцинкований</t>
  </si>
  <si>
    <t>6716E_POGMT</t>
  </si>
  <si>
    <t>Хомут односторонній; для кабелю 16мм пож. стійкий,  покриття Geomet</t>
  </si>
  <si>
    <t>6716ED_PO</t>
  </si>
  <si>
    <t>Хомут двосторонній; для кабелю 16мм пож. стійкий,  оцинкований</t>
  </si>
  <si>
    <t>6716ED_POGMT</t>
  </si>
  <si>
    <t>Хомут двосторонній; для кабелю 16мм пож. стійкий,  Geomet</t>
  </si>
  <si>
    <t>6718_PO</t>
  </si>
  <si>
    <t>Хомут односторонній; для кабелю 18мм пож. стійкий, оцинкований</t>
  </si>
  <si>
    <t>6718_POGMT</t>
  </si>
  <si>
    <t>Хомут односторонній; для кабелю 18мм пож. стійкий, покриття Geomet</t>
  </si>
  <si>
    <t>6720_PO</t>
  </si>
  <si>
    <t>Хомут односторонній; для кабелю 20мм пож. стійкий,  оцинкований</t>
  </si>
  <si>
    <t>6720_POGMT</t>
  </si>
  <si>
    <t>Хомут односторонній; для кабелю 20мм пож. стійкий, покриття Geomet</t>
  </si>
  <si>
    <t>6722_PO</t>
  </si>
  <si>
    <t>Хомут односторонній; для кабелю 22мм пож. стійкий, оцинкований</t>
  </si>
  <si>
    <t>6722_POBD</t>
  </si>
  <si>
    <t>Кабельний затискач для кабелю 22мм; E 90; без отвору; покриття Сендзимір</t>
  </si>
  <si>
    <t>6722_POGMT</t>
  </si>
  <si>
    <t>Хомут односторонній; для кабелю 22мм пож. стійкий, покриття Geomet</t>
  </si>
  <si>
    <t>6725_PO</t>
  </si>
  <si>
    <t>Хомут односторонній; для кабелю 25мм пож. стійкий, оцинкований</t>
  </si>
  <si>
    <t>6725_POBD</t>
  </si>
  <si>
    <t>Кабельний затискач для кабелю 25мм; E 90; без отвору; покриття Сендзимір</t>
  </si>
  <si>
    <t>6725_POGMT</t>
  </si>
  <si>
    <t>Хомут односторонній; для кабелю 25мм пож. стійкий, покриття Geomet</t>
  </si>
  <si>
    <t>7116 B_M20</t>
  </si>
  <si>
    <t>Коробка металева з кришкою та захисною клемою, ал., 96х96х64 мм, різьба M20, 3 втулки та заглушка в компл., IP 54, IK 10, для мереж ТNS</t>
  </si>
  <si>
    <t>7116 C_M20</t>
  </si>
  <si>
    <t>Коробка металева з кришкою, ал., 96х96х64 мм, різьба M20, 3  втулки та заглушка в компл., IP 54, IK 10, для мереж ТNC</t>
  </si>
  <si>
    <t>7116 C_P16</t>
  </si>
  <si>
    <t>Коробка металева з кришкою, ал., 96х96х64 мм, різьба P16, 3 втулки та заглушка в компл., IP 54, IK 10, для мереж ТNC</t>
  </si>
  <si>
    <t>7121 B_M25</t>
  </si>
  <si>
    <t>Коробка металева з кришкою та захисною клемою, ал., 120х120х76 мм, різьба М25, 3 втулки та заглушка в компл., IP 54, IK 10, для мереж ТNS</t>
  </si>
  <si>
    <t>7121 C_M25</t>
  </si>
  <si>
    <t>Коробка металева з кришкою, ал., 120х120х76 мм, різьба М25, 3 втулки та заглушка в компл., IP 54, IK 10, для мереж ТNС</t>
  </si>
  <si>
    <t>7121 C_P21</t>
  </si>
  <si>
    <t>Коробка металева з кришкою, ал., 120х120х76 мм, різьба P21, 3 втулки та заглушка в компл., IP 54, IK 10, для мереж ТNC</t>
  </si>
  <si>
    <t>7216 B_M20</t>
  </si>
  <si>
    <t>Коробка металева з кришкою та захисною клемою, ал., 96х96х64 мм, різьба M20, 4  втулки та заглушка в компл., IP 54, IK 10, для мереж ТNS</t>
  </si>
  <si>
    <t>7216 B_P16</t>
  </si>
  <si>
    <t>Коробка металева з кришкою та захисною клемою, ал., 96х96х64 мм, різьба Р16, 4 втулки та заглушка в компл., IP 54, IK 10, для мереж ТNS</t>
  </si>
  <si>
    <t>7216 C_M20</t>
  </si>
  <si>
    <t>Коробка металева з кришкою, ал., 96х96х64 мм, різьба M20, 4  втулки та заглушка в компл., IP 54, IK 10, для мереж ТNC</t>
  </si>
  <si>
    <t>7216 C_P16</t>
  </si>
  <si>
    <t>Коробка металева з кришкою, ал., 96х96х64 мм, різьба P16, 4 втулки та заглушка в компл., IP 54, IK 10, для мереж ТNC</t>
  </si>
  <si>
    <t>7221 B_M25</t>
  </si>
  <si>
    <t>Коробка металева з кришкою та захисною клемою, ал., 120х120х76 мм, різьба М25, 4 втулки та заглушка в компл., IP 54, IK 10, для мереж ТNS</t>
  </si>
  <si>
    <t>7221 B_P21</t>
  </si>
  <si>
    <t>Коробка металева з кришкою та захисною клемою, ал., 120х120х76 мм, різьба P21, 4 втулки та заглушка в компл., IP 54, IK 10, для мереж ТNS</t>
  </si>
  <si>
    <t>7221 C_P21</t>
  </si>
  <si>
    <t>8016EHF_FA</t>
  </si>
  <si>
    <t xml:space="preserve">Труба жорстка 1250 N/5см з раструбом для з'єднання; Ø16мм; РС; безгалогенна; УФ-стійка; довжина 3м; застосування -45+90 °с; чорна; </t>
  </si>
  <si>
    <t>8020HF_FA</t>
  </si>
  <si>
    <t xml:space="preserve">Труба жорстка 1250 N/5см з раструбом для з'єднання; Ø20мм; РС; безгалогенна; УФ-стійка; довжина 3м; застосування -45+90 °с; чорна; </t>
  </si>
  <si>
    <t>8025HF_FA</t>
  </si>
  <si>
    <t xml:space="preserve">Труба жорстка 1250 N/5см з раструбом для з'єднання; Ø25мм; РС; безгалогенна; УФ-стійка; довжина 3м; застосування -45+90 °с; чорна; </t>
  </si>
  <si>
    <t>8032HF_FA</t>
  </si>
  <si>
    <t xml:space="preserve">Труба жорстка 1250 N/5см з раструбом для з'єднання; Ø32мм; РС; безгалогенна; УФ-стійка; довжина 3м; застосування -45+90 °с; чорна; </t>
  </si>
  <si>
    <t>8040HF_FA</t>
  </si>
  <si>
    <t xml:space="preserve">Труба жорстка 1250 N/5см з раструбом для з'єднання; Ø40мм; РС; безгалогенна; УФ-стійка; довжина 3м; застосування -45+90 °с; чорна; </t>
  </si>
  <si>
    <t>8050HF_FA</t>
  </si>
  <si>
    <t xml:space="preserve">Труба жорстка 1250 N/5см з раструбом для з'єднання; Ø50мм; РС; безгалогенна; УФ-стійка; довжина 3м; застосування -45+90 °с; чорна; </t>
  </si>
  <si>
    <t>8063HF_FA</t>
  </si>
  <si>
    <t xml:space="preserve">Труба жорстка 1250 N/5см з раструбом для з'єднання; Ø63мм; РС; безгалогенна; УФ-стійка; довжина 3м; застосування -45+90 °с; чорна; </t>
  </si>
  <si>
    <t>8101_LA</t>
  </si>
  <si>
    <t>Коробка, IP 54 для зовнішнього монтажу; розміри 95х95х50мм, темно-сiра</t>
  </si>
  <si>
    <t>8102_KA</t>
  </si>
  <si>
    <t>Коробка 1601  IP 54, з втулками та термінальним блоком S-66; свiтло-сiра</t>
  </si>
  <si>
    <t>8102_LA</t>
  </si>
  <si>
    <t>Коробка 1601  IP 54 з втулками та термінальним блоком S-66; темно-сiра</t>
  </si>
  <si>
    <t>8106_LA</t>
  </si>
  <si>
    <t>Коробка, IP 40 для зовнішнього монтажу; розміри 72х72х42мм, темно-сiра</t>
  </si>
  <si>
    <t>8107_KA</t>
  </si>
  <si>
    <t>Коробка 8106  IP 40 з втулками G-49 та термінальним блоком S-66; свiтло-сiра</t>
  </si>
  <si>
    <t>8107_LA</t>
  </si>
  <si>
    <t>Коробка 8106  IP 40 з втулками G-49 та термінальним блоком S-66; темно-сiра</t>
  </si>
  <si>
    <t>8110_LA</t>
  </si>
  <si>
    <t>Коробка, IP 54 для зовнішнього монтажу; розміри 117х117х58мм, темно-сiра</t>
  </si>
  <si>
    <t>8111_KA</t>
  </si>
  <si>
    <t>Коробка, IP 54 для зовнішнього монтажу; розміри 117х117х58мм; з клемною колодкою S-96; свiтло-сiра</t>
  </si>
  <si>
    <t>8111_LA</t>
  </si>
  <si>
    <t>Коробка, IP 54 для зовнішнього монтажу; розміри 117х117х58мм; з клемною колодкою S-96; темно-сiра</t>
  </si>
  <si>
    <t>8112_LA</t>
  </si>
  <si>
    <t>Коробка, IP 54 без вводів для зовнішнього монтажу; розміри 117х117х58мм, темно-сiра</t>
  </si>
  <si>
    <t>8117_LA</t>
  </si>
  <si>
    <t>Коробка, IP 54 для зовнішнього монтажу; розміри 165х165х70мм; темно-сiра</t>
  </si>
  <si>
    <t>8118_KA</t>
  </si>
  <si>
    <t>Коробка  IP 54 для зовнішнього монтажу; розміри 165х165х70мм з втулками 1618 та термінальним блоком S-96; свiтло-сiра</t>
  </si>
  <si>
    <t>8118_LA</t>
  </si>
  <si>
    <t>Коробка  IP 54 для зовнішнього монтажу; розміри 165х165х70мм з втулками 1618 та термінальним блоком S-96; темно-сiра</t>
  </si>
  <si>
    <t>8119_LA</t>
  </si>
  <si>
    <t>Коробка, IP 54 без вводів для зовнішнього монтажу; розміри 165х165х70мм; темно-сiра</t>
  </si>
  <si>
    <t>8130_HA</t>
  </si>
  <si>
    <t>Коробка, IP 54 для зовнішнього монтажу; розміри 85х85х40мм, бiла</t>
  </si>
  <si>
    <t>8135_HA</t>
  </si>
  <si>
    <t>Коробка, IP 54 для зовнішнього монтажу; розміри 110х110х52мм, бiла</t>
  </si>
  <si>
    <t>Заглушка для PK 110х65 D ; Серія PK; ПВХ</t>
  </si>
  <si>
    <t>8211HF_HB</t>
  </si>
  <si>
    <t>Заглушка для PK 110х65 D ; Серія PK; безгалогенний</t>
  </si>
  <si>
    <t>З'єднувач для PK 110х65 D ; Серія PK; ПВХ</t>
  </si>
  <si>
    <t>8212HF_HB</t>
  </si>
  <si>
    <t>З'єднувач для PK 110х65 D ; Серія PK; безгалогенний</t>
  </si>
  <si>
    <t>Кут прямий  для PK 110х65 D ; Серія PK; ПВХ</t>
  </si>
  <si>
    <t>8213HF_HB</t>
  </si>
  <si>
    <t>Кут прямий для PK 110х65 D ; Серія PK; безгалогенний</t>
  </si>
  <si>
    <t>Трійник для PK 110х65 D; Серія PK; ПВХ</t>
  </si>
  <si>
    <t>8214HF_HB</t>
  </si>
  <si>
    <t>Трійник для PK 110х65 D; Серія PK; безгалогенний</t>
  </si>
  <si>
    <t>Кут внутрішній для PK 110х65 D ; Серія PK; ПВХ</t>
  </si>
  <si>
    <t>8215HF_HB</t>
  </si>
  <si>
    <t>Кут внутрішній для PK 110х65 D ; Серія PK; безгалогенний</t>
  </si>
  <si>
    <t>Кут зовнішній для PK 110х65 D ; Серія PK; ПВХ</t>
  </si>
  <si>
    <t>8216HF_HB</t>
  </si>
  <si>
    <t>Кут зовнішній для PK 110х65 D ; Серія PK; безгалогенний</t>
  </si>
  <si>
    <t>Перехідник - накладка для PK 110x65 D; Серія PK;ПВХ</t>
  </si>
  <si>
    <t>8217HF_HB</t>
  </si>
  <si>
    <t>Перехідник для PK 110х65 D ; Серія PK; безгалогенний</t>
  </si>
  <si>
    <t>8231_HB</t>
  </si>
  <si>
    <t>Заглушка для PK 170х65 D ; Серія PK; ПВХ</t>
  </si>
  <si>
    <t>8232_HB</t>
  </si>
  <si>
    <t>З'єднувач для PK 170х65 D ; Серія PK; ПВХ</t>
  </si>
  <si>
    <t>8233_HB</t>
  </si>
  <si>
    <t>Кут прямий  для PK 170х65 D ; Серія PK; ПВХ</t>
  </si>
  <si>
    <t>8234_HB</t>
  </si>
  <si>
    <t>Трійник для PK 170х65 D; Серія PK; ПВХ</t>
  </si>
  <si>
    <t>8235_HB</t>
  </si>
  <si>
    <t>Кут внутрішній для PK 170х65 D ; Серія PK; ПВХ</t>
  </si>
  <si>
    <t>8236_HB</t>
  </si>
  <si>
    <t>Кут зовнішній для PK 170х65 D ; Серія PK; ПВХ</t>
  </si>
  <si>
    <t>8237_HB</t>
  </si>
  <si>
    <t>Перехідник - накладка для PK 170x65 D; Серія PK;ПВХ</t>
  </si>
  <si>
    <t>Заглушка для PK 90х55 D ; Серія PK; ПВХ</t>
  </si>
  <si>
    <t>З'єднувач для PK 90х55 D ; Серія PK; ПВХ</t>
  </si>
  <si>
    <t>Кут прямий  для PK 90х55 D ; Серія PK; ПВХ</t>
  </si>
  <si>
    <t>Трійник для PK 90х55 D; Серія PK; ПВХ</t>
  </si>
  <si>
    <t>Кут внутрішній (регульований) для PK 90х55 D ; Серія PK; ПВХ</t>
  </si>
  <si>
    <t>Кут зовнішній (регульований) для PK 90х55 D ; Серія PK; ПВХ</t>
  </si>
  <si>
    <t>Перехідник - накладка до коробу PK 90x55 D; Серія PK;ПВХ</t>
  </si>
  <si>
    <t>8407HF_HB</t>
  </si>
  <si>
    <t xml:space="preserve">Перехідник - накладка до коробу PK 90x55 D HF; Безгалогенний; HF </t>
  </si>
  <si>
    <t>Заглушка для PK 120х55 D; Серія PK; ПВХ</t>
  </si>
  <si>
    <t>З'єднувач для PK 120х55 D; Серія PK; ПВХ</t>
  </si>
  <si>
    <t>Кут прямий  для PK 120х55 D; Серія PK; ПВХ</t>
  </si>
  <si>
    <t>Трійник для  PK 120х55 D; Серія PK; ПВХ</t>
  </si>
  <si>
    <t>Кут внутрішній для  PK 120х55 D; Серія PK; ПВХ</t>
  </si>
  <si>
    <t>Кут зовнішній для PK 120х55 D; Серія PK; ПВХ</t>
  </si>
  <si>
    <t>8477_HB</t>
  </si>
  <si>
    <t>Перехідник - накладка до коробу PK 120x55 D; Серія PK; ПВХ</t>
  </si>
  <si>
    <t>Заглушка для PK 160х65 D; Серія PK; ПВХ</t>
  </si>
  <si>
    <t>З'єднувачдля PK 160х65 D; Серія PK; ПВХ</t>
  </si>
  <si>
    <t>Кут прямий для PK 160х65 D; Серія PK; ПВХ</t>
  </si>
  <si>
    <t>Трійник для PK 160х65 D; Серія PK; ПВХ</t>
  </si>
  <si>
    <t>Кут внутрішній для PK 160х65 D; Серія PK; ПВХ</t>
  </si>
  <si>
    <t>Кут зовнішній для PK 160х65 D; Серія PK; ПВХ</t>
  </si>
  <si>
    <t>Перехідник - накладка до коробу PK 160x65 D; Серія PK; ПВХ</t>
  </si>
  <si>
    <t>Заглушка для PK 210х70 D; Серія PK; ПВХ</t>
  </si>
  <si>
    <t>З'єднувач для PK 210х70 D; Серія PK; ПВХ</t>
  </si>
  <si>
    <t>Кут прямий для PK 210х70 D; Серія PK; ПВХ</t>
  </si>
  <si>
    <t>Трійник для PK 210х70 D; Серія PK; ПВХ</t>
  </si>
  <si>
    <t>Кут внутрішній (регульований) для PK 210х70 D; Серія PK; ПВХ</t>
  </si>
  <si>
    <t>Кут зовнішній (регульований)  для PK 210х70 D; Серія PK; ПВХ</t>
  </si>
  <si>
    <t>Перехідник - накладка до коробу PK 210x70 D; Серія PK; ПВХ</t>
  </si>
  <si>
    <t>Заглушка для EKD 80x40 мм; Серія EKD; ПВХ</t>
  </si>
  <si>
    <t>8501HF_HB</t>
  </si>
  <si>
    <t>Заглушка  для  EKD 80x40 HF; Безгалогенний; HF</t>
  </si>
  <si>
    <t>З'єднувач для EKD 80x40 мм; Серія EKD; ПВХ</t>
  </si>
  <si>
    <t>8502HF_HB</t>
  </si>
  <si>
    <t>З'єднувач для EKD 80x40 HF; Безгалогенний; HF</t>
  </si>
  <si>
    <t>Кут прямий для EKD 80x40 мм; Серія EKD; ПВХ</t>
  </si>
  <si>
    <t>8503HF_HB</t>
  </si>
  <si>
    <t>Кут прямий для EKD 80x40 HF; Безгалогенний; HF</t>
  </si>
  <si>
    <t>Т-перехід для ЕКD 80х40 мм; Серія EKD; ПВХ</t>
  </si>
  <si>
    <t>Трійник для EKD 80x40 мм; Серія EKD; ПВХ</t>
  </si>
  <si>
    <t>8504HF_HB</t>
  </si>
  <si>
    <t>Трійник для EKD 80x40 HF; Безгалогенний; HF</t>
  </si>
  <si>
    <t>Кут внутрішній  (регульований) для EKD 80х40 мм; Серія EKD; ПВХ</t>
  </si>
  <si>
    <t>8505HF_HB</t>
  </si>
  <si>
    <t>Кут внутрішній  (регульований) для EKD 80х40 HF; Безгалогенний; HF</t>
  </si>
  <si>
    <t>Кут зовнішній (регульований) для EKD 80х40 мм; Серія EKD; ПВХ</t>
  </si>
  <si>
    <t>8506HF_HB</t>
  </si>
  <si>
    <t>Кут зовнішній (регульований) для EKD 80х40 HF; Безгалогенний; HF</t>
  </si>
  <si>
    <t>Заглушка для  ЕКD 100х40; Серія EKD; ПВХ</t>
  </si>
  <si>
    <t>З'єднувач для ЕКD  100х40 ; Серія EKD; ПВХ</t>
  </si>
  <si>
    <t>Кут прямий  для ЕКD 100х40 ; Серія EKD; ПВХ</t>
  </si>
  <si>
    <t>Т-перехід для ЕКD 100х40 ; Серія EKD; ПВХ</t>
  </si>
  <si>
    <t>Трійник для ЕКD 100х40 ; Серія EKD; ПВХ</t>
  </si>
  <si>
    <t>Кут внутрішній (регульований) для ЕКD 100х40 ; Серія EKD; ПВХ</t>
  </si>
  <si>
    <t>Кут зовнішній (регульований) для ЕКD 100х40 ; Серія EKD; ПВХ</t>
  </si>
  <si>
    <t>Заглушка для EKE 60х60 ; Серія EKЕ; ПВХ</t>
  </si>
  <si>
    <t>З'єднувач для EKE 60х60 ; Серія EKЕ; ПВХ</t>
  </si>
  <si>
    <t>Кут прямий для EKE 60х60 ; Серія EKЕ; ПВХ</t>
  </si>
  <si>
    <t>Трійник для EKE 60x60 ; Серія EKЕ; ПВХ</t>
  </si>
  <si>
    <t>Кут внутрішній для EKE 60х60 ; Серія EKЕ; ПВХ</t>
  </si>
  <si>
    <t>Кут зовнішній для EKE 60х60 ; Серія EKЕ; ПВХ</t>
  </si>
  <si>
    <t>Рамка одинарна для EKE 100х60 ; Серія EKЕ; ПВХ</t>
  </si>
  <si>
    <t>Рамка подвійна для EKE 100х60 ; Серія EKЕ; ПВХ</t>
  </si>
  <si>
    <t>Рамка потрійна для EKE 100х60 ; Серія EKЕ; ПВХ</t>
  </si>
  <si>
    <t>Заглушка для EKE 100х60 ; Серія EKЕ; ПВХ</t>
  </si>
  <si>
    <t>З'єднувач для EKE 100х60; Серія EKЕ; ПВХ</t>
  </si>
  <si>
    <t>Кут прямий   для EKE 100х60 ; Серія EKЕ; ПВХ</t>
  </si>
  <si>
    <t>Трійник для EKE 100x60 ; Серія EKЕ; ПВХ</t>
  </si>
  <si>
    <t>Кут внутрішній для EKE 100х60 ; Серія EKЕ; ПВХ</t>
  </si>
  <si>
    <t>Кут зовнішній для EKE 100х60 ; Серія EKЕ; ПВХ</t>
  </si>
  <si>
    <t>Рамка одинарна для EKE 140х60 ; Серія EKЕ; ПВХ</t>
  </si>
  <si>
    <t>Рамка подвійна для EKE 140х60 ; Серія EKЕ; ПВХ</t>
  </si>
  <si>
    <t>Рамка потрійна для EKE 140х60 ; Серія EKЕ; ПВХ</t>
  </si>
  <si>
    <t>Заглушка для EKE 140х60 ; Серія EKЕ; ПВХ</t>
  </si>
  <si>
    <t>З'єднувач для EKE 140х60 ; Серія EKЕ; ПВХ</t>
  </si>
  <si>
    <t>Кут прямий  для EKE 140х60 ; Серія EKЕ; ПВХ</t>
  </si>
  <si>
    <t>Трійник для EKE 140x60 ; Серія EKЕ; ПВХ</t>
  </si>
  <si>
    <t>Кут внутрішній для EKE 140х60 ; Серія EKЕ; ПВХ</t>
  </si>
  <si>
    <t>Кут зовнішній для EKE 140х60 ; Серія EKЕ; ПВХ</t>
  </si>
  <si>
    <t>Заглушка для EKE 180х60; Серія EKЕ; ПВХ</t>
  </si>
  <si>
    <t>З'єднувач для EKE 180х60 ; Серія EKЕ; ПВХ</t>
  </si>
  <si>
    <t>Кут прямий   для EKE 180х60 ; Серія EKЕ; ПВХ</t>
  </si>
  <si>
    <t>Трійник для EKE 180x60 ; Серія EKЕ; ПВХ</t>
  </si>
  <si>
    <t>Кут внутрішній для EKE 180х60 ; Серія EKЕ; ПВХ</t>
  </si>
  <si>
    <t>Кут зовнішній для EKE 180х60 ; Серія EKЕ; ПВХ</t>
  </si>
  <si>
    <t>Заглушка  для  EKD 120x40 ; Серія EKD; ПВХ</t>
  </si>
  <si>
    <t>З'єднувач для EKD 120x40 ; Серія EKD; ПВХ</t>
  </si>
  <si>
    <t>Кут прямий  для EKD 120x40 ; Серія EKD; ПВХ</t>
  </si>
  <si>
    <t>Т-перехід для EKD 120x40 ; Серія EKD; ПВХ</t>
  </si>
  <si>
    <t>Трійник для EKD 120x40; Серія EKD; ПВХ</t>
  </si>
  <si>
    <t>Кут внутрішній (регульований) EKD 120х40 ; Серія EKD; ПВХ</t>
  </si>
  <si>
    <t>Кут зовнішній (регульований) EKD 120х40; Серія EKD; ПВХ</t>
  </si>
  <si>
    <t>Заглушка  для  LHD 32x15 білого кольору; Серія LHD; ПВХ</t>
  </si>
  <si>
    <t>З'єднувач для LHD 32x15 білого кольору; Серія LHD; ПВХ</t>
  </si>
  <si>
    <t>Кут прямий  для LHD 32х15 білого кольору; Серія LHD; ПВХ</t>
  </si>
  <si>
    <t>Трійник для LHD 32x15 білого кольору; Серія LHD; ПВХ</t>
  </si>
  <si>
    <t>Кут внутрішній для LHD 32х15 білого кольору; Серія LHD; ПВХ</t>
  </si>
  <si>
    <t>Кут зовнішній для LHD 32x15 білого кольору; Серія LHD; ПВХ</t>
  </si>
  <si>
    <t>Заглушка  для LHD 20x20, чорного кольору ; Серія LHD; ПВХ</t>
  </si>
  <si>
    <t>Заглушка  для LHD 20x20 білого кольору; Серія LHD; ПВХ</t>
  </si>
  <si>
    <t>Заглушка  для LHD 20x20 (бук); Серія LHD; ПВХ</t>
  </si>
  <si>
    <t>Заглушка  для LHD 20x20 (дуб); Серія LHD; ПВХ</t>
  </si>
  <si>
    <t>Заглушка  для LHD 20x20 (світле дерево); Серія LHD; ПВХ</t>
  </si>
  <si>
    <t>З'єднувач для LHD 20x20 чорного кольору; Серія LHD; ПВХ</t>
  </si>
  <si>
    <t>З'єднувач для LHD 20x20 білого кольору; Серія LHD; ПВХ</t>
  </si>
  <si>
    <t>З'єднувач  для LHD 20x20 (бук); Серія LHD; ПВХ</t>
  </si>
  <si>
    <t>З'єднувач для LHD 20x20 (дуб); Серія LHD; ПВХ</t>
  </si>
  <si>
    <t>З'єднувач для LHD 20x20 (світле  дерево); Серія LHD; ПВХ</t>
  </si>
  <si>
    <t>Кут прямий для LHD 20х20 чорного кольору; Серія LHD; ПВХ</t>
  </si>
  <si>
    <t>Кут прямий  для LHD 20х20 білого кольору; Серія LHD; ПВХ</t>
  </si>
  <si>
    <t>Кут прямий для LHD 20х20 (бук); Серія LHD; ПВХ</t>
  </si>
  <si>
    <t>Кут прямий  для LHD 20х20 (дуб); Серія LHD; ПВХ</t>
  </si>
  <si>
    <t>Кут прямий для LHD 20х20 (світле дерево); Серія LHD; ПВХ</t>
  </si>
  <si>
    <t>Трійник для LHD 20x20 чорного кольору; Серія LHD; ПВХ</t>
  </si>
  <si>
    <t>Трійник для LHD 20x20 білого кольору; Серія LHD; ПВХ</t>
  </si>
  <si>
    <t>Трійник для LHD 20x20 (бук); Серія LHD; ПВХ</t>
  </si>
  <si>
    <t>Трійник для LHD 20x20 (дуб); Серія LHD; ПВХ</t>
  </si>
  <si>
    <t>Трійник для LHD 20x20 (світле дерево); Серія LHD; ПВХ</t>
  </si>
  <si>
    <t>Кут внутрішній для LHD 20х20 чорного кольору; Серія LHD; ПВХ</t>
  </si>
  <si>
    <t>Кут внутрішній для LHD 20х20 білого кольору; Серія LHD; ПВХ</t>
  </si>
  <si>
    <t>Кут внутрішній для LHD 20х20 (бук); Серія LHD; ПВХ</t>
  </si>
  <si>
    <t>Кут внутрішній для LHD 20х20 ( дуб); Серія LHD; ПВХ</t>
  </si>
  <si>
    <t>Кут внутрішній для LHD 20х20 (світле дерево); Серія LHD; ПВХ</t>
  </si>
  <si>
    <t>Кут зовнішній для LHD 20x20 чорного кольору; Серія LHD; ПВХ</t>
  </si>
  <si>
    <t>Кут зовнішній для LHD 20x20 білого кольору; Серія LHD; ПВХ</t>
  </si>
  <si>
    <t>Кут зовнішній для LHD 20x20 (бук); Серія LHD; ПВХ</t>
  </si>
  <si>
    <t>Кут зовнішній для LHD 20x20 (дуб); Серія LHD; ПВХ</t>
  </si>
  <si>
    <t>Кут зовнішній для LHD 20x20 (світле дерево); Серія LHD; ПВХ</t>
  </si>
  <si>
    <t>З'єднувач перехідний для коробки LK 80x28 чорного кольору; Серія LHD; ПВХ</t>
  </si>
  <si>
    <t>З'єднувач перехідний для коробки LK 80x28 білого кольору; Серія LHD; ПВХ</t>
  </si>
  <si>
    <t>З'єднувач перехідний для коробки LK 80x28 (бук); Серія LHD; ПВХ</t>
  </si>
  <si>
    <t>З'єднувач перехідний для коробки LK 80x28 (дуб); Серія LHD; ПВХ</t>
  </si>
  <si>
    <t>З'єднувач перехідний для коробки LK 80x28 (світле дерево); Серія LHD; ПВХ</t>
  </si>
  <si>
    <t>Заглушка для LHD 40x20 чорного кольору; Серія LHD; ПВХ</t>
  </si>
  <si>
    <t>Заглушка для LHD 40x20 білого кольору; Серія LHD; ПВХ</t>
  </si>
  <si>
    <t>Заглушка для LHD 40x20 (бук); Серія LHD; ПВХ</t>
  </si>
  <si>
    <t>Заглушка  для LHD 40x20 ( дуб); Серія LHD; ПВХ</t>
  </si>
  <si>
    <t>Заглушка для LHD 40x20 (світле дерево); Серія LHD; ПВХ</t>
  </si>
  <si>
    <t>З'єднувач для LHD 40x20 чорного кольору; Серія LHD; ПВХ</t>
  </si>
  <si>
    <t>З'єднувач для LHD 40x20 білого кольору; Серія LHD; ПВХ</t>
  </si>
  <si>
    <t>8632_I1</t>
  </si>
  <si>
    <t>З'єднувач для   кабельного каналу  LHD 40X20 I1</t>
  </si>
  <si>
    <t>З'єднувач для LHD 40x20 (дуб); Серія LHD; ПВХ</t>
  </si>
  <si>
    <t>З'єднувач для LHD 40x20 (світле дерево); Серія LHD; ПВХ</t>
  </si>
  <si>
    <t>Кут прямий  для LHD 40x20 чорного кольору; Серія LHD; ПВХ</t>
  </si>
  <si>
    <t>Кут прямий  для LHD 40x20 білого кольору; Серія LHD; ПВХ</t>
  </si>
  <si>
    <t>8633_I1</t>
  </si>
  <si>
    <t>Кут прямий для LHD 40x20 (бук); Серія LHD; ПВХ</t>
  </si>
  <si>
    <t>Кут прямий  для LHD 40x20 (дуб); Серія LHD; ПВХ</t>
  </si>
  <si>
    <t>Кут прямий  для LHD 40x20 (світле дерево); Серія LHD; ПВХ</t>
  </si>
  <si>
    <t>Трійник для LHD 40x20 чорного кольору; Серія LHD; ПВХ</t>
  </si>
  <si>
    <t>Трійник для LHD 40x20 білого кольору; Серія LHD; ПВХ</t>
  </si>
  <si>
    <t>Трійник для LHD 40x20 (бук); Серія LHD; ПВХ</t>
  </si>
  <si>
    <t>Трійник для LHD 40x20 (дуб); Серія LHD; ПВХ</t>
  </si>
  <si>
    <t>Трійник для LHD 40x20 (світле дерево); Серія LHD; ПВХ</t>
  </si>
  <si>
    <t>Кут внутрішній для LHD 40x20 чорного кольору; Серія LHD; ПВХ</t>
  </si>
  <si>
    <t>Кут внутрішній для LHD 40x20 білого кольору; Серія LHD; ПВХ</t>
  </si>
  <si>
    <t>Кут внутрішній для LHD 40x20 (бук); Серія LHD; ПВХ</t>
  </si>
  <si>
    <t>Кут внутрішній для LHD 40x20 (дуб); Серія LHD; ПВХ</t>
  </si>
  <si>
    <t>Кут внутрішній для LHD 40x20 (світле дерево); Серія LHD; ПВХ</t>
  </si>
  <si>
    <t>Кут зовнішній  для LHD 40x20 чорного кольору; Серія LHD; ПВХ</t>
  </si>
  <si>
    <t>Кут зовнішній  для LHD 40x20 білого кольору; Серія LHD; ПВХ</t>
  </si>
  <si>
    <t>Кут зовнішній  для LHD 40x20 (бук); Серія LHD; ПВХ</t>
  </si>
  <si>
    <t>Кут зовнішній для LHD 40x20 (дуб); Серія LHD; ПВХ</t>
  </si>
  <si>
    <t>Кут зовнішній  для LHD 40x20 (світле дерево); Серія LHD; ПВХ</t>
  </si>
  <si>
    <t>Заглушка для LHD 40x40 чорного кольору; Серія LHD; ПВХ</t>
  </si>
  <si>
    <t>Заглушка для LHD 40x40 білого кольору; Серія LHD; ПВХ</t>
  </si>
  <si>
    <t>Заглушка для LHD 40x40 ( дуб); Серія LHD; ПВХ</t>
  </si>
  <si>
    <t>Заглушка для LHD 40x40 (світле дерево); Серія LHD; ПВХ</t>
  </si>
  <si>
    <t>З'єднувач для LHD 40x40 чорного кольору; Серія LHD; ПВХ</t>
  </si>
  <si>
    <t>З'єднувач для LHD 40x40 білого кольору; Серія LHD; ПВХ</t>
  </si>
  <si>
    <t>З'єднувач для LHD 40x40 (дуб); Серія LHD; ПВХ</t>
  </si>
  <si>
    <t>З'єднувач для LHD 40x40 (світле дерево); Серія LHD; ПВХ</t>
  </si>
  <si>
    <t>Кут прямий для LHD 40x40 чорного кольору; Серія LHD; ПВХ</t>
  </si>
  <si>
    <t>Кут прямий для LHD 40x40 білого кольору; Серія LHD; ПВХ</t>
  </si>
  <si>
    <t>Кут прямий для LHD 40x40 (дуб); Серія LHD; ПВХ</t>
  </si>
  <si>
    <t>Кут прямий для LHD 40x40 (світле дерево); Серія LHD; ПВХ</t>
  </si>
  <si>
    <t>Трійник для LHD 40x40 чорного кольору; Серія LHD; ПВХ</t>
  </si>
  <si>
    <t>Трійник для LHD 40x40 білого кольору; Серія LHD; ПВХ</t>
  </si>
  <si>
    <t>Трійник для LHD 40x40 (дуб); Серія LHD; ПВХ</t>
  </si>
  <si>
    <t>Трійник для LHD 40x40 (світле дерево); Серія LHD; ПВХ</t>
  </si>
  <si>
    <t>Кут внутрішній для LHD 40x40 чорного кольору; Серія LHD; ПВХ</t>
  </si>
  <si>
    <t>Кут внутрішній для LHD 40x40 білого кольору; Серія LHD; ПВХ</t>
  </si>
  <si>
    <t>Кут внутрішній для LHD 40x40 (дуб); Серія LHD; ПВХ</t>
  </si>
  <si>
    <t>Кут внутрішній для LHD 40x40 (світле дерево); Серія LHD; ПВХ</t>
  </si>
  <si>
    <t>Кут зовнішній для LHD 40x40 чорного кольору; Серія LHD; ПВХ</t>
  </si>
  <si>
    <t>Кут зовнішній для LHD 40x40 білого кольору; Серія LHD; ПВХ</t>
  </si>
  <si>
    <t>Кут зовнішній для LHD 40x40 (дуб); Серія LHD; ПВХ</t>
  </si>
  <si>
    <t>Кут зовнішній для LHD 40x40 (світле дерево); Серія LHD; ПВХ</t>
  </si>
  <si>
    <t>Заглушка для LH 60x40 чорного кольору; Серія LH; ПВХ</t>
  </si>
  <si>
    <t>Заглушка для LH 60x40 білого кольору; Серія LH; ПВХ</t>
  </si>
  <si>
    <t>Заглушка для LH 60x40HF ;  Безгалогенний; HF</t>
  </si>
  <si>
    <t>З'єднувач для LH 60x40 чорного кольору; Серія LH; ПВХ</t>
  </si>
  <si>
    <t>З'єднувач для LH 60x40 білого кольору; Серія LH; ПВХ</t>
  </si>
  <si>
    <t>З'єднувач для LH 60x40HF;  Безгалогенний; HF</t>
  </si>
  <si>
    <t>Кут прямий для LH 60x40 чорного кольору; Серія LH; ПВХ</t>
  </si>
  <si>
    <t>Кут прямий для LH 60x40 білого кольору; Серія LH; ПВХ</t>
  </si>
  <si>
    <t>Кут прямий LH 60x40HF ;  Безгалогенний; HF</t>
  </si>
  <si>
    <t>Кут 90 град закруглений для LH 60X40 чорного кольору; Серія LH; ПВХ</t>
  </si>
  <si>
    <t>8653R_HB</t>
  </si>
  <si>
    <t>Кут прямий закруглений для LH 60X40 білого кольору; Серія LH; ПВХ</t>
  </si>
  <si>
    <t>Кут прямий закруглений LH 60x40HF ;  Безгалогенний; HF</t>
  </si>
  <si>
    <t>Трійник для LH 60x40 чорного кольору; Серія LH; ПВХ</t>
  </si>
  <si>
    <t>Трійник для LH 60x40 білого кольору; Серія LH; ПВХ</t>
  </si>
  <si>
    <t>Трійник для  LH 60x40HF;  Безгалогенний; HF</t>
  </si>
  <si>
    <t>Трійник закруглений для LH 60x40 чорного кольору; Серія LH; ПВХ</t>
  </si>
  <si>
    <t>8654R_HB</t>
  </si>
  <si>
    <t>Трійник закруглений для LH 60x40 білого кольору; Серія LH; ПВХ</t>
  </si>
  <si>
    <t>Трійник закруглений для  LH 60x40HF;  Безгалогенний; HF</t>
  </si>
  <si>
    <t>Кут внутрішній (регульований) для LH 60x40 чорного кольору; Серія LH; ПВХ</t>
  </si>
  <si>
    <t>Кут внутрішній (регульований) для LH 60x40 білого кольору; Серія LH; ПВХ</t>
  </si>
  <si>
    <t>Кут внутрішній (регульованний)  для LH 60x40HF; Безгалогенний; HF</t>
  </si>
  <si>
    <t>Кут зовнішній (регульований) для LH 60x40 чорного кольору; Серія LH; ПВХ</t>
  </si>
  <si>
    <t>Кут зовнішній (регульований) для LH 60x40 білого кольору; Серія LH; ПВХ</t>
  </si>
  <si>
    <t>Заглушка  для LHD 17х17  білого кольору; Серія LHD; ПВХ</t>
  </si>
  <si>
    <t>З'єднувач  для LHD 17х17  білого кольору; Серія LHD; ПВХ</t>
  </si>
  <si>
    <t>Кут прямий  для LHD 17x17  білого кольору; Серія LHD; ПВХ</t>
  </si>
  <si>
    <t>Трійник для  LHD 17x17 білого кольору; Серія LHD; ПВХ</t>
  </si>
  <si>
    <t>Кут внутрішній для LHD 17x17 білого кольору; Серія LHD; ПВХ</t>
  </si>
  <si>
    <t>Кут зовнішній для LHD 17х17 білого кольору; Серія LHD; ПВХ</t>
  </si>
  <si>
    <t>Заглушка для LH 15х10  білого кольору; Серія LH; ПВХ</t>
  </si>
  <si>
    <t>З'єднувач для LH 15х10  білого кольору; Серія LH; ПВХ</t>
  </si>
  <si>
    <t>Кут прямий для LH 15х10  білого кольору; Серія LH; ПВХ</t>
  </si>
  <si>
    <t>Трійник для LH 15х10  білого кольору; Серія LH; ПВХ</t>
  </si>
  <si>
    <t>Кут внутрішній кут для LH 15х10  білого кольору; Серія LH; ПВХ</t>
  </si>
  <si>
    <t>Кут зовнішній для LH 15х10  білого кольору; Серія LH; ПВХ</t>
  </si>
  <si>
    <t>Заглушка для LHD 25х15  білого кольору; Серія LHD; ПВХ</t>
  </si>
  <si>
    <t>З'єднувач для LHD 25х15  білого кольору; Серія LHD; ПВХ</t>
  </si>
  <si>
    <t>Кут прямий для LHD 25х15  білого кольору; Серія LHD; ПВХ</t>
  </si>
  <si>
    <t>Трійник для LHD 25х15  білого кольору; Серія LHD; ПВХ</t>
  </si>
  <si>
    <t>Кут внутрішній для LHD 25х15  білого кольору; Серія LHD; ПВХ</t>
  </si>
  <si>
    <t>Кут зовнішній для LHD 25х15  білого кольору; Серія LHD; ПВХ</t>
  </si>
  <si>
    <t>Заглушка для LV 40х15 білого кольору; Серія LV; ПВХ</t>
  </si>
  <si>
    <t>Кут зовнішній для LV 40х15 білого кольору; Серія LV; ПВХ</t>
  </si>
  <si>
    <t>Кут внутрішній для LV 40х15 білого кольору; Серія LV; ПВХ</t>
  </si>
  <si>
    <t>З'єднувач до LV 40х15 білого кольору; Серія LV; ПВХ</t>
  </si>
  <si>
    <t>Трійник для LV 40х15 білого кольору; Серія LV; ПВХ</t>
  </si>
  <si>
    <t>Кут прямий для LV 40х15 білого кольору; Серія LV; ПВХ</t>
  </si>
  <si>
    <t>Перехідник посилений на коробку LK 80x16 білого кольору; Серія LV; ПВХ</t>
  </si>
  <si>
    <t>Перехідник посилений на коробку LK 80x28 білого кольору; Серія LV; ПВХ</t>
  </si>
  <si>
    <t>Перехідник на коробку LK 80x28 білого кольору; Серія LV; ПВХ</t>
  </si>
  <si>
    <t>Заглушка для LV 18х13 білого кольору; Серія LV; ПВХ</t>
  </si>
  <si>
    <t>Заглушка для LV 18х13 (дуб); Серія LV; ПВХ</t>
  </si>
  <si>
    <t>Заглушка для LV 18х13 (світле дерево); Серія LV; ПВХ</t>
  </si>
  <si>
    <t>З'єднувач для LV 18х13 білого кольору; Серія LV; ПВХ</t>
  </si>
  <si>
    <t>З'єднувач для LV 18х13 (дуб); Серія LV; ПВХ</t>
  </si>
  <si>
    <t>З'єднувач для LV 18х13 (світле дерево); Серія LV; ПВХ</t>
  </si>
  <si>
    <t>Кут прямий для LV 18х13 білого кольору; Серія LV; ПВХ</t>
  </si>
  <si>
    <t>Кут прямий для LV 18х13 (дуб); Серія LV; ПВХ</t>
  </si>
  <si>
    <t>Кут прямий для LV 18х13 (світле дерево); Серія LV; ПВХ</t>
  </si>
  <si>
    <t>Трійник для LV 18х13 білого кольору; Серія LV; ПВХ</t>
  </si>
  <si>
    <t>Трійник для LV 18х13 (дуб); Серія LV; ПВХ</t>
  </si>
  <si>
    <t>Трійник для LV 18х13 (світле дерево); Серія LV; ПВХ</t>
  </si>
  <si>
    <t>Кут внутрішній для LV 18х13 білого кольору; Серія LV; ПВХ</t>
  </si>
  <si>
    <t>Кут внутрішній для LV 18х13 (дуб); Серія LV; ПВХ</t>
  </si>
  <si>
    <t>Кут внутрішній для LV 18х13 (світле дерево); Серія LV; ПВХ</t>
  </si>
  <si>
    <t>Кут зовнішній для LV 18х13 білого кольору; Серія LV; ПВХ</t>
  </si>
  <si>
    <t>Кут зовнішній для LV 18х13 (дуб); Серія LV; ПВХ</t>
  </si>
  <si>
    <t>Кут зовнішній для LV 18х13 (світле дерево); Серія LV; ПВХ</t>
  </si>
  <si>
    <t>Перехідник на коробку LK 80x16 білого кольору; Серія LV; ПВХ</t>
  </si>
  <si>
    <t>Перехідник на коробку LK 80x20 білого кольору; Серія LV; ПВХ</t>
  </si>
  <si>
    <t>Перехідник на коробку LK 80x28 (дуб); Серія LV; ПВХ</t>
  </si>
  <si>
    <t>Перехідник на коробку LK 80x28 (світле дерево); Серія LV; ПВХ</t>
  </si>
  <si>
    <t>Заглушка для  LE 40 ; Серія LЕ Елегант; ПВХ</t>
  </si>
  <si>
    <t>З'єднувач для  LE 40 ; Серія LЕ Елегант; ПВХ</t>
  </si>
  <si>
    <t>Кут прямий   для LE 40 ; Серія LЕ Елегант; ПВХ</t>
  </si>
  <si>
    <t>Трійник  для  LE 40 ; Серія LЕ Елегант; ПВХ</t>
  </si>
  <si>
    <t>Кут внутрішній  для  LE  40 ; Серія LЕ Елегант; ПВХ</t>
  </si>
  <si>
    <t>Кут зовнішній для LE 40 ; Серія LЕ Елегант; ПВХ</t>
  </si>
  <si>
    <t>З'єднувач перехідний для коробки LK 80x28; Серія LЕ Елегант; ПВХ</t>
  </si>
  <si>
    <t>Заглушка для LЕ 60 ; Серія LЕ Елегант; ПВХ</t>
  </si>
  <si>
    <t>З'єднувач для  LE 60 ; Серія LЕ Елегант; ПВХ</t>
  </si>
  <si>
    <t>Кут прямий для LE 60 ; Серія LЕ Елегант; ПВХ</t>
  </si>
  <si>
    <t>Трійник для  LE 60 ; Серія LЕ Елегант; ПВХ</t>
  </si>
  <si>
    <t>Кут внутрішній для  LE  60 ; Серія LЕ Елегант; ПВХ</t>
  </si>
  <si>
    <t>Кут зовнішній для  LE 60 ; Серія LЕ Елегант; ПВХ</t>
  </si>
  <si>
    <t>Заглушка  для  LE 80; Серія LЕ Елегант; ПВХ</t>
  </si>
  <si>
    <t>З'єднувач для  LE 80; Серія LЕ Елегант; ПВХ</t>
  </si>
  <si>
    <t>Кут прямий  для LE 80; Серія LЕ Елегант; ПВХ</t>
  </si>
  <si>
    <t>Трійник для  LE 80; Серія LЕ Елегант; ПВХ</t>
  </si>
  <si>
    <t>Кут внутрішній  для  LE  80 ; Серія LЕ Елегант; ПВХ</t>
  </si>
  <si>
    <t>Кут зовнішній для  LE 80 ; Серія LЕ Елегант; ПВХ</t>
  </si>
  <si>
    <t>Заглушка  для  LE 100; Серія LЕ Елегант; ПВХ</t>
  </si>
  <si>
    <t>З'єднувач для  LE 100 ; Серія LЕ Елегант; ПВХ</t>
  </si>
  <si>
    <t>Кут прямий   для LE 100 ; Серія LЕ Елегант; ПВХ</t>
  </si>
  <si>
    <t>Трійник для  LE 100 ; Серія LЕ Елегант; ПВХ</t>
  </si>
  <si>
    <t>Кут внутрішній для  LE  100; Серія LЕ Елегант; ПВХ</t>
  </si>
  <si>
    <t>Кут зовнішній  для  LE 100 ; Серія LЕ Елегант; ПВХ</t>
  </si>
  <si>
    <t>Заглушка для LV 24х22 білого кольору; Серія LV; ПВХ</t>
  </si>
  <si>
    <t>З'єднувач для LV 24х22 білого кольору; Серія LV; ПВХ</t>
  </si>
  <si>
    <t>Кут прямий для LV 24х22 білого кольору; Серія LV; ПВХ</t>
  </si>
  <si>
    <t>Трійник для LV 24х22 білого кольору; Серія LV; ПВХ</t>
  </si>
  <si>
    <t>Кут внутрішній для LV 24х22 білого кольору; Серія LV; ПВХ</t>
  </si>
  <si>
    <t>Кут зовнішній для LV 24х22 білого кольору; Серія LV; ПВХ</t>
  </si>
  <si>
    <t>Перехідник на коробку LK 80x28 для LZK 15x12; білого кольору; Серія LZ; ПВХ</t>
  </si>
  <si>
    <t>Перехідник на коробку LK 80x28 для LZ 15х12;  білого кольору; Серія LZ; ПВХ</t>
  </si>
  <si>
    <t>Заглушка лівостороння для LP 80x25 ; Серія LP (плінтусні); ПВХ</t>
  </si>
  <si>
    <t>Заглушка правостороння для LP 80x25 ; Серія LP (плінтусні); ПВХ</t>
  </si>
  <si>
    <t>З'єднувач для LP 80x25 ; Серія LP (плінтусні); ПВХ</t>
  </si>
  <si>
    <t>Перехід кутовий лівосторонній в LHD 40x20 ; Серія LP (плінтусні); ПВХ</t>
  </si>
  <si>
    <t>Перехід кутовий правосторонній в LHD 40x20 ; Серія LP (плінтусні); ПВХ</t>
  </si>
  <si>
    <t>Перехідник з LP 80x25 на LHD 20x20 білого кольору; ПВХ</t>
  </si>
  <si>
    <t>Перехідник з LP 80x25 на LZK 15x12 білого кольору; ПВХ</t>
  </si>
  <si>
    <t>Перехідник з LP 80x25 на LZ 15x12 білого кольору; ПВХ</t>
  </si>
  <si>
    <t>Перехідник з LP 80x25 на LO 35 білого кольору; ПВХ</t>
  </si>
  <si>
    <t>Перехідник з LP 80x25 на LO 50 білого кольору; ПВХ</t>
  </si>
  <si>
    <t>Кут внутрішній  для LP 80x25 ; Серія LP (плінтусні); ПВХ</t>
  </si>
  <si>
    <t>Кут зовнішній для LP 80x25 ; Серія LP (плінтусні); ПВХ</t>
  </si>
  <si>
    <t>Кут прямий для LO 35 HD ; Серія LО для підлоги; ПВХ</t>
  </si>
  <si>
    <t>Кут прямий для LO 35 KD ; Серія LО для підлоги; ПВХ</t>
  </si>
  <si>
    <t>Кут прямий для LO 35 LD ; Серія LО для підлоги; ПВХ</t>
  </si>
  <si>
    <t>Трійник для LO 35 HD; Серія LО для підлоги; ПВХ</t>
  </si>
  <si>
    <t>Трійник для LO 35 KD; Серія LО для підлоги; ПВХ</t>
  </si>
  <si>
    <t>Трійник для LO 35 LD ; Серія LО для підлоги; ПВХ</t>
  </si>
  <si>
    <t>З'єднувач перехідний для коробки LK 80x28; Серія LО для підлоги; ПВХ</t>
  </si>
  <si>
    <t>Кут прямий для LO 50 HD; Серія LО для підлоги; ПВХ</t>
  </si>
  <si>
    <t>Кут прямий для LO 50 KD ; Серія LО для підлоги; ПВХ</t>
  </si>
  <si>
    <t>Кут прямий для LO 50 LD ; Серія LО для підлоги; ПВХ</t>
  </si>
  <si>
    <t>Трійник для LO 50 HD ; Серія LО для підлоги; ПВХ</t>
  </si>
  <si>
    <t>Трійник для LO 50 KD ; Серія LО для підлоги; ПВХ</t>
  </si>
  <si>
    <t>Трійник для LO 50 LD ; Серія LО для підлоги; ПВХ</t>
  </si>
  <si>
    <t>8847_HB</t>
  </si>
  <si>
    <t>Кут внутрішній потрійний для LR 30  ПВХ</t>
  </si>
  <si>
    <t>Кут внутрішній  для LR 30  ПВХ</t>
  </si>
  <si>
    <t>Кут зовнішній для LR 30  ПВХ</t>
  </si>
  <si>
    <t>Заглушка лівостороння для LP 35 ; Серія LP (плінтусні); ПВХ</t>
  </si>
  <si>
    <t>8861 L_I1</t>
  </si>
  <si>
    <t>Заглушка лівостороння для LP 35 (береза рожева); Серія LP (плінтусні); ПВХ</t>
  </si>
  <si>
    <t>Заглушка лівостороння для LP 35 ( дуб); Серія LP (плінтусні); ПВХ</t>
  </si>
  <si>
    <t>Заглушка лівостороння для LP 35 (світле дерево); Серія LP (плінтусні); ПВХ</t>
  </si>
  <si>
    <t>Заглушка правостороння для LP 35 ; Серія LP (плінтусні); ПВХ</t>
  </si>
  <si>
    <t>8861 P_I1</t>
  </si>
  <si>
    <t>Заглушка правостороння для LP 35 (береза рожева) ; Серія LP (плінтусні); ПВХ</t>
  </si>
  <si>
    <t>Заглушка правостороння для LP 35 (дуб) ; Серія LP (плінтусні); ПВХ</t>
  </si>
  <si>
    <t>Заглушка правостороння для LP 35 (світле дерево); Серія LP (плінтусні); ПВХ</t>
  </si>
  <si>
    <t>Кут внутрішній для LР 35 ; Серія LP (плінтусні); ПВХ</t>
  </si>
  <si>
    <t>8865_I1</t>
  </si>
  <si>
    <t>Кут внутрішній  для LР 35 (береза рожева) ; Серія LP (плінтусні); ПВХ</t>
  </si>
  <si>
    <t>Кут внутрішній  для LР 35 ( дуб) ; Серія LP (плінтусні); ПВХ</t>
  </si>
  <si>
    <t>Кут внутрішній  для LР 35 (світле дерево); Серія LP (плінтусні); ПВХ</t>
  </si>
  <si>
    <t>Кут зовнішній для LР 35 ; Серія LP (плінтусні); ПВХ</t>
  </si>
  <si>
    <t>8866_I1</t>
  </si>
  <si>
    <t>Кут зовнішній для LР 35 (береза рожева) ; Серія LP (плінтусні); ПВХ</t>
  </si>
  <si>
    <t>Кут зовнішній для LР 35 ( дуб) ; Серія LP (плінтусні); ПВХ</t>
  </si>
  <si>
    <t>Кут зовнішній для LР 35 (світле дерево); Серія LP (плінтусні); ПВХ</t>
  </si>
  <si>
    <t>Кут прямий  для LO 75 HD; Серія LО для підлоги; ПВХ</t>
  </si>
  <si>
    <t>Кут прямий  для LO 75 KD; Серія LО для підлоги; ПВХ</t>
  </si>
  <si>
    <t>Кут прямий  для LO 75 LD ; Серія LО для підлоги; ПВХ</t>
  </si>
  <si>
    <t>Трійник для LO 75 HD; Серія LО для підлоги; ПВХ</t>
  </si>
  <si>
    <t>Трійник для LO 75 KD; Серія LО для підлоги; ПВХ</t>
  </si>
  <si>
    <t>Трійник для LO 75 LD ; Серія LО для підлоги; ПВХ</t>
  </si>
  <si>
    <t>Заглушка для LHD 25х20 білого кольору; Серія LHD; ПВХ</t>
  </si>
  <si>
    <t>З'єднувач для LHD 25х20 білого кольору; Серія LHD; ПВХ</t>
  </si>
  <si>
    <t>Кут прямий  для LHD 25x20 білого кольору; Серія LHD; ПВХ</t>
  </si>
  <si>
    <t>Трійник для  LHD 25x20 білого кольору; Серія LHD; ПВХ</t>
  </si>
  <si>
    <t>Кут внутрішній для LHD 25x20 білого кольору; Серія LHD; ПВХ</t>
  </si>
  <si>
    <t>Кут зовнішній для LHD 25х20 білого кольору; Серія LHD; ПВХ</t>
  </si>
  <si>
    <t>Заглушка для LHD 20х10 чорного кольору; Серія LHD; ПВХ</t>
  </si>
  <si>
    <t>Заглушка для LHD 20х10 білого кольору; Серія LHD; ПВХ</t>
  </si>
  <si>
    <t>З'єднувач для LHD 20х10 чорного кольору; Серія LHD; ПВХ</t>
  </si>
  <si>
    <t>З'єднувач для LHD 20х10 білого кольору; Серія LHD; ПВХ</t>
  </si>
  <si>
    <t>Кут прямий для LHD 20x10 чорного кольору; Серія LHD; ПВХ</t>
  </si>
  <si>
    <t>Кут прямий для LHD 20x10 білого кольору; Серія LHD; ПВХ</t>
  </si>
  <si>
    <t>Трійник для  LHD 20x10 білого кольору; Серія LHD; ПВХ</t>
  </si>
  <si>
    <t>Кут внутрішній для LHD 20x10 чорного кольору; Серія LHD; ПВХ</t>
  </si>
  <si>
    <t>Кут внутрішній для LHD 20x10 білого кольору; Серія LHD; ПВХ</t>
  </si>
  <si>
    <t>Кут зовнішній для LHD 20х10 чорного кольору; Серія LHD; ПВХ</t>
  </si>
  <si>
    <t>Кут зовнішній для LHD 20х10 білого кольору; Серія LHD; ПВХ</t>
  </si>
  <si>
    <t>Заглушка для LHD 30х25 білого кольору; Серія LHD; ПВХ</t>
  </si>
  <si>
    <t>З'єднувач для LHD 30х25 білого кольору; Серія LHD; ПВХ</t>
  </si>
  <si>
    <t>Кут прямий для LHD 30x25 білого кольору; Серія LHD; ПВХ</t>
  </si>
  <si>
    <t>Трійник для LHD 30x25 білого кольору; Серія LHD; ПВХ</t>
  </si>
  <si>
    <t>Кут внутрішній для LHD 30x25 білого кольору; Серія LHD; ПВХ</t>
  </si>
  <si>
    <t>Кут зовнішній  для LHD 30х25 білого кольору; Серія LHD; ПВХ</t>
  </si>
  <si>
    <t>Заглушка для LHD 50x20, LHD 50x20/1, LHD 50x20/2 білого кольору; Серія LHD; ПВХ</t>
  </si>
  <si>
    <t>З'єднувач для LHD 50x20, LHD 50x20/1, LHD 50x20/2 білого кольору; Серія LHD; ПВХ</t>
  </si>
  <si>
    <t>Кут прямий  для LHD 50x20, LHD 50x20/1, LHD 50x20/2 білого кольору; Серія LHD; ПВХ</t>
  </si>
  <si>
    <t>Трійник для LHD 50x20, LHD 50x20/1, LHD 50x20/2 білого кольору; Серія LHD; ПВХ</t>
  </si>
  <si>
    <t>Кут внутрішній для LHD 50x20, LHD 50x20/1, LHD 50x20/2 білого кольору; Серія LHD; ПВХ</t>
  </si>
  <si>
    <t>Кут зовнішній для LHD 50x20, LHD 50x20/1, LHD 50x20/2 білого кольору; Серія LHD; ПВХ</t>
  </si>
  <si>
    <t>BK 16 CSN_AA</t>
  </si>
  <si>
    <t xml:space="preserve"> Кінцева муфта для труб CSN Ø16мм (ØА=24 мм) монолітного бетонобудування; РЕ; помаранчева</t>
  </si>
  <si>
    <t>BK 23_AA</t>
  </si>
  <si>
    <t xml:space="preserve"> Кінцева муфта для труб CSN Ø23мм (ØА=30 мм) монолітного бетонобудування; РЕ; помаранчева</t>
  </si>
  <si>
    <t>BSKH 110 D_F</t>
  </si>
  <si>
    <t>Бічний з'єднувач горизонтальний до лотка драбинного типу KOPOS; розміри-114x315mm; покриття гарячий цинк</t>
  </si>
  <si>
    <t>BSKH 110 D_S</t>
  </si>
  <si>
    <t>Бічний з'єднувач горизонтальний до лотка драбинного типу KOPOS; розміри-114x315mm; покриття Сендзимір</t>
  </si>
  <si>
    <t>BSKH 110 K_F</t>
  </si>
  <si>
    <t>Бічний з'єднувач горизонтальний до лотка драбинного типу KOPOS; розміри-114x140mm; покриття гарячий цинк</t>
  </si>
  <si>
    <t>BSKH 110 K_S</t>
  </si>
  <si>
    <t>Бічний з'єднувач горизонтальний до лотка драбинного типу KOPOS; розміри-114x140mm; покриття Сендзимір</t>
  </si>
  <si>
    <t>BSKH 60 D_F</t>
  </si>
  <si>
    <t>Бічний з'єднувач горизонтальний до лотка драбинного типу KOPOS; розміри-64x315mm; покриття гарячий цинк</t>
  </si>
  <si>
    <t>BSKH 60 D_S</t>
  </si>
  <si>
    <t>Бічний з'єднувач горизонтальний до лотка драбинного типу KOPOS; розміри-64x315mm; покриття Сендзимір</t>
  </si>
  <si>
    <t>BSKH 60 K_F</t>
  </si>
  <si>
    <t>Бічний з'єднувач горизонтальний до лотка драбинного типу KOPOS; розміри-64x140mm; покриття гарячий цинк</t>
  </si>
  <si>
    <t>BSKH 60 K_S</t>
  </si>
  <si>
    <t>Бічний з'єднувач горизонтальний до лотка драбинного типу KOPOS; розміри-64x140mm; покриття Сендзимір</t>
  </si>
  <si>
    <t>BSKH 85 D_F</t>
  </si>
  <si>
    <t>Бічний з'єднувач горизонтальний до лотка драбинного типу KOPOS; розміри-89x315mm; покриття гарячий цинк</t>
  </si>
  <si>
    <t>BSKH 85 D_S</t>
  </si>
  <si>
    <t>Бічний з'єднувач горизонтальний до лотка драбинного типу KOPOS; розміри-89x315mm; покриття Сендзимір</t>
  </si>
  <si>
    <t>BSKH 85 K_F</t>
  </si>
  <si>
    <t>Бічний з'єднувач горизонтальний до лотка драбинного типу KOPOS; розміри-89x140mm; покриття гарячий цинк</t>
  </si>
  <si>
    <t>BSKH 85 K_S</t>
  </si>
  <si>
    <t>Бічний з'єднувач горизонтальний до лотка драбинного типу KOPOS; розміри-89x140mm; покриття Сендзимір</t>
  </si>
  <si>
    <t>CTS 100_S</t>
  </si>
  <si>
    <t>Скоба/тримач підвісна С-подібна JUPITER,  для лотка до 100 мм; покриття Сендзимір</t>
  </si>
  <si>
    <t>CTS 200_S</t>
  </si>
  <si>
    <t>Скоба/тримач підвісна С-подібна JUPITER,  для лотка до 200 мм; покриття Сендзимір</t>
  </si>
  <si>
    <t>CTS 300_S</t>
  </si>
  <si>
    <t>Скоба/тримач підвісна С-подібна JUPITER,  для лотка до 300 мм; покриття Сендзимір</t>
  </si>
  <si>
    <t>DLN 100_S</t>
  </si>
  <si>
    <t>Тримач консольний JUPITER для малих навантажень; для лотка до 100 мм; покриття Сендзімір</t>
  </si>
  <si>
    <t>DLN 150_S</t>
  </si>
  <si>
    <t>Тримач консольний JUPITER для малих навантажень; для лотка до 150 мм; покриття Сендзімір</t>
  </si>
  <si>
    <t>DLN 200_S</t>
  </si>
  <si>
    <t>Тримач консольний JUPITER для малих навантажень; для лотка до 200 мм; покриття Сендзімір</t>
  </si>
  <si>
    <t>DLN 300_S</t>
  </si>
  <si>
    <t>Тримач консольний JUPITER для малих навантажень; для лотка до 300 мм; покриття Сендзімір</t>
  </si>
  <si>
    <t>DRT 100_F</t>
  </si>
  <si>
    <t>Тримач швидкозатискний для великих навантажень; для лотка до 100 мм; покриття гарячий цинк</t>
  </si>
  <si>
    <t>DRT 150_F</t>
  </si>
  <si>
    <t>Тримач швидкозатискний для великих навантажень; для лотка до 150 мм; покриття гарячий цинк</t>
  </si>
  <si>
    <t>DRT 200_F</t>
  </si>
  <si>
    <t>Тримач швидкозатискний для великих навантажень; для лотка до 200 мм; покриття гарячий цинк</t>
  </si>
  <si>
    <t>DRT 300_F</t>
  </si>
  <si>
    <t>Тримач швидкозатискний для великих навантажень; для лотка до 300 мм; покриття гарячий цинк</t>
  </si>
  <si>
    <t>DRT 400_F</t>
  </si>
  <si>
    <t>Тримач швидкозатискний для великих навантажень; для лотка до 400 мм; покриття гарячий цинк</t>
  </si>
  <si>
    <t>DRT 500_F</t>
  </si>
  <si>
    <t>Тримач швидкозатискний для великих навантажень; для лотка до 500 мм; покриття гарячий цинк</t>
  </si>
  <si>
    <t>DRT 600_F</t>
  </si>
  <si>
    <t>Тримач швидкозатискний для великих навантажень; для лотка до 600 мм; покриття гарячий цинк</t>
  </si>
  <si>
    <t>DS 100_S</t>
  </si>
  <si>
    <t>Тримач консольний JUPITER для середніх навантажень; для лотка до 100 мм; покриття Сендзімір</t>
  </si>
  <si>
    <t>DS 150_S</t>
  </si>
  <si>
    <t>Тримач консольний JUPITER для середніх навантажень; для лотка до 150 мм; покриття Сендзімір</t>
  </si>
  <si>
    <t>DS 200_S</t>
  </si>
  <si>
    <t>Тримач консольний JUPITER для середніх навантажень; для лотка до 200 мм; покриття Сендзімір</t>
  </si>
  <si>
    <t>DS 300_S</t>
  </si>
  <si>
    <t>Тримач консольний JUPITER для середніх навантажень; для лотка до 300 мм; покриття Сендзімір</t>
  </si>
  <si>
    <t>DS 400_S</t>
  </si>
  <si>
    <t>Тримач консольний JUPITER для середніх навантажень; для лотка до 400 мм; покриття Сендзімір</t>
  </si>
  <si>
    <t>DS 500_S</t>
  </si>
  <si>
    <t>Тримач консольний JUPITER для середніх навантажень; для лотка до 500 мм; покриття Сендзімір</t>
  </si>
  <si>
    <t>DS 600_S</t>
  </si>
  <si>
    <t>Тримач консольний JUPITER для середніх навантажень; для лотка до 600 мм; покриття Сендзімір</t>
  </si>
  <si>
    <t>DSN 100_F</t>
  </si>
  <si>
    <t>Тримач для середніх навантажень JUPITER, для лотка до 100 мм; покриття гарячий цинк</t>
  </si>
  <si>
    <t>DSN 100_S</t>
  </si>
  <si>
    <t>Тримач для середніх навантажень JUPITER, для лотка до 100 мм; покриття Сендзімір</t>
  </si>
  <si>
    <t>DSN 200_F</t>
  </si>
  <si>
    <t>Тримач для середніх навантажень JUPITER, для лотка до 200 мм; покриття гарячий цинк</t>
  </si>
  <si>
    <t>DSN 200_S</t>
  </si>
  <si>
    <t>Тримач для середніх навантажень JUPITER, для лотка до 200 мм; покриття Сендзімір</t>
  </si>
  <si>
    <t>DSN 300_F</t>
  </si>
  <si>
    <t>Тримач для середніх навантажень JUPITER, для лотка до 300 мм; покриття гарячий цинк</t>
  </si>
  <si>
    <t>DSN 300_S</t>
  </si>
  <si>
    <t>Тримач для середніх навантажень JUPITER, для лотка до 300 мм; покриття Сендзімір</t>
  </si>
  <si>
    <t>DSN 400_F</t>
  </si>
  <si>
    <t>Тримач для середніх навантажень JUPITER, для лотка до 400 мм; покриття гарячий цинк</t>
  </si>
  <si>
    <t>DSN 400_S</t>
  </si>
  <si>
    <t>Тримач для середніх навантажень JUPITER, для лотка до 400 мм; покриття Сендзімір</t>
  </si>
  <si>
    <t>DSN 500_S</t>
  </si>
  <si>
    <t>Тримач для середніх навантажень JUPITER, для лотка до 500 мм; покриття гарячий цинк</t>
  </si>
  <si>
    <t>DSN 600_S</t>
  </si>
  <si>
    <t>Тримач для середніх навантажень JUPITER, для лотка до 500 мм; покриття Сендзімір</t>
  </si>
  <si>
    <t>DSOS 10_ZNCR</t>
  </si>
  <si>
    <t>Тримач трапецеподібний стельовий для різьбової шпильки ZT10; покриття цинкохромат</t>
  </si>
  <si>
    <t>DSOS 8_ZNCR</t>
  </si>
  <si>
    <t>Тримач трапецеподібний стельовий для різьбової шпильки ZT8; покриття цинкохромат</t>
  </si>
  <si>
    <t>DSS_S</t>
  </si>
  <si>
    <t>Тримач трапецеподібний стельовий для різьбових шпильок ZT8 та ZT10; покриття Сендзимір</t>
  </si>
  <si>
    <t>DSZT_F</t>
  </si>
  <si>
    <t>Тримач стельовий для різьбових шпильок ZT8 та ZT10; покриття гарячий цинк</t>
  </si>
  <si>
    <t>DSZT_S</t>
  </si>
  <si>
    <t>Тримач стельовий для різьбових шпильок ZT8 та ZT10; покриття Сендзимір</t>
  </si>
  <si>
    <t>DT 100_F</t>
  </si>
  <si>
    <t>Тримач консольний JUPITER для великих навантажень; для лотка  до 100 мм; покриття гарячий цинк</t>
  </si>
  <si>
    <t>DT 1000_F</t>
  </si>
  <si>
    <t>Тримач консольний JUPITER для великих навантажень; для лотка до 1000 мм; покриття гарячий цинк</t>
  </si>
  <si>
    <t>DT 150_F</t>
  </si>
  <si>
    <t>Тримач консольний JUPITER для великих навантажень; для лотка до 150 мм; покриття гарячий цинк</t>
  </si>
  <si>
    <t>DT 200_F</t>
  </si>
  <si>
    <t>Тримач консольний JUPITER для великих навантажень; для лотка до 200 мм; покриття гарячий цинк</t>
  </si>
  <si>
    <t>DT 250_F</t>
  </si>
  <si>
    <t>Тримач консольний JUPITER для великих навантажень; для лотка до 250 мм; покриття гарячий цинк</t>
  </si>
  <si>
    <t>DT 300_F</t>
  </si>
  <si>
    <t>Тримач консольний JUPITER для великих навантажень; для лотка до 300 мм; покриття гарячий цинк</t>
  </si>
  <si>
    <t>DT 400_F</t>
  </si>
  <si>
    <t>Тримач консольний JUPITER для великих навантажень; для лотка до 400 мм; покриття гарячий цинк</t>
  </si>
  <si>
    <t>DT 500_F</t>
  </si>
  <si>
    <t>Тримач консольний JUPITER для великих навантажень; для лотка до 500 мм; покриття гарячий цинк</t>
  </si>
  <si>
    <t>DT 600_F</t>
  </si>
  <si>
    <t>Тримач консольний JUPITER для великих навантажень; для лотка до 600 мм; покриття гарячий цинк</t>
  </si>
  <si>
    <t>DT 800_F</t>
  </si>
  <si>
    <t>Тримач консольний JUPITER для великих навантажень; для лотка до 800 мм; покриття гарячий цинк</t>
  </si>
  <si>
    <t>DTN 100_F</t>
  </si>
  <si>
    <t>Тримач консольний для системи JUPITER; велике навантаж.;лоток 100 мм ; покриття гарячий цинк</t>
  </si>
  <si>
    <t>DTN 150_F</t>
  </si>
  <si>
    <t>Тримач консольний для системи JUPITER; велике навантаж.;лоток 150 мм ; покриття гарячий цинк</t>
  </si>
  <si>
    <t>DTN 200_F</t>
  </si>
  <si>
    <t>Тримач консольний для системи JUPITER; велике навантаж.;лоток 200 мм ; покриття гарячий цинк</t>
  </si>
  <si>
    <t>DTN 250_F</t>
  </si>
  <si>
    <t>Тримач консольний для системи JUPITER; велике навантаж.;лоток 250 мм ; покриття гарячий цинк</t>
  </si>
  <si>
    <t>DTN 300_F</t>
  </si>
  <si>
    <t>Тримач консольний для системи JUPITER; велике навантаж.;лоток 300 мм ; покриття гарячий цинк</t>
  </si>
  <si>
    <t>DTN 400_F</t>
  </si>
  <si>
    <t>Тримач консольний для системи JUPITER; велике навантаж.;лоток 400 мм ; покриття гарячий цинк</t>
  </si>
  <si>
    <t>DTN 500_F</t>
  </si>
  <si>
    <t>Тримач консольний для системи JUPITER; велике навантаж.;лоток 500 мм ; покриття гарячий цинк</t>
  </si>
  <si>
    <t>DTN 600_F</t>
  </si>
  <si>
    <t>Тримач консольний для системи JUPITER; велике навантаж.;лоток 600 мм ; покриття гарячий цинк</t>
  </si>
  <si>
    <t>DV 100_GMT</t>
  </si>
  <si>
    <t>Пластина жорсткості, JUPITER,  лоток 100 мм, покриття Geomet</t>
  </si>
  <si>
    <t>DV 100_S</t>
  </si>
  <si>
    <t>Пластина жорсткості, JUPITER,  лоток 100 мм, покриття Сендзимір</t>
  </si>
  <si>
    <t>DV 150_GMT</t>
  </si>
  <si>
    <t>Пластина жорсткості, JUPITER,  лоток 150 мм, покриття Geomet</t>
  </si>
  <si>
    <t>DV 150_S</t>
  </si>
  <si>
    <t>Пластина жорсткості, JUPITER,  лоток 150 мм, покриття Сендзимір</t>
  </si>
  <si>
    <t>DV 200_GMT</t>
  </si>
  <si>
    <t>Пластина жорсткості, JUPITER,  лоток 200 мм, покриття Geomet</t>
  </si>
  <si>
    <t>DV 200_S</t>
  </si>
  <si>
    <t>Пластина жорсткості, JUPITER,  лоток 200 мм, покриття Сендзимір</t>
  </si>
  <si>
    <t>DV 300_GMT</t>
  </si>
  <si>
    <t>Пластина жорсткості, JUPITER,  лоток 300 мм, покриття Geomet</t>
  </si>
  <si>
    <t>DV 300_S</t>
  </si>
  <si>
    <t>Пластина жорсткості, JUPITER,  лоток 300 мм, покриття Сендзимір</t>
  </si>
  <si>
    <t>DV 400_GMT</t>
  </si>
  <si>
    <t>Пластина жорсткості, JUPITER,  лоток 400 мм, покриття Geomet</t>
  </si>
  <si>
    <t>DV 400_S</t>
  </si>
  <si>
    <t>Пластина жорсткості, JUPITER,  лоток 400 мм, покриття Сендзимір</t>
  </si>
  <si>
    <t>DV 500_GMT</t>
  </si>
  <si>
    <t>Пластина жорсткості, JUPITER,  лоток 500 мм, покриття Geomet</t>
  </si>
  <si>
    <t>DV 500_S</t>
  </si>
  <si>
    <t>Пластина жорсткості, JUPITER,  лоток 500 мм, покриття Сендзимір</t>
  </si>
  <si>
    <t>DV 600_GMT</t>
  </si>
  <si>
    <t>Пластина жорсткості, JUPITER,  лоток 600 мм, покриття Geomet</t>
  </si>
  <si>
    <t>DV 600_S</t>
  </si>
  <si>
    <t>Пластина жорсткості, JUPITER,  лоток 600 мм, покриття Сендзимір</t>
  </si>
  <si>
    <t>DV 75_GMT</t>
  </si>
  <si>
    <t>Пластина жорсткості, JUPITER,  лоток 75 мм, покриття Geomet</t>
  </si>
  <si>
    <t>DV 75_S</t>
  </si>
  <si>
    <t>Пластина жорсткості, JUPITER,  лоток 75 мм, покриття Сендзимір</t>
  </si>
  <si>
    <t>DZ 110X200_BF</t>
  </si>
  <si>
    <t>Лоток кабельний сітчатий KOPOS; розміри-110x200x3000mm, Товщ. метал-4,3; покриття гарячий цинк</t>
  </si>
  <si>
    <t>DZ 110X300_BF</t>
  </si>
  <si>
    <t>Лоток кабельний сітчатий KOPOS; розміри-110x300x3000mm, Товщ. метал-4,3; покриття гарячий цинк</t>
  </si>
  <si>
    <t>DZ 110X400_BF</t>
  </si>
  <si>
    <t>Лоток кабельний сітчатий KOPOS; розміри-110x400x3000mm, Товщ. метал-4,7; покриття гарячий цинк</t>
  </si>
  <si>
    <t>DZ 35X100_BF</t>
  </si>
  <si>
    <t>Лоток кабельний сітчатий KOPOS; розміри-35x100x3000mm, Товщ. метал-4; покриття гарячий цинк</t>
  </si>
  <si>
    <t>DZ 35X100_BZNCR</t>
  </si>
  <si>
    <t>Лоток кабельний сітчатий KOPOS; розміри-35x100x3000mm,Товщ. метал-4; покриття цинкохромат</t>
  </si>
  <si>
    <t>DZ 35X150_BF</t>
  </si>
  <si>
    <t>Лоток кабельний сітчатий KOPOS; розміри-35x150x3000mm, Товщ. метал-4; покриття гарячий цинк</t>
  </si>
  <si>
    <t>DZ 35X150_BZNCR</t>
  </si>
  <si>
    <t>Лоток кабельний сітчатий KOPOS; розміри-35x150x3000mm,Товщ. метал-4; покриття цинкохромат</t>
  </si>
  <si>
    <t>DZ 35X200_BF</t>
  </si>
  <si>
    <t xml:space="preserve">Лоток кабельний сітчатий KOPOS; розміри-35x200x3000mm, Товщ. метал-4; покриття гарячий цинк  </t>
  </si>
  <si>
    <t>DZ 35X200_BZNCR</t>
  </si>
  <si>
    <t xml:space="preserve">Лоток кабельний сітчатий KOPOS; розміри-35x200x3000mm, ,Товщ. метал-4; покриття цинкохромат </t>
  </si>
  <si>
    <t>DZ 35X300_BF</t>
  </si>
  <si>
    <t>Лоток кабельний сітчатий KOPOS; розміри-35x300x3000mm, Товщ. метал-4,3; покриття гарячий цинк</t>
  </si>
  <si>
    <t>DZ 35X300_BZNCR</t>
  </si>
  <si>
    <t xml:space="preserve">Лоток кабельний сітчатий KOPOS; розміри-35x300x3000mm, ,Товщ. метал-4,3; покриття цинкохромат </t>
  </si>
  <si>
    <t>DZ 60X100_BF</t>
  </si>
  <si>
    <t xml:space="preserve">Лоток кабельний сітчатий KOPOS; розміри-60x100x3000mm, Товщ. метал-4; покриття гарячий цинк  </t>
  </si>
  <si>
    <t>DZ 60X150_BF</t>
  </si>
  <si>
    <t xml:space="preserve">Лоток кабельний сітчатий KOPOS; розміри-60x150x3000mm, Товщ. метал-4; покриття гарячий цинк </t>
  </si>
  <si>
    <t>DZ 60X200_BF</t>
  </si>
  <si>
    <t xml:space="preserve">Лоток кабельний сітчатий KOPOS; розміри-60x200x3000mm, Товщ. метал-4; покриття гарячий цинк  </t>
  </si>
  <si>
    <t>DZ 60X300_BF</t>
  </si>
  <si>
    <t xml:space="preserve">Лоток кабельний сітчатий KOPOS; розміри-60x300x3000mm, Товщ. метал-4,3; покриття гарячий цинк  </t>
  </si>
  <si>
    <t>DZ 60X400_BF</t>
  </si>
  <si>
    <t>Лоток кабельний сітчатий KOPOS; розміри-60x400x3000mm, Товщ. метал-4,7; покриття гарячий цинк</t>
  </si>
  <si>
    <t>DZ 60X500_BF</t>
  </si>
  <si>
    <t xml:space="preserve">Лоток кабельний сітчатий KOPOS; розміри-60x500x3000mm, Товщ. метал-4,7; покриття гарячий цинк </t>
  </si>
  <si>
    <t>DZ 60X60_BF</t>
  </si>
  <si>
    <t>Лоток кабельний сітчатий KOPOS; розміри-60x60x3000mm, Товщ. метал-4; покриття гарячий цинк</t>
  </si>
  <si>
    <t>DZ 60X600_BF</t>
  </si>
  <si>
    <t xml:space="preserve">Лоток кабельний сітчатий KOPOS; розміри-60x600x3000mm, Товщ. метал-4,7; покриття гарячий цинк </t>
  </si>
  <si>
    <t>DZCZ/B_F</t>
  </si>
  <si>
    <t>Центрове кріплення для сітчатого лотка KOPOS; розміри-40x60mm; покриття гарячий цинк</t>
  </si>
  <si>
    <t>DZDN_XX</t>
  </si>
  <si>
    <t>Кусачки для дроту</t>
  </si>
  <si>
    <t>DZDS 100/B_F</t>
  </si>
  <si>
    <t>Тримач настінний  для сітчатого лотка KOPOS 100 мм, покриття гарячий цинк</t>
  </si>
  <si>
    <t>DZDS 150/B_F</t>
  </si>
  <si>
    <t>Тримач настінний  для сітчатого лотка KOPOS 150 мм, покриття гарячий цинк</t>
  </si>
  <si>
    <t>DZDS 200/B_F</t>
  </si>
  <si>
    <t>Тримач настінний  для сітчатого лотка KOPOS 200 мм, покриття гарячий цинк</t>
  </si>
  <si>
    <t>DZDS 300/B_F</t>
  </si>
  <si>
    <t>Тримач настінний  для сітчатого лотка KOPOS 300 мм, покриття гарячий цинк</t>
  </si>
  <si>
    <t>DZDS 400/B_F</t>
  </si>
  <si>
    <t>Тримач настінний  для сітчатого лотка KOPOS 400 мм, покриття гарячий цинк</t>
  </si>
  <si>
    <t>DZDS 500/B_F</t>
  </si>
  <si>
    <t>Тримач настінний  для сітчатого лотка KOPOS 500 мм, покриття гарячий цинк</t>
  </si>
  <si>
    <t>DZDS 500/B_S</t>
  </si>
  <si>
    <t>Тримач настінний  для сітчатого лотка KOPOS 500 мм, покриття Сендзимір</t>
  </si>
  <si>
    <t>DZDS 600/B_F</t>
  </si>
  <si>
    <t>Тримач настінний  для сітчатого лотка KOPOS 600 мм, покриття гарячий цинк</t>
  </si>
  <si>
    <t>DZDS 600/B_S</t>
  </si>
  <si>
    <t>Тримач настінний  для сітчатого лотка KOPOS 600 мм, покриття Сендзимір</t>
  </si>
  <si>
    <t>DZI 110X150_BEZN</t>
  </si>
  <si>
    <t>Лоток кабельний сітчатий KOPOS з інтегрованим з'єднанням; розміри-110x150x3000mm, покриття цинк підвищеного захисту</t>
  </si>
  <si>
    <t>DZI 110X150_BZNCR</t>
  </si>
  <si>
    <t>Лоток кабельний сітчатий KOPOS; розміри-110x150x3000mm; покриття цинкохромат</t>
  </si>
  <si>
    <t>DZI 110X200_BEZN</t>
  </si>
  <si>
    <t>Лоток кабельний сітчатий KOPOS; розміри-110x200x3000mm Товщ. метал-4,3; покриття цинк підвищеного захисту</t>
  </si>
  <si>
    <t>DZI 110X300_BEZN</t>
  </si>
  <si>
    <t>Лоток кабельний сітчатий KOPOS; розміри-110x300x3000mm Товщ. метал-4,3; покриття цинк підвищеного захисту</t>
  </si>
  <si>
    <t>DZI 110X400_BEZN</t>
  </si>
  <si>
    <t>Лоток кабельний сітчатий KOPOS; розміри-110x400x3000mm Товщ. метал-4,7; покриття цинк підвищеного захисту</t>
  </si>
  <si>
    <t>DZI 110X500_BEZN</t>
  </si>
  <si>
    <t>Лоток кабельний сітчатий KOPOS; розміри-110x500x5000mm; покриття цинк підвищеного захисту</t>
  </si>
  <si>
    <t>DZI 110X500_BZNCR</t>
  </si>
  <si>
    <t>Лоток кабельний сітчатий KOPOS; розміри-110x500x5000mm; покриття цинкохромат</t>
  </si>
  <si>
    <t>DZI 110X600_BEZN</t>
  </si>
  <si>
    <t>Лоток кабельний сітчатий KOPOS; розміри-110x600x5000mm; покриття цинк підвищеного захисту</t>
  </si>
  <si>
    <t>DZI 110X600_BZNCR</t>
  </si>
  <si>
    <t>Лоток кабельний сітчатий KOPOS; розміри-110x600x5000mm; покриття цинкохромат</t>
  </si>
  <si>
    <t>DZI 60X100_BEZN</t>
  </si>
  <si>
    <t>Лоток кабельний сітчатий KOPOS; розміри-60x100x3000mm Товщ. метал-4; покриття цинк підвищеного захисту</t>
  </si>
  <si>
    <t>DZI 60X150_BEZN</t>
  </si>
  <si>
    <t>Лоток кабельний сітчатий KOPOS; розміри-60x150x3000mm Товщ. метал-4; покриття цинк підвищеного захисту</t>
  </si>
  <si>
    <t>DZI 60X150_BZNCR</t>
  </si>
  <si>
    <t>Лоток кабельний сітчатий KOPOS; розміри-60x150x3000mm Товщ. метал-4; покриття цинкохромат</t>
  </si>
  <si>
    <t>DZI 60X200_BEZN</t>
  </si>
  <si>
    <t>Лоток кабельний сітчатий KOPOS; розміри-60x200x3000mm Товщ. метал-4; покриття цинк підвищеного захисту</t>
  </si>
  <si>
    <t>DZI 60X300_BEZN</t>
  </si>
  <si>
    <t>Лоток кабельний сітчатий KOPOS; розміри-60x300x3000mm Товщ. метал-4,3; покриття цинк підвищеного захисту</t>
  </si>
  <si>
    <t>DZI 60X400_BEZN</t>
  </si>
  <si>
    <t>Лоток кабельний сітчатий KOPOS; розміри-60x400x3000mm Товщ. метал-4,7; покриття цинк підвищеного захисту</t>
  </si>
  <si>
    <t>DZI 60X500_BEZN</t>
  </si>
  <si>
    <t>Лоток кабельний сітчатий KOPOS; розміри-60x500x3000mm Товщ. метал-4,7; покриття цинк підвищеного захисту</t>
  </si>
  <si>
    <t>DZI 60X60_BEZN</t>
  </si>
  <si>
    <t>Лоток кабельний сітчатий KOPOS; розміри-60x60x3000mm Товщ. метал-4; покриття цинк підвищеного захисту</t>
  </si>
  <si>
    <t>DZI 60X600_BEZN</t>
  </si>
  <si>
    <t>Лоток кабельний сітчатий KOPOS; розміри-60x600x3000mm Товщ. метал-4,7; покриття цинк підвищеного захисту</t>
  </si>
  <si>
    <t>DZMD/B_F</t>
  </si>
  <si>
    <t>Монтажна панель для сітчатого лотка KOPOS; покриття гарячий цинк</t>
  </si>
  <si>
    <t>DZNP 100/B_F</t>
  </si>
  <si>
    <t>Несучий профіль для сітчастого лотку 100 мм, покриття Гарячий цинк</t>
  </si>
  <si>
    <t>DZNP 100/B_S</t>
  </si>
  <si>
    <t>Несучий профіль для сітчастого лотку 100 мм, покриття Сендзимір</t>
  </si>
  <si>
    <t>DZNP 150/B_F</t>
  </si>
  <si>
    <t>Несучий профіль для сітчастого лотку 150 мм, покриття Гарячий цинк</t>
  </si>
  <si>
    <t>DZNP 150/B_S</t>
  </si>
  <si>
    <t>Несучий профіль для сітчастого лотку 150 мм, покриття Сендзимір</t>
  </si>
  <si>
    <t>DZNP 200/B_F</t>
  </si>
  <si>
    <t>Несучий профіль для сітчастого лотку 200 мм, покриття Гарячий цинк</t>
  </si>
  <si>
    <t>DZNP 200/B_S</t>
  </si>
  <si>
    <t>Несучий профіль для сітчастого лотку 200 мм, покриття Сендзимір</t>
  </si>
  <si>
    <t>DZNP 300/B_F</t>
  </si>
  <si>
    <t>Несучий профіль для сітчастого лотку 300 мм, покриття Гарячий цинк</t>
  </si>
  <si>
    <t>DZNP 300/B_S</t>
  </si>
  <si>
    <t>Несучий профіль для сітчастого лотку 300 мм, покриття Сендзимір</t>
  </si>
  <si>
    <t>DZNP 400/B_F</t>
  </si>
  <si>
    <t>Несучий профіль для сітчастого лотку 400 мм, покриття Гарячий цинк</t>
  </si>
  <si>
    <t>DZNP 400/B_S</t>
  </si>
  <si>
    <t>Несучий профіль для сітчастого лотку 400 мм, покриття Сендзимір</t>
  </si>
  <si>
    <t>DZNP 500/B_F</t>
  </si>
  <si>
    <t>Несучий профіль для сітчастого лотку 500 мм, покриття Гарячий цинк</t>
  </si>
  <si>
    <t>DZNP 500/B_S</t>
  </si>
  <si>
    <t>Несучий профіль для сітчастого лотку 500 мм, покриття Сендзимір</t>
  </si>
  <si>
    <t>DZNP 600/B_F</t>
  </si>
  <si>
    <t>Несучий профіль для сітчастого лотку 600 мм, покриття Гарячий цинк</t>
  </si>
  <si>
    <t>DZNP 600/B_S</t>
  </si>
  <si>
    <t>Несучий профіль для сітчастого лотку 600 мм, покриття Сендзимір</t>
  </si>
  <si>
    <t>DZRS/B_F</t>
  </si>
  <si>
    <t>Пластина з'єднувальна швидкої фіксації для сітчатого лотка KOPOS; покриття гарячий цинк</t>
  </si>
  <si>
    <t>DZS/B_F</t>
  </si>
  <si>
    <t>Пластина з'єднувальна для сітчатого лотка KOPOS; покриття гарячий цинк</t>
  </si>
  <si>
    <t>DZSP/B_F</t>
  </si>
  <si>
    <t>Пластина з'єднувальна підсилена для сітчатого лотка KOPOS; покриття гарячий цинк</t>
  </si>
  <si>
    <t>DZSU/B_ZNCR</t>
  </si>
  <si>
    <t>Гвинтове кріплення з гайкою; покриття цинкохромат</t>
  </si>
  <si>
    <t>DZSZ 35X100_S</t>
  </si>
  <si>
    <t>Центральне кріплення для сітчатого лотка KOPOS 35x100mm; покриття Сендзимір</t>
  </si>
  <si>
    <t>DZSZ 60X100_S</t>
  </si>
  <si>
    <t>Центральне кріплення для сітчатого лотка KOPOS 60x100mm; покриття Сендзимір</t>
  </si>
  <si>
    <t>DZSZ 60X60_S</t>
  </si>
  <si>
    <t>Центральне кріплення для сітчатого лотка KOPOS 60x60mm; покриття Сендзимір</t>
  </si>
  <si>
    <t>DZZ/B_F</t>
  </si>
  <si>
    <t>Скоба кріплення для сітчатого лотка KOPOS; покриття гарячий цинк</t>
  </si>
  <si>
    <t>Кабельний канал білого кольору  100х40мм; Серія EKD; ПВХ</t>
  </si>
  <si>
    <t>EKD 120X40_HC</t>
  </si>
  <si>
    <t>Кабельний канал білого кольору  120х40; Серія EKD; ПВХ; без захисної плівки</t>
  </si>
  <si>
    <t>Кабельний канал білого кольору  120х40; Серія EKD; ПВХ</t>
  </si>
  <si>
    <t>EKD 80X40_HC</t>
  </si>
  <si>
    <t>Кабельний канал білого кольору  80х40мм; Серія EKD; ПВХ; без захисної плівки</t>
  </si>
  <si>
    <t>Кабельний канал білого кольору  80х40мм; Серія EKD; ПВХ</t>
  </si>
  <si>
    <t>EKD 80X40HF_HD</t>
  </si>
  <si>
    <t>Кабельний канал  безгалогенний білого кольору 80х40мм; Безгалогенний; HF</t>
  </si>
  <si>
    <t>Кабельний канал білого кольору  100х60мм; Серія EKЕ; ПВХ</t>
  </si>
  <si>
    <t>Кабельний канал білого кольору  140х60мм; Серія EKЕ; ПВХ</t>
  </si>
  <si>
    <t>Кабельний канал білого кольору  180х60мм; Серія EKЕ; ПВХ</t>
  </si>
  <si>
    <t>Кабельний канал білого кольору  60х60мм; Серія EKЕ; ПВХ</t>
  </si>
  <si>
    <t>EPS 2_X1</t>
  </si>
  <si>
    <t>Клемна колодка еквіпотенціальна; з кришкою; РА6; 126х60х50</t>
  </si>
  <si>
    <t>EPS 2_XX</t>
  </si>
  <si>
    <t>EPS 3_XX</t>
  </si>
  <si>
    <t>HM 10 PE_XX</t>
  </si>
  <si>
    <t>Дюбель універсальний; Ø10мм; РА; для шурупа Ø5-6мм; довжина 50мм</t>
  </si>
  <si>
    <t>HM 12 PE_XX</t>
  </si>
  <si>
    <t>Дюбель універсальний; Ø12мм; РА; для шурупа Ø6-8мм; довжина 60мм</t>
  </si>
  <si>
    <t>HM 6 PE_XX</t>
  </si>
  <si>
    <t>Дюбель універсальний; Ø6мм; РА; для шурупа Ø3,5-4мм; довжина 30мм</t>
  </si>
  <si>
    <t>HM 8 PE_XX</t>
  </si>
  <si>
    <t>Дюбель універсальний; Ø8мм; РА; для шурупа Ø4-5мм; довжина 40мм</t>
  </si>
  <si>
    <t>HMP 41_F</t>
  </si>
  <si>
    <t>П'ятка монтажного профілю для стелі, покриття гарячий цинк</t>
  </si>
  <si>
    <t>HSV 6_ZA</t>
  </si>
  <si>
    <t>Дюбель в гіпсокартон (свердло), для дюбеля HS 6</t>
  </si>
  <si>
    <t>INOXBSKH 110 D_IX</t>
  </si>
  <si>
    <t>Бічний з'єднувач горизонтальний до лотка драбинного типу KOPOS; розміри-114x315mm; нержавіюча сталь</t>
  </si>
  <si>
    <t>INOXBSKH 110 K_IX</t>
  </si>
  <si>
    <t>Бічний з'єднувач горизонтальний до лотка драбинного типу KOPOS; розміри-114x140mm;  нержавіюча сталь</t>
  </si>
  <si>
    <t>INOXBSKH 60 D_IX</t>
  </si>
  <si>
    <t>Бічний з'єднувач горизонтальний до лотка драбинного типу KOPOS; розміри-64x315mm;  нержавіюча сталь</t>
  </si>
  <si>
    <t>INOXBSKH 60 K_IX</t>
  </si>
  <si>
    <t>Бічний з'єднувач горизонтальний до лотка драбинного типу KOPOS; розміри-64x140mm;  нержавіюча сталь</t>
  </si>
  <si>
    <t>INOXDS 200_IX</t>
  </si>
  <si>
    <t>Тримач консольний JUPITER для середніх навантажень; для лотка до 200 мм; нержавіюча сталь</t>
  </si>
  <si>
    <t>INOXDS 300_IX</t>
  </si>
  <si>
    <t>Тримач консольний JUPITER для середніх навантажень; для лотка до 300 мм; нержавіюча сталь</t>
  </si>
  <si>
    <t>INOXDS 400_IX</t>
  </si>
  <si>
    <t>Тримач консольний JUPITER для середніх навантажень; для лотка до 400 мм;  нержавіюча сталь</t>
  </si>
  <si>
    <t>INOXDZCZ/B_BX</t>
  </si>
  <si>
    <t>Центральне кріплення для сітчатого лотка KOPOS; розміри-40x60mm; нержавіюча сталь</t>
  </si>
  <si>
    <t>INOXDZDS 100/B_BX</t>
  </si>
  <si>
    <t>Тримач настінний 150мм для сітчатого лотка KOPOS,  нержавіюча сталь</t>
  </si>
  <si>
    <t>INOXDZDS 150/B_BX</t>
  </si>
  <si>
    <t>Тримач настінний 200мм для сітчатого лотка KOPOS, нержавіюча сталь</t>
  </si>
  <si>
    <t>INOXDZDS 200/B_BX</t>
  </si>
  <si>
    <t>Тримач настінний 250мм для сітчатого лотка KOPOS,  нержавіюча сталь</t>
  </si>
  <si>
    <t>INOXDZDS 300/B_BX</t>
  </si>
  <si>
    <t>Тримач настінний 350мм для сітчатого лотка KOPOS,  нержавіюча сталь</t>
  </si>
  <si>
    <t>INOXDZI 60X100_BIX</t>
  </si>
  <si>
    <t>Лоток кабельний сітчастий KOPOS з муфтою; розміри-60x100x3000mm, Товщ. метал-4,0,  нержавіюча сталь</t>
  </si>
  <si>
    <t>INOXDZI 60X150_BIX</t>
  </si>
  <si>
    <t>Лоток кабельний сітчастий KOPOS з муфтою; розміри-60x150x3000mm, Товщ. метал-4,0, нержавіюча сталь</t>
  </si>
  <si>
    <t>INOXDZI 60X200_BIX</t>
  </si>
  <si>
    <t>Лоток кабельний сітчастий KOPOS з муфтою; розміри-60x200x3000mm, Товщ. метал-4,0,  нержавіюча сталь</t>
  </si>
  <si>
    <t>INOXDZI 60X300_BIX</t>
  </si>
  <si>
    <t>Лоток кабельний сітчастий KOPOS з муфтою; розміри-60x300x3000mm, Товщ. метал-4,0,  нержавіюча сталь</t>
  </si>
  <si>
    <t>INOXDZI 60X60_BIX</t>
  </si>
  <si>
    <t>Лоток кабельний сітчастий KOPOS з муфтою; розміри-60x60x3000mm, Товщ. метал-3,5, нержавіюча сталь</t>
  </si>
  <si>
    <t>INOXDZMD/B_BX</t>
  </si>
  <si>
    <t>Монтажна панель для сітчатого лотка KOPOS;  нержавіюча сталь</t>
  </si>
  <si>
    <t>INOXDZS/B_BX</t>
  </si>
  <si>
    <t>Пластина з'єднувальна для сітчатого лотка KOPOS;  нержавіюча сталь</t>
  </si>
  <si>
    <t>INOXDZSP/B_BX</t>
  </si>
  <si>
    <t>Пластина з'єднувальна підсилена для сітчатого лотка KOPOS;  нержавіюча сталь</t>
  </si>
  <si>
    <t>INOXDZSU/B_BX</t>
  </si>
  <si>
    <t>Гвинтове кріплення з гайкою;  нержавіюча сталь</t>
  </si>
  <si>
    <t>INOXDZZ/B_BX</t>
  </si>
  <si>
    <t>Скоба кріплення для сітчатого лотка KOPOS;  нержавіюча сталь</t>
  </si>
  <si>
    <t>INOXKL 110X200_IX</t>
  </si>
  <si>
    <t>Лоток кабельний драбинного типу KOPOS; розміри-110x200x2100mm;  нержавіюча сталь</t>
  </si>
  <si>
    <t>INOXKL 110X300_IX</t>
  </si>
  <si>
    <t>Лоток кабельний драбинного типу KOPOS; розміри-110x300x2100mm; нержавіюча сталь</t>
  </si>
  <si>
    <t>INOXKL 110X400_IX</t>
  </si>
  <si>
    <t>Лоток кабельний драбинного типу KOPOS; розміри-110x400x2100mm; нержавіюча сталь</t>
  </si>
  <si>
    <t>INOXKL 60X200_IX</t>
  </si>
  <si>
    <t>Лоток кабельний драбинного типу KOPOS; розміри-60x200x2100mm;  нержавіюча сталь</t>
  </si>
  <si>
    <t>INOXKL 60X300_IX</t>
  </si>
  <si>
    <t>Лоток кабельний драбинного типу KOPOS; розміри-60x300x2100mm;  нержавіюча сталь</t>
  </si>
  <si>
    <t>INOXKL 60X400_IX</t>
  </si>
  <si>
    <t>Лоток кабельний драбинного типу KOPOS; розміри-60x400x2100mm;  нержавіюча сталь</t>
  </si>
  <si>
    <t>INOXKPO 10X95_IX</t>
  </si>
  <si>
    <t>Анкер металевий для бетону Розмір 10х95мм;  нержавіюча сталь</t>
  </si>
  <si>
    <t>INOXKPO 8X75_IX</t>
  </si>
  <si>
    <t>Анкер металевий для бетону Розмір 8х85мм;  нержавіюча сталь</t>
  </si>
  <si>
    <t>INOXKPOZ 10_IX</t>
  </si>
  <si>
    <t>Анкер забивний Розмір 10х40мм;  нержавіюча сталь</t>
  </si>
  <si>
    <t>INOXKPOZ 8_IX</t>
  </si>
  <si>
    <t>Анкер забивний Розмір 8х30мм;  нержавіюча сталь</t>
  </si>
  <si>
    <t>INOXM 10_IX</t>
  </si>
  <si>
    <t>Шестигранна гайка M10,  нержавіюча сталь</t>
  </si>
  <si>
    <t>INOXM 8_IX</t>
  </si>
  <si>
    <t>Шестигранна гайка M8,  нержавіюча сталь</t>
  </si>
  <si>
    <t>INOXMP 41X21_IX</t>
  </si>
  <si>
    <t>Монтажний профіль 41х21; довжина 3 м, товщ. метал 2,5 мм ;  нержавіюча сталь</t>
  </si>
  <si>
    <t>INOXMZ 10_IX</t>
  </si>
  <si>
    <t>З'єднувальна гайка M10,  нержавіюча сталь</t>
  </si>
  <si>
    <t>INOXMZ 8_IX</t>
  </si>
  <si>
    <t>З'єднувальна гайка M8,  нержавіюча сталь</t>
  </si>
  <si>
    <t>INOXNP 250_IX</t>
  </si>
  <si>
    <t>Несучий профіль для підвісних систем JUPITER, довж 200 мм (ширина лотку 200 мм),  нержавіюча сталь</t>
  </si>
  <si>
    <t>INOXNP 350_IX</t>
  </si>
  <si>
    <t>Несучий профіль для підвісних систем JUPITER, довж 350 мм (ширина лотку 300 мм),  нержавіюча сталь</t>
  </si>
  <si>
    <t>INOXNP 450_IX</t>
  </si>
  <si>
    <t>Несучий профіль для підвісних систем JUPITER, довж 450 мм (ширина лотку 400 мм),  нержавіюча сталь</t>
  </si>
  <si>
    <t>INOXPD 10_IX</t>
  </si>
  <si>
    <t>Шайба M10;  нержавіюча сталь</t>
  </si>
  <si>
    <t>INOXPD 8_IX</t>
  </si>
  <si>
    <t>Шайба M8;  нержавіюча сталь</t>
  </si>
  <si>
    <t>INOXSK 100_IX</t>
  </si>
  <si>
    <t>Шарнірне з'єднання з нерж сталі, АISI 304, для лотка H=100 мм; нержавіюча сталь</t>
  </si>
  <si>
    <t>INOXSK 110_IX</t>
  </si>
  <si>
    <t>Шарнірне з'єднання з нерж сталі, АISI 304, для лотка H=110 мм;  нержавіюча сталь</t>
  </si>
  <si>
    <t>INOXSK 50_IX</t>
  </si>
  <si>
    <t>Шарнірне з'єднання з нерж сталі, АISI 304, для лотка H=50 мм;  нержавіюча сталь</t>
  </si>
  <si>
    <t>INOXSK 60_IX</t>
  </si>
  <si>
    <t>Шарнірне з'єднання з нерж сталі, АISI 304, для лотка H=60 мм;  нержавіюча сталь</t>
  </si>
  <si>
    <t>INOXSR 60X100_IX</t>
  </si>
  <si>
    <t>З'єднувач редукційний для лотка JUPITER; розміри-60x100x50mm Товщ. метал- 1 мм;  нержавіюча сталь</t>
  </si>
  <si>
    <t>INOXSR 60X200_IX</t>
  </si>
  <si>
    <t>З'єднувач редукційний для лотка JUPITER; розміри-60x200x50mm Товщ. метал-1 мм;  нержавіюча сталь</t>
  </si>
  <si>
    <t>INOXV 200_IX</t>
  </si>
  <si>
    <t>Кришка кабельного лотка; розміри-11x200x2000mm Товщ. метал-0,55;  нержавіюча сталь</t>
  </si>
  <si>
    <t>INOXV 300_IX</t>
  </si>
  <si>
    <t>Кришка кабельного лотка; розміри-11x300x2000mm Товщ. метал-0,8;  нержавіюча сталь</t>
  </si>
  <si>
    <t>INOXV 400_IX</t>
  </si>
  <si>
    <t>Кришка кабельного лотка; розміри-11x400x2000mm Товщ. метал-1,0;  нержавіюча сталь</t>
  </si>
  <si>
    <t>INOXZT 10_IX</t>
  </si>
  <si>
    <t>Різьбова шпилька Ø10; довжина 2м;  нержавіюча сталь</t>
  </si>
  <si>
    <t>ціна за запитом</t>
  </si>
  <si>
    <t>INOXZT 8_IX</t>
  </si>
  <si>
    <t>Різьбова шпилька Ø8; довжина 2м; нержавіюча сталь</t>
  </si>
  <si>
    <t>K 110X150_F</t>
  </si>
  <si>
    <t>Кінцева заглушка для лотків JUPITER, борт 110, ширина 150 мм; покриття гарячий цинк</t>
  </si>
  <si>
    <t>K 110X150_S</t>
  </si>
  <si>
    <t>Кінцева заглушка для лотків JUPITER, борт 110, ширина 150 мм; покриття Сендзимір</t>
  </si>
  <si>
    <t>K 110X200_F</t>
  </si>
  <si>
    <t>Кінцева заглушка для лотків JUPITER, борт 110, ширина 200 мм; покриття гарячий цинк</t>
  </si>
  <si>
    <t>K 110X200_S</t>
  </si>
  <si>
    <t>Кінцева заглушка для лотків JUPITER, борт 110, ширина 200 мм; покриття Сендзимір</t>
  </si>
  <si>
    <t>K 110X300_F</t>
  </si>
  <si>
    <t>Кінцева заглушка для лотків JUPITER, борт 110, ширина 300 мм; покриття гарячий цинк</t>
  </si>
  <si>
    <t>K 110X300_S</t>
  </si>
  <si>
    <t>Кінцева заглушка для лотків JUPITER, борт 110, ширина 300 мм; покриття Сендзимір</t>
  </si>
  <si>
    <t>K 110X400_F</t>
  </si>
  <si>
    <t>Кінцева заглушка для лотків JUPITER, борт 110, ширина 400 мм; покриття гарячий цинк</t>
  </si>
  <si>
    <t>K 110X400_S</t>
  </si>
  <si>
    <t>Кінцева заглушка для лотків JUPITER, борт 110, ширина 400 мм; покриття Сендзимір</t>
  </si>
  <si>
    <t>K 110X500_F</t>
  </si>
  <si>
    <t>Кінцева заглушка для лотків JUPITER, борт 110, ширина 500 мм; покриття гарячий цинк</t>
  </si>
  <si>
    <t>K 110X500_S</t>
  </si>
  <si>
    <t>Кінцева заглушка для лотків JUPITER, борт 110, ширина 500 мм; покриття Сендзимір</t>
  </si>
  <si>
    <t>K 110X600_F</t>
  </si>
  <si>
    <t>Кінцева заглушка для лотків JUPITER, борт 110, ширина 600 мм; покриття гарячий цинк</t>
  </si>
  <si>
    <t>K 110X600_S</t>
  </si>
  <si>
    <t>Кінцева заглушка для лотків JUPITER, борт 110, ширина 600 мм; покриття Сендзимір</t>
  </si>
  <si>
    <t>K 35X100_F</t>
  </si>
  <si>
    <t>Кінцева заглушка для лотків JUPITER, борт 35, ширина 100 мм; покриття гарячий цинк</t>
  </si>
  <si>
    <t>K 35X100_S</t>
  </si>
  <si>
    <t>Кінцева заглушка для лотків JUPITER, борт 35, ширина 100 мм; покриття Сендзимір</t>
  </si>
  <si>
    <t>K 35X150_F</t>
  </si>
  <si>
    <t>Кінцева заглушка для лотків JUPITER, борт 35, ширина 150 мм; покриття гарячий цинк</t>
  </si>
  <si>
    <t>K 35X150_S</t>
  </si>
  <si>
    <t>Кінцева заглушка для лотків JUPITER, борт 35, ширина 150 мм; покриття Сендзимір</t>
  </si>
  <si>
    <t>K 35X200_F</t>
  </si>
  <si>
    <t>Кінцева заглушка для лотків JUPITER, борт 35, ширина 200 мм; покриття гарячий цинк</t>
  </si>
  <si>
    <t>K 35X200_S</t>
  </si>
  <si>
    <t>Кінцева заглушка для лотків JUPITER, борт 35, ширина 200 мм; покриття Сендзимір</t>
  </si>
  <si>
    <t>K 35X300_F</t>
  </si>
  <si>
    <t>Кінцева заглушка для лотків JUPITER, борт 35, ширина 300 мм; покриття гарячий цинк</t>
  </si>
  <si>
    <t>K 35X300_S</t>
  </si>
  <si>
    <t>Кінцева заглушка для лотків JUPITER, борт 35, ширина 300 мм; покриття Сендзимір</t>
  </si>
  <si>
    <t>K 35X400_F</t>
  </si>
  <si>
    <t>Кінцева заглушка для лотків JUPITER, борт 35, ширина 400 мм; покриття гарячий цинк</t>
  </si>
  <si>
    <t>K 35X400_S</t>
  </si>
  <si>
    <t>Кінцева заглушка для лотків JUPITER, борт 35, ширина 400 мм; покриття Сендзимір</t>
  </si>
  <si>
    <t>K 35X50_F</t>
  </si>
  <si>
    <t>Кінцева заглушка для лотків JUPITER, борт 35, ширина 50 мм; покриття гарячий цинк</t>
  </si>
  <si>
    <t>K 35X50_S</t>
  </si>
  <si>
    <t>Кінцева заглушка для лотків JUPITER, борт 35, ширина 50 мм; покриття Сендзимір</t>
  </si>
  <si>
    <t>K 35X500_F</t>
  </si>
  <si>
    <t>Кінцева заглушка для лотків JUPITER, борт 35, ширина 500 мм; покриття гарячий цинк</t>
  </si>
  <si>
    <t>K 35X500_S</t>
  </si>
  <si>
    <t>Кінцева заглушка для лотків JUPITER, борт 35, ширина 500 мм; покриття Сендзимір</t>
  </si>
  <si>
    <t>K 35X600_F</t>
  </si>
  <si>
    <t>Кінцева заглушка для лотків JUPITER, борт 35, ширина 600 мм; покриття гарячий цинк</t>
  </si>
  <si>
    <t>K 35X600_S</t>
  </si>
  <si>
    <t>Кінцева заглушка для лотків JUPITER, борт 35, ширина 600 мм; покриття Сендзимір</t>
  </si>
  <si>
    <t>K 35X75_F</t>
  </si>
  <si>
    <t>Кінцева заглушка для лотків JUPITER, борт 35, ширина 75 мм; покриття гарячий цинк</t>
  </si>
  <si>
    <t>K 35X75_S</t>
  </si>
  <si>
    <t>Кінцева заглушка для лотків JUPITER, борт 35, ширина 75 мм; покриття Сендзимір</t>
  </si>
  <si>
    <t>K 60X100_F</t>
  </si>
  <si>
    <t>Кінцева заглушка для лотків JUPITER, борт 60, ширина 100 мм, покриття гарячий цинк</t>
  </si>
  <si>
    <t>K 60X100_S</t>
  </si>
  <si>
    <t>Кінцева заглушка для лотків JUPITER, борт 60, ширина 100 мм, покриття Сендзимір</t>
  </si>
  <si>
    <t>K 60X150_F</t>
  </si>
  <si>
    <t>Кінцева заглушка для лотків JUPITER, борт 60, ширина 150 мм, покриття гарячий цинк</t>
  </si>
  <si>
    <t>K 60X150_S</t>
  </si>
  <si>
    <t>Кінцева заглушка для лотків JUPITER, борт 60, ширина 150 мм, покриття Сендзимір</t>
  </si>
  <si>
    <t>K 60X200_F</t>
  </si>
  <si>
    <t>Кінцева заглушка для лотків JUPITER, борт 60, ширина 200 мм, покриття гарячий цинк</t>
  </si>
  <si>
    <t>K 60X200_S</t>
  </si>
  <si>
    <t>Кінцева заглушка для лотків JUPITER, борт 60, ширина 200 мм, покриття Сендзимір</t>
  </si>
  <si>
    <t>K 60X300_F</t>
  </si>
  <si>
    <t>Кінцева заглушка для лотків JUPITER, борт 60, ширина 300 мм, покриття гарячий цинк</t>
  </si>
  <si>
    <t>K 60X300_S</t>
  </si>
  <si>
    <t>Кінцева заглушка для лотків JUPITER, борт 60, ширина 300 мм, покриття Сендзимір</t>
  </si>
  <si>
    <t>K 60X400_F</t>
  </si>
  <si>
    <t>Кінцева заглушка для лотків JUPITER, борт 60, ширина 400 мм, покриття гарячий цинк</t>
  </si>
  <si>
    <t>K 60X400_S</t>
  </si>
  <si>
    <t>Кінцева заглушка для лотків JUPITER, борт 60, ширина 400 мм, покриття Сендзимір</t>
  </si>
  <si>
    <t>K 60X50_F</t>
  </si>
  <si>
    <t>Кінцева заглушка для лотків JUPITER, борт 60, ширина 50 мм, покриття гарячий цинк</t>
  </si>
  <si>
    <t>K 60X50_S</t>
  </si>
  <si>
    <t>Кінцева заглушка для лотків JUPITER, борт 60, ширина 50 мм, покриття Сендзимір</t>
  </si>
  <si>
    <t>K 60X500_F</t>
  </si>
  <si>
    <t>Кінцева заглушка для лотків JUPITER, борт 60, ширина 500 мм, покриття гарячий цинк</t>
  </si>
  <si>
    <t>K 60X500_S</t>
  </si>
  <si>
    <t>Кінцева заглушка для лотків JUPITER, борт 60, ширина 500 мм, покриття Сендзимір</t>
  </si>
  <si>
    <t>K 60X600_F</t>
  </si>
  <si>
    <t>Кінцева заглушка для лотків JUPITER, борт 60, ширина 600 мм, покриття гарячий цинк</t>
  </si>
  <si>
    <t>K 60X600_S</t>
  </si>
  <si>
    <t>Кінцева заглушка для лотків JUPITER, борт 60, ширина 600 мм, покриття Сендзимір</t>
  </si>
  <si>
    <t>K 60X75_F</t>
  </si>
  <si>
    <t>Кінцева заглушка для лотків JUPITER, борт 60, ширина 75 мм, покриття гарячий цинк</t>
  </si>
  <si>
    <t>K 60X75_S</t>
  </si>
  <si>
    <t>Кінцева заглушка для лотків JUPITER, борт 60, ширина 75 мм, покриття Сендзимір</t>
  </si>
  <si>
    <t>K 85X100_F</t>
  </si>
  <si>
    <t>Кінцева заглушка для лотків JUPITER, борт 85, ширина 100 мм, покриття гарячий цинк</t>
  </si>
  <si>
    <t>K 85X100_S</t>
  </si>
  <si>
    <t>Кінцева заглушка для лотків JUPITER, борт 85, ширина 100 мм, покриття Сендзимір</t>
  </si>
  <si>
    <t>K 85X150_F</t>
  </si>
  <si>
    <t>Кінцева заглушка для лотків JUPITER, борт 85, ширина 150 мм, покриття гарячий цинк</t>
  </si>
  <si>
    <t>K 85X150_S</t>
  </si>
  <si>
    <t>Кінцева заглушка для лотків JUPITER, борт 85, ширина 150 мм, покриття Сендзимір</t>
  </si>
  <si>
    <t>K 85X200_F</t>
  </si>
  <si>
    <t>Кінцева заглушка для лотків JUPITER, борт 85, ширина 200 мм, покриття гарячий цинк</t>
  </si>
  <si>
    <t>K 85X200_S</t>
  </si>
  <si>
    <t>Кінцева заглушка для лотків JUPITER, борт 85, ширина 200 мм, покриття Сендзимір</t>
  </si>
  <si>
    <t>K 85X300_F</t>
  </si>
  <si>
    <t>Кінцева заглушка для лотків JUPITER, борт 85, ширина 300 мм, покриття гарячий цинк</t>
  </si>
  <si>
    <t>K 85X300_S</t>
  </si>
  <si>
    <t>Кінцева заглушка для лотків JUPITER, борт 85, ширина 300 мм, покриття Сендзимір</t>
  </si>
  <si>
    <t>K 85X400_F</t>
  </si>
  <si>
    <t>Кінцева заглушка для лотків JUPITER, борт 85, ширина 400 мм, покриття гарячий цинк</t>
  </si>
  <si>
    <t>K 85X400_S</t>
  </si>
  <si>
    <t>Кінцева заглушка для лотків JUPITER, борт 85, ширина 400 мм, покриття Сендзимір</t>
  </si>
  <si>
    <t>K 85X500_F</t>
  </si>
  <si>
    <t>Кінцева заглушка для лотків JUPITER, борт 85, ширина 500 мм, покриття гарячий цинк</t>
  </si>
  <si>
    <t>K 85X500_S</t>
  </si>
  <si>
    <t>Кінцева заглушка для лотків JUPITER, борт 85, ширина 500 мм, покриття Сендзимір</t>
  </si>
  <si>
    <t>K 85X600_F</t>
  </si>
  <si>
    <t>Кінцева заглушка для лотків JUPITER, борт 85, ширина 600 мм, покриття гарячий цинк</t>
  </si>
  <si>
    <t>K 85X600_S</t>
  </si>
  <si>
    <t>Кінцева заглушка для лотків JUPITER, борт 85, ширина 600 мм, покриття Сендзимір</t>
  </si>
  <si>
    <t>KBP-1/71_AB</t>
  </si>
  <si>
    <t>KBS 6X35 M8/M10_PO</t>
  </si>
  <si>
    <t>Гвинт для бетону з внутнішньою різьбою</t>
  </si>
  <si>
    <t>KD 09050_CC</t>
  </si>
  <si>
    <t>Труба гофрована важка двошарова Коподур, синя; Ø50мм; поліетилен HDPE; довжина 6 м</t>
  </si>
  <si>
    <t>KD 09075_CC</t>
  </si>
  <si>
    <t>Труба гофрована важка двошарова Коподур, синя; Ø75мм; поліетилен HDPE; довжина 6 м</t>
  </si>
  <si>
    <t>KD 09110_CC</t>
  </si>
  <si>
    <t>Труба гофрована важка двошарова Коподур, синя; Ø110мм; поліетилен HDPE; довжина 6 м</t>
  </si>
  <si>
    <t>KDS_S</t>
  </si>
  <si>
    <t>З'єднувальна пластина для кабельного лотка</t>
  </si>
  <si>
    <t xml:space="preserve">KEFZ 80/VDZ_KB  </t>
  </si>
  <si>
    <t xml:space="preserve">KEFZ 80_KB </t>
  </si>
  <si>
    <t>KF 09040_AA</t>
  </si>
  <si>
    <t>Труба гофрована гнучка двошарова Копофлекс, помаранчева, протяжка, з муфтою; Ø40мм;  HDPE; Бухта 50 м</t>
  </si>
  <si>
    <t>KF 09040_BB</t>
  </si>
  <si>
    <t>Труба гофрована гнучка двошарова Копофлекс, помаранчева, протяжка, з муфтою; Ø40мм;  HDPE; Бухта 25 м</t>
  </si>
  <si>
    <t>KF 09040_CA</t>
  </si>
  <si>
    <t>Труба гофрована гнучка двошарова Копофлекс, синя, протяжка, з муфтою; Ø40мм;  HDPE; Бухта 50 м</t>
  </si>
  <si>
    <t>KF 09040_CB</t>
  </si>
  <si>
    <t>Труба гофрована гнучка двошарова Копофлекс, синя, протяжка, з муфтою; Ø40мм;  HDPE; Бухта 25 м</t>
  </si>
  <si>
    <t>KF 09040_DA</t>
  </si>
  <si>
    <t>Труба гофрована гнучка двошарова Копофлекс, зелена, протяжка, з муфтою; Ø40мм;  HDPE; Бухта 50 м</t>
  </si>
  <si>
    <t>KF 09040_EA</t>
  </si>
  <si>
    <t>Труба гофрована гнучка двошарова Копофлекс, жовта, протяжка, з муфтою; Ø40мм;  HDPE; Бухта 50 м</t>
  </si>
  <si>
    <t>KF 09050_BB</t>
  </si>
  <si>
    <t>Труба гофрована гнучка двошарова Копофлекс, червона, протяжка, з муфтою; Ø50мм;  HDPE; Бухта 25 м</t>
  </si>
  <si>
    <t>KF 09050_CA</t>
  </si>
  <si>
    <t>Труба гофрована гнучка двошарова Копофлекс, синя, протяжка, з муфтою; Ø50мм;  HDPE; Бухта 50 м</t>
  </si>
  <si>
    <t>KF 09050_CB</t>
  </si>
  <si>
    <t>Труба гофрована гнучка двошарова Копофлекс, синя, протяжка, з муфтою; Ø50мм;  HDPE; Бухта 25 м</t>
  </si>
  <si>
    <t>KF 09050_EA</t>
  </si>
  <si>
    <t>Труба гофрована гнучка двошарова Копофлекс, жовта, протяжка, з муфтою; Ø50мм;  HDPE; Бухта 50 м</t>
  </si>
  <si>
    <t>KF 09063_CA</t>
  </si>
  <si>
    <t>Труба гофрована гнучка двошарова Копофлекс, синя, протяжка, з муфтою; Ø63мм;  HDPE; Бухта 50 м</t>
  </si>
  <si>
    <t>KF 09063_PLCA</t>
  </si>
  <si>
    <t>Труба гофрована гнучка двошарова Копофлекс антистатична антибактеріальна безгалогенна, блакитна Ø63мм; поліетилен HDPE; Бухта 50 м.  Тест тиску ISO 51</t>
  </si>
  <si>
    <t>KF 09075_CA</t>
  </si>
  <si>
    <t>Труба гофрована гнучка двошарова Копофлекс, синя, протяжка, з муфтою; Ø75мм;  HDPE; Бухта 50 м</t>
  </si>
  <si>
    <t>KF 09075_CB</t>
  </si>
  <si>
    <t>Труба гофрована гнучка двошарова Копофлекс, синя, протяжка, з муфтою; Ø75мм;  HDPE; Бухта 25 м</t>
  </si>
  <si>
    <t>KF 09075_PLCA</t>
  </si>
  <si>
    <t>Труба гофрована гнучка двошарова Копофлекс антистатична антибактеріальна безгалогенна, блакитна Ø75мм; поліетилен HDPE; Бухта 50 м. Тест тиску  ISO 51</t>
  </si>
  <si>
    <t>KF 09090_CA</t>
  </si>
  <si>
    <t>Труба гофрована гнучка двошарова Копофлекс, синя, протяжка, з муфтою; Ø90мм;  HDPE; Бухта 50 м</t>
  </si>
  <si>
    <t>KF 09090_PLCA</t>
  </si>
  <si>
    <t>Труба гофрована гнучка двошарова Копофлекс антистатична антибактеріальна безгалогенна, блакитна Ø90мм; поліетилен HDPE; Бухта 50 м.  Тест тиску  ISO 5</t>
  </si>
  <si>
    <t>KF 09110_BB</t>
  </si>
  <si>
    <t>Труба гофрована гнучка двошарова Копофлекс, червона, протяжка, з муфтою; Ø110мм;  HDPE; Бухта 25 м</t>
  </si>
  <si>
    <t>KF 09110_CA</t>
  </si>
  <si>
    <t>Труба гофрована гнучка двошарова Копофлекс, синя, протяжка, з муфтою; Ø110мм;  HDPE; Бухта 50 м</t>
  </si>
  <si>
    <t>KF 09110_CB</t>
  </si>
  <si>
    <t>Труба гофрована гнучка двошарова Копофлекс, синя, протяжка, з муфтою; Ø110мм;  HDPE; Бухта 25 м</t>
  </si>
  <si>
    <t>KF 09125_FA</t>
  </si>
  <si>
    <t>Труба гофрована гнучка двошарова Копофлекс, чорна, протяжка, ; Ø125мм; поліетилен HDPE; Бухта 50 м</t>
  </si>
  <si>
    <t>KF 09160_BB</t>
  </si>
  <si>
    <t>Труба гофрована гнучка двошарова Копофлекс, червона, протяжка, ; Ø160мм; ПВХ; Бухта 50 м</t>
  </si>
  <si>
    <t>KF 09160_CB</t>
  </si>
  <si>
    <t>Труба гофрована гнучка двошарова Копофлекс, синя, протяжка, ; Ø160мм; ПВХ; Бухта 50 м</t>
  </si>
  <si>
    <t>KHB C6-20_PO</t>
  </si>
  <si>
    <t>Стрічка цвяхів для бетону С20/25 до С30/37, суцільної кладки та штукатурки, оцинковка,  20 мм, 500 шт у пак+ баллон</t>
  </si>
  <si>
    <t>KHB C6-25_PO</t>
  </si>
  <si>
    <t>Стрічка цвяхів для бетону С20/25 до С30/37, суцільної кладки та штукатурки, оцинковка,  25 мм, 500 шт у пак+ баллон</t>
  </si>
  <si>
    <t>KHB C6-30_PO</t>
  </si>
  <si>
    <t>Стрічка цвяхів для бетону С20/25 до С30/37, суцільної кладки та штукатурки, оцинковка,  30 мм, 500 шт у пак+ баллон</t>
  </si>
  <si>
    <t>KHB C6-35_PO</t>
  </si>
  <si>
    <t>Стрічка цвяхів для бетону С20/25 до С30/37, суцільної кладки та штукатурки, оцинковка,  35 мм, 500 шт у пак+ баллон</t>
  </si>
  <si>
    <t>KHB C6-40_PO</t>
  </si>
  <si>
    <t>Стрічка цвяхів для бетону С20/25 до С30/37, суцільної кладки та штукатурки, оцинковка,  40 мм, 500 шт у пак+ баллон</t>
  </si>
  <si>
    <t>KHO HC6-15_PO</t>
  </si>
  <si>
    <t>Стрічка цвяхів для бетону С20/25 до С60/70, армованого бетону та сталі, оцинковка,  15 мм, 500 шт у пак+ баллон</t>
  </si>
  <si>
    <t>KHO HC6-15FH_PO</t>
  </si>
  <si>
    <t>Стрічка цвяхів для бетону С20/25 до С60/70, армованого бетону та сталі, оцинковка, без зал пластику  15 мм, 500 шт у пак+ баллон</t>
  </si>
  <si>
    <t>KHO HC6-17_PO</t>
  </si>
  <si>
    <t>Стрічка цвяхів для бетону С20/25 до С60/70, армованого бетону та сталі, оцинковка,  17 мм, 500 шт у пак+ баллон</t>
  </si>
  <si>
    <t>KHO HC6-17FH_PO</t>
  </si>
  <si>
    <t>Стрічка цвяхів для бетону С20/25 до С60/70, армованого бетону та сталі, оцинковка,  без зал пластику 17 мм, 500 шт у пак+ баллон</t>
  </si>
  <si>
    <t>KHO HC6-22_PO</t>
  </si>
  <si>
    <t>Стрічка цвяхів для бетону С20/25 до С60/70, армованого бетону та сталі, оцинковка,  22 мм, 500 шт у пак+ баллон</t>
  </si>
  <si>
    <t>KHO HC6-22FH_PO</t>
  </si>
  <si>
    <t>Стрічка цвяхів для бетону С20/25 до С60/70, армованого бетону та сталі, оцинковка,  без зал пластику 22 мм, 500 шт у пак+ баллон</t>
  </si>
  <si>
    <t>KHO HC6-27_PO</t>
  </si>
  <si>
    <t>Стрічка цвяхів для бетону С20/25 до С60/70, армованого бетону та сталі, оцинковка,  27 мм, 500 шт у пак+ баллон</t>
  </si>
  <si>
    <t>KHO HC6-27FH_PO</t>
  </si>
  <si>
    <t>Стрічка цвяхів для бетону С20/25 до С60/70, армованого бетону та сталі, оцинковка, без зал пластику 27 мм, 500 шт у пак+ баллон</t>
  </si>
  <si>
    <t>KKZ 10_ZNCR</t>
  </si>
  <si>
    <t>Анкер Ø10мм; сталь; довжина 40мм, покриття цинкхромат</t>
  </si>
  <si>
    <t>KKZ 12_ZNCR</t>
  </si>
  <si>
    <t>Анкер Ø12мм; сталь; довжина 50мм, покриття цинкхромат</t>
  </si>
  <si>
    <t>KKZ 6_ZNCR</t>
  </si>
  <si>
    <t>Анкер Ø6мм; сталь; довжина 25мм, покриття цинкхромат</t>
  </si>
  <si>
    <t>KKZ 8_ZNCR</t>
  </si>
  <si>
    <t>Анкер Ø8мм; сталь; довжина 30мм, покриття цинкхромат</t>
  </si>
  <si>
    <t>KKZM 10_XX</t>
  </si>
  <si>
    <t>Анкер Ø10мм; латунь; довжина 40мм</t>
  </si>
  <si>
    <t>KKZM 8_XX</t>
  </si>
  <si>
    <t>Анкер Ø8мм; латунь; довжина 30мм</t>
  </si>
  <si>
    <t>KL 110X150_F</t>
  </si>
  <si>
    <t>Лоток кабельний драбинного типу KOPOS; розміри-110x150x3000mm; покриття гарячий цинк</t>
  </si>
  <si>
    <t>KL 110X200_F</t>
  </si>
  <si>
    <t>Лоток кабельний драбинного типу KOPOS; розміри-110x200x3000mm; покриття гарячий цинк</t>
  </si>
  <si>
    <t>KL 110X300_F</t>
  </si>
  <si>
    <t>Лоток кабельний драбинного типу KOPOS; розміри-110x300x3000mm; покриття гарячий цинк</t>
  </si>
  <si>
    <t>KL 110X400_F</t>
  </si>
  <si>
    <t>Лоток кабельний драбинного типу KOPOS; розміри-110x400x3000mm; покриття гарячий цинк</t>
  </si>
  <si>
    <t>KL 110X500_F</t>
  </si>
  <si>
    <t>Лоток кабельний драбинного типу KOPOS; розміри-110x500x3000mm; покриття гарячий цинк</t>
  </si>
  <si>
    <t>KL 110X600_F</t>
  </si>
  <si>
    <t>Лоток кабельний драбинного типу KOPOS; розміри-110x600x3000mm; покриття гарячий цинк</t>
  </si>
  <si>
    <t>KL 60X150_F</t>
  </si>
  <si>
    <t>Лоток кабельний драбинного типу KOPOS; розміри-60x150x3000mm; покриття гарячий цинк</t>
  </si>
  <si>
    <t>KL 60X150_PO</t>
  </si>
  <si>
    <t>KL 60X150_POF</t>
  </si>
  <si>
    <t>KL 60X200_F</t>
  </si>
  <si>
    <t>Лоток кабельний драбинного типу KOPOS; розміри-60x200x3000mm; покриття гарячий цинк</t>
  </si>
  <si>
    <t>KL 60X200_PO</t>
  </si>
  <si>
    <t>KL 60X200_POF</t>
  </si>
  <si>
    <t>KL 60X300_F</t>
  </si>
  <si>
    <t>Лоток кабельний драбинного типу KOPOS; розміри-60x300x3000mm; покриття гарячий цинк</t>
  </si>
  <si>
    <t>KL 60X300_PO</t>
  </si>
  <si>
    <t>KL 60X300_POF</t>
  </si>
  <si>
    <t>KL 60X400_F</t>
  </si>
  <si>
    <t>Лоток кабельний драбинного типу KOPOS; розміри-60x400x3000mm; покриття гарячий цинк</t>
  </si>
  <si>
    <t>KL 60X400_PO</t>
  </si>
  <si>
    <t>Кабельний лоток драбинного типу</t>
  </si>
  <si>
    <t>KL 60X400_POF</t>
  </si>
  <si>
    <t>KL 60X500_F</t>
  </si>
  <si>
    <t>Лоток кабельний драбинного типу KOPOS; розміри-60x500x3000mm; покриття гарячий цинк</t>
  </si>
  <si>
    <t>KL 60X600_F</t>
  </si>
  <si>
    <t>Лоток кабельний драбинного типу KOPOS; розміри-60x600x3000mm; покриття гарячий цинк</t>
  </si>
  <si>
    <t>KL 85X150_F</t>
  </si>
  <si>
    <t>Лоток кабельний драбинного типу KOPOS; розміри-85x150x3000mm; покриття гарячий цинк</t>
  </si>
  <si>
    <t>KL 85X200_F</t>
  </si>
  <si>
    <t>Лоток кабельний драбинного типу KOPOS; розміри-85x200x3000mm; покриття гарячий цинк</t>
  </si>
  <si>
    <t>KL 85X300_F</t>
  </si>
  <si>
    <t>Лоток кабельний драбинного типу KOPOS; розміри-85x300x3000mm; покриття гарячий цинк</t>
  </si>
  <si>
    <t>KL 85X400_F</t>
  </si>
  <si>
    <t>Лоток кабельний драбинного типу KOPOS; розміри-85x400x3000mm; покриття гарячий цинк</t>
  </si>
  <si>
    <t>KL 85X500_F</t>
  </si>
  <si>
    <t>Лоток кабельний драбинного типу KOPOS; розміри-85x500x3000mm; покриття гарячий цинк</t>
  </si>
  <si>
    <t>KL 85X600_F</t>
  </si>
  <si>
    <t>Лоток кабельний драбинного типу KOPOS; розміри-85x600x3000mm; покриття гарячий цинк</t>
  </si>
  <si>
    <t>KLDI 35X110_F</t>
  </si>
  <si>
    <t>Дистанційний тримач лотка драбинного типу KOPOS; покриття гарячий цинк</t>
  </si>
  <si>
    <t>KLKR 110X200_F</t>
  </si>
  <si>
    <t>Відгалужувач хрестоподібний на лоток драбинного типу KOPOS; розміри-110x200x1400mm; покриття гарячий цинк</t>
  </si>
  <si>
    <t>KLKR 110X300_F</t>
  </si>
  <si>
    <t>Відгалужувач хрестоподібний на лоток драбинного типу KOPOS; розміри-110x300x1500mm; покриття гарячий цинк</t>
  </si>
  <si>
    <t>KLKR 110X400_F</t>
  </si>
  <si>
    <t>Відгалужувач хрестоподібний на лоток драбинного типу KOPOS; розміри-110x400x1600mm; покриття гарячий цинк</t>
  </si>
  <si>
    <t>KLKR 110X500_F</t>
  </si>
  <si>
    <t>Відгалужувач хрестоподібний на лоток драбинного типу KOPOS; розміри-110x500x1700mm; покриття гарячий цинк</t>
  </si>
  <si>
    <t>KLKR 110X600_F</t>
  </si>
  <si>
    <t>Відгалужувач хрестоподібний на лоток драбинного типу KOPOS; розміри-110x600x1800mm; покриття гарячий цинк</t>
  </si>
  <si>
    <t>KLKR 60X200_F</t>
  </si>
  <si>
    <t>Відгалужувач хрестоподібний на лоток драбинного типу KOPOS; розміри-60x200x1400mm; покриття гарячий цинк</t>
  </si>
  <si>
    <t>KLKR 60X300_F</t>
  </si>
  <si>
    <t>Відгалужувач хрестоподібний на лоток драбинного типу KOPOS; розміри-60x300x1500mm; покриття гарячий цинк</t>
  </si>
  <si>
    <t>KLKR 60X400_F</t>
  </si>
  <si>
    <t>Відгалужувач хрестоподібний на лоток драбинного типу KOPOS; розміри-60x400x1600mm; покриття гарячий цинк</t>
  </si>
  <si>
    <t>KLKR 60X500_F</t>
  </si>
  <si>
    <t>Відгалужувач хрестоподібний на лоток драбинного типу KOPOS; розміри-60x500x1700mm; покриття гарячий цинк</t>
  </si>
  <si>
    <t>KLKR 60X600_F</t>
  </si>
  <si>
    <t>Відгалужувач хрестоподібний на лоток драбинного типу KOPOS; розміри-60x600x1800mm;  покриття гарячий цинк</t>
  </si>
  <si>
    <t>KLKR 85X200_F</t>
  </si>
  <si>
    <t>Відгалужувач хрестоподібний на лоток драбинного типу KOPOS; розміри-85x200x1400mm; покриття гарячий цинк</t>
  </si>
  <si>
    <t>KLKR 85X300_F</t>
  </si>
  <si>
    <t>Відгалужувач хрестоподібний на лоток драбинного типу KOPOS; розміри-85x300x1500mm; покриття гарячий цинк</t>
  </si>
  <si>
    <t>KLKR 85X400_F</t>
  </si>
  <si>
    <t>Відгалужувач хрестоподібний на лоток драбинного типу KOPOS; розміри-85x400x1600mm; покриття гарячий цинк</t>
  </si>
  <si>
    <t>KLKR 85X500_F</t>
  </si>
  <si>
    <t>Відгалужувач хрестоподібний на лоток драбинного типу KOPOS; розміри-85x500x1700mm; покриття гарячий цинк</t>
  </si>
  <si>
    <t>KLKR 85X600_F</t>
  </si>
  <si>
    <t>Відгалужувач хрестоподібний на лоток драбинного типу KOPOS; розміри-85x600x1800mm; покриття гарячий цинк</t>
  </si>
  <si>
    <t>KLOBH 110X200_F</t>
  </si>
  <si>
    <t>Відгалуження горизонтальне на лоток драбинного типу KOPOS; розміри-110x200xmm; покриття гарячий цинк</t>
  </si>
  <si>
    <t>KLOBH 110X300_F</t>
  </si>
  <si>
    <t>Відгалуження горизонтальне на лоток драбинного типу KOPOS; розміри-110x300xmm; покриття гарячий цинк</t>
  </si>
  <si>
    <t>KLOBH 110X400_F</t>
  </si>
  <si>
    <t>Відгалуження горизонтальне на лоток драбинного типу KOPOS; розміри-110x400xmm; покриття гарячий цинк</t>
  </si>
  <si>
    <t>KLOBH 110X500_F</t>
  </si>
  <si>
    <t>Відгалуження горизонтальне на лоток драбинного типу KOPOS; розміри-110x500xmm; покриття гарячий цинк</t>
  </si>
  <si>
    <t>KLOBH 110X600_F</t>
  </si>
  <si>
    <t>Відгалуження горизонтальне на лоток драбинного типу KOPOS; розміри-110x600xmm; покриття гарячий цинк</t>
  </si>
  <si>
    <t>KLOBH 60X150_F</t>
  </si>
  <si>
    <t>Відгалуження горизонтальне на лоток драбинного типу KOPOS; розміри-60x150xmm; покриття гарячий цинк</t>
  </si>
  <si>
    <t>KLOBH 60X200_F</t>
  </si>
  <si>
    <t>Відгалуження горизонтальне на лоток драбинного типу KOPOS; розміри-60x200xmm; покриття гарячий цинк</t>
  </si>
  <si>
    <t>KLOBH 60X300_F</t>
  </si>
  <si>
    <t>Відгалуження горизонтальне на лоток драбинного типу KOPOS; розміри-60x300xmm; покриття гарячий цинк</t>
  </si>
  <si>
    <t>KLOBH 60X400_F</t>
  </si>
  <si>
    <t>Відгалуження горизонтальне на лоток драбинного типу KOPOS; розміри-60x400xmm; покриття гарячий цинк</t>
  </si>
  <si>
    <t>KLOBH 60X500_F</t>
  </si>
  <si>
    <t>Відгалуження горизонтальне на лоток драбинного типу KOPOS; розміри-60x500xmm; покриття гарячий цинк</t>
  </si>
  <si>
    <t>KLOBH 60X600_F</t>
  </si>
  <si>
    <t>Відгалуження горизонтальне на лоток драбинного типу KOPOS; розміри-60x600xmm; покриття гарячий цинк</t>
  </si>
  <si>
    <t>KLOBH 85X200_F</t>
  </si>
  <si>
    <t>Відгалуження горизонтальне на лоток драбинного типу KOPOS; розміри-85x200xmm; покриття гарячий цинк</t>
  </si>
  <si>
    <t>KLOBH 85X300_F</t>
  </si>
  <si>
    <t>Відгалуження горизонтальне на лоток драбинного типу KOPOS; розміри-85x300xmm; покриття гарячий цинк</t>
  </si>
  <si>
    <t>KLOBH 85X400_F</t>
  </si>
  <si>
    <t>Відгалуження горизонтальне на лоток драбинного типу KOPOS; розміри-85x400xmm; покриття гарячий цинк</t>
  </si>
  <si>
    <t>KLOBH 85X500_F</t>
  </si>
  <si>
    <t>Відгалуження горизонтальне на лоток драбинного типу KOPOS; розміри-85x500xmm; покриття гарячий цинк</t>
  </si>
  <si>
    <t>KLOBH 85X600_F</t>
  </si>
  <si>
    <t>Відгалуження горизонтальне на лоток драбинного типу KOPOS; розміри-85x600xmm; покриття гарячий цинк</t>
  </si>
  <si>
    <t>KLP 85_S</t>
  </si>
  <si>
    <t>Розділювач у кабельні лотки  борт 85 мм; покриття Сендзимір</t>
  </si>
  <si>
    <t>KLSU_F</t>
  </si>
  <si>
    <t>Настінне кріплення кабельного лотка драбинного типу; покриття гарячий цинк</t>
  </si>
  <si>
    <t>KLSU_S</t>
  </si>
  <si>
    <t>Настінне кріплення кабельного лотка драбинного типу; покриття Сендзимір</t>
  </si>
  <si>
    <t>KLT 110X200_F</t>
  </si>
  <si>
    <t>Відгалужувач горизонтальний Т-подібний на лоток драбинного типу KOPOS; розміри-110x200x1400mm; покриття гарячий цинк</t>
  </si>
  <si>
    <t>KLT 110X300_F</t>
  </si>
  <si>
    <t>Відгалужувач горизонтальний Т-подібний на лоток драбинного типу KOPOS; розміри-110x300x1500mm; покриття гарячий цинк</t>
  </si>
  <si>
    <t>KLT 110X400_F</t>
  </si>
  <si>
    <t>Відгалужувач горизонтальний Т-подібний на лоток драбинного типу KOPOS; розміри-110x400x1600mm; покриття гарячий цинк</t>
  </si>
  <si>
    <t>KLT 110X500_F</t>
  </si>
  <si>
    <t>Відгалужувач горизонтальний Т-подібний на лоток драбинного типу KOPOS; розміри-110x500x1700mm; покриття гарячий цинк</t>
  </si>
  <si>
    <t>KLT 110X600_F</t>
  </si>
  <si>
    <t>Відгалужувач горизонтальний Т-подібний на лоток драбинного типу KOPOS; розміри-110x600x1800mm; покриття гарячий цинк</t>
  </si>
  <si>
    <t>KLT 60X200_F</t>
  </si>
  <si>
    <t>Відгалужувач горизонтальний Т-подібний на лоток драбинного типу KOPOS; розміри-60x200x1400mm; покриття гарячий цинк</t>
  </si>
  <si>
    <t>KLT 60X300_F</t>
  </si>
  <si>
    <t>Відгалужувач горизонтальний Т-подібний на лоток драбинного типу KOPOS; розміри-60x300x1500mm; покриття гарячий цинк</t>
  </si>
  <si>
    <t>KLT 60X400_F</t>
  </si>
  <si>
    <t>Відгалужувач горизонтальний Т-подібний на лоток драбинного типу KOPOS; розміри-60x400x1600mm; покриття гарячий цинк</t>
  </si>
  <si>
    <t>KLT 60X500_F</t>
  </si>
  <si>
    <t>Відгалужувач горизонтальний Т-подібний на лоток драбинного типу KOPOS; розміри-60x500x1700mm; покриття гарячий цинк</t>
  </si>
  <si>
    <t>KLT 60X600_F</t>
  </si>
  <si>
    <t>Відгалужувач горизонтальний Т-подібний на лоток драбинного типу KOPOS; розміри-60x600x1800mm; покриття гарячий цинк</t>
  </si>
  <si>
    <t>KLT 85X200_F</t>
  </si>
  <si>
    <t>Відгалужувач горизонтальний Т-подібний на лоток драбинного типу KOPOS; розміри-85x200x1400mm; покриття гарячий цинк</t>
  </si>
  <si>
    <t>KLT 85X300_F</t>
  </si>
  <si>
    <t>Відгалужувач горизонтальний Т-подібний на лоток драбинного типу KOPOS; розміри-85x300x1500mm; покриття гарячий цинк</t>
  </si>
  <si>
    <t>KLT 85X400_F</t>
  </si>
  <si>
    <t>Відгалужувач горизонтальний Т-подібний на лоток драбинного типу KOPOS; розміри-85x400x1600mm; покриття гарячий цинк</t>
  </si>
  <si>
    <t>KLT 85X500_F</t>
  </si>
  <si>
    <t>Відгалужувач горизонтальний Т-подібний на лоток драбинного типу KOPOS; розміри-85x500x1700mm; покриття гарячий цинк</t>
  </si>
  <si>
    <t>KLT 85X600_F</t>
  </si>
  <si>
    <t>Відгалужувач горизонтальний Т-подібний на лоток драбинного типу KOPOS; розміри-85x600x1800mm; покриття гарячий цинк</t>
  </si>
  <si>
    <t>KO 90X110X150_F</t>
  </si>
  <si>
    <t>Поворот вертикальний зовнішній 90° для лотка JUPITER, розміри-110x150x295mm, покриття гарячий цинк</t>
  </si>
  <si>
    <t>KO 90X110X200_F</t>
  </si>
  <si>
    <t>Поворот вертикальний зовнішній 90° для лотка JUPITER, розміри-110x200x295mm, покриття гарячий цинк</t>
  </si>
  <si>
    <t>KO 90X110X300_F</t>
  </si>
  <si>
    <t>Поворот вертикальний зовнішній 90° для лотка JUPITER, розміри-110x300x295mm, покриття гарячий цинк</t>
  </si>
  <si>
    <t>KO 90X110X400_F</t>
  </si>
  <si>
    <t>Поворот вертикальний зовнішній 90° для лотка JUPITER, розміри-110x400x295mm, покриття гарячий цинк</t>
  </si>
  <si>
    <t>KO 90X110X500_F</t>
  </si>
  <si>
    <t>Поворот вертикальний зовнішній 90° для лотка JUPITER, розміри-110x500x295mm, покриття гарячий цинк</t>
  </si>
  <si>
    <t>KO 90X110X600_F</t>
  </si>
  <si>
    <t>Поворот вертикальний зовнішній 90° для лотка JUPITER, розміри-110x600x295mm, покриття гарячий цинк</t>
  </si>
  <si>
    <t>KO 90X35X100_F</t>
  </si>
  <si>
    <t>Поворот вертикальний зовнішній 90 для лотка JUPITER; розміри-35x100x220mm; покриття гарячий цинк</t>
  </si>
  <si>
    <t>KO 90X35X150_F</t>
  </si>
  <si>
    <t>Поворот вертикальний зовнішній 90 для лотка JUPITER; розміри-35x150x220mm; покриття гарячий цинк</t>
  </si>
  <si>
    <t>KO 90X35X200_F</t>
  </si>
  <si>
    <t>Поворот вертикальний зовнішній 90 для лотка JUPITER; розміри-35x200x220mm; покриття гарячий цинк</t>
  </si>
  <si>
    <t>KO 90X35X300_F</t>
  </si>
  <si>
    <t>Поворот вертикальний зовнішній 90 для лотка JUPITER; розміри-35x300x220mm; покриття гарячий цинк</t>
  </si>
  <si>
    <t>KO 90X35X400_F</t>
  </si>
  <si>
    <t>Поворот вертикальний зовнішній 90 для лотка JUPITER; розміри-35x400x220mm; покриття гарячий цинк</t>
  </si>
  <si>
    <t>KO 90X35X50_F</t>
  </si>
  <si>
    <t>Поворот вертикальний зовнішній 90 для лотка JUPITER; розміри-35x50x220mm; покриття гарячий цинк</t>
  </si>
  <si>
    <t>KO 90X35X500_F</t>
  </si>
  <si>
    <t>Поворот вертикальний зовнішній 90 для лотка JUPITER; розміри-35x500x220mm; покриття гарячий цинк</t>
  </si>
  <si>
    <t>KO 90X35X600_F</t>
  </si>
  <si>
    <t>Поворот вертикальний зовнішній 90 для лотка JUPITER; розміри-35x600x220mm; покриття гарячий цинк</t>
  </si>
  <si>
    <t>KO 90X35X75_F</t>
  </si>
  <si>
    <t>Поворот вертикальний зовнішній 90 для лотка JUPITER; розміри-35x75x220mm; покриття гарячий цинк</t>
  </si>
  <si>
    <t>KO 90X60X100_F</t>
  </si>
  <si>
    <t>Поворот вертикальний зовнішній 90 для лотка JUPITER; розміри-60x100x245mm; покриття гарячий цинк</t>
  </si>
  <si>
    <t>KO 90X60X150_F</t>
  </si>
  <si>
    <t>Поворот вертикальний зовнішній 90 для лотка JUPITER; розміри-60x150x245mm; покриття гарячий цинк</t>
  </si>
  <si>
    <t>KO 90X60X200_F</t>
  </si>
  <si>
    <t>Поворот вертикальний зовнішній 90 для лотка JUPITER; розміри-60x200x245mm; покриття гарячий цинк</t>
  </si>
  <si>
    <t>KO 90X60X300_F</t>
  </si>
  <si>
    <t>Поворот вертикальний зовнішній 90 для лотка JUPITER; розміри-60x300x245mm; покриття гарячий цинк</t>
  </si>
  <si>
    <t>KO 90X60X400_F</t>
  </si>
  <si>
    <t>Поворот вертикальний зовнішній 90 для лотка JUPITER; розміри-60x400x245mm; покриття гарячий цинк</t>
  </si>
  <si>
    <t>KO 90X60X50_F</t>
  </si>
  <si>
    <t>Поворот вертикальний зовнішній 90 для лотка JUPITER; розміри-60x50x245mm; покриття гарячий цинк</t>
  </si>
  <si>
    <t>KO 90X60X500_F</t>
  </si>
  <si>
    <t>Поворот вертикальний зовнішній 90 для лотка JUPITER; розміри-60x500x245mm; покриття гарячий цинк</t>
  </si>
  <si>
    <t>KO 90X60X600_F</t>
  </si>
  <si>
    <t>Поворот вертикальний зовнішній 90 для лотка JUPITER; розміри-60x600x245mm; покриття гарячий цинк</t>
  </si>
  <si>
    <t>KO 90X60X75_F</t>
  </si>
  <si>
    <t>Поворот вертикальний зовнішній 90 для лотка JUPITER; розміри-60x75x245mm; покриття гарячий цинк</t>
  </si>
  <si>
    <t>KO 90X85X100_F</t>
  </si>
  <si>
    <t>Поворот вертикальний зовнішній 90 для лотка JUPITER; розміри-85x100x270mm; покриття гарячий цинк</t>
  </si>
  <si>
    <t>KO 90X85X150_F</t>
  </si>
  <si>
    <t>Поворот вертикальний зовнішній 90 для лотка JUPITER; розміри-85x150x270mm; покриття гарячий цинк</t>
  </si>
  <si>
    <t>KO 90X85X200_F</t>
  </si>
  <si>
    <t>Поворот вертикальний зовнішній 90 для лотка JUPITER; розміри-85x200x270mm; покриття гарячий цинк</t>
  </si>
  <si>
    <t>KO 90X85X300_F</t>
  </si>
  <si>
    <t>Поворот вертикальний зовнішній 90 для лотка JUPITER; розміри-85x300x270mm; покриття гарячий цинк</t>
  </si>
  <si>
    <t>KO 90X85X400_F</t>
  </si>
  <si>
    <t>Поворот вертикальний зовнішній 90 для лотка JUPITER; розміри-85x400x270mm; покриття гарячий цинк</t>
  </si>
  <si>
    <t>KO 90X85X500_F</t>
  </si>
  <si>
    <t>Поворот вертикальний зовнішній 90 для лотка JUPITER; розміри-85x500x270mm; покриття гарячий цинк</t>
  </si>
  <si>
    <t>KO 90X85X600_F</t>
  </si>
  <si>
    <t>Поворот вертикальний зовнішній 90 для лотка JUPITER; розміри-85x600x270mm; покриття гарячий цинк</t>
  </si>
  <si>
    <t>KO 97 V/1_HB</t>
  </si>
  <si>
    <t>Кришка для KOМ 97 біла; Ø114мм, ПВХ</t>
  </si>
  <si>
    <t>KOPOBOX MINI L_N1B</t>
  </si>
  <si>
    <t xml:space="preserve">Коробка для приладів в меблі, подвійну підлогу або пустотілі стіни; титанова; 175х80х75 мм </t>
  </si>
  <si>
    <t>KOPOKAN 1_CD</t>
  </si>
  <si>
    <t>Грунтовий канал KOPOKAN 1 для підземного прокладання кабелю 100х100мм; ПВХ; блакитна кришка; довжина 2 м</t>
  </si>
  <si>
    <t>KOPOKAN 2_CD</t>
  </si>
  <si>
    <t>Грунтовий канал KOPOKAN 2 для підземного прокладання кабелю 120х100мм; ПВХ; блакитна кришка; довжина 2 м</t>
  </si>
  <si>
    <t>KOPOKAN 4_CD</t>
  </si>
  <si>
    <t>Грунтовий канал KOPOKAN 4 для підземного прокладання кабелю 200х125мм; ПВХ; блакитна кришка; довжина 2 м</t>
  </si>
  <si>
    <t>KP 80 PK HF_HB</t>
  </si>
  <si>
    <t>Коробка приладова безгалогенна для кабель-каналів РК</t>
  </si>
  <si>
    <t>KP EKE/1_HB</t>
  </si>
  <si>
    <t xml:space="preserve"> Коробка приладова для кабель-каналів ЕКЕ</t>
  </si>
  <si>
    <t>KP PK HF_HB</t>
  </si>
  <si>
    <t>Коробка приладова для безгалогенних каналів PK</t>
  </si>
  <si>
    <t>Коробка приладова для кабельних каналів серіїї РК; ПВХ</t>
  </si>
  <si>
    <t>KPL 64-40/3LD_NA</t>
  </si>
  <si>
    <t>Коробка приладова в пустотілі стіни; потрійна; з еластичними вводами; ПВХ; жовта; 209х68х40мм</t>
  </si>
  <si>
    <t>KPO 10X115_POGMT</t>
  </si>
  <si>
    <t>Анкер металевий для бетону Розмір10х115мм, покриття Geomet</t>
  </si>
  <si>
    <t>KPO 10X95_POGMT</t>
  </si>
  <si>
    <t>Анкер металевий для бетону Розмір10х95мм, покриття Geomet</t>
  </si>
  <si>
    <t>KPO 12X120_POGMT</t>
  </si>
  <si>
    <t>Анкер металевий для бетону Розмір12х120мм, покриття Geomet</t>
  </si>
  <si>
    <t>KPO 8X77_POGMT</t>
  </si>
  <si>
    <t>Анкер металевий для бетону, Розмір 8х77мм; покриття Geomet</t>
  </si>
  <si>
    <t>KPO 8X97_POGMT</t>
  </si>
  <si>
    <t>Анкер металевий для бетону Розмір 8х97мм, покриття Geomet</t>
  </si>
  <si>
    <t>KPOZ 10_PO</t>
  </si>
  <si>
    <t>Анкер забивний Розмір 10х40мм; оцинкований</t>
  </si>
  <si>
    <t>KPOZ 6_PO</t>
  </si>
  <si>
    <t>Анкер забивний Розмір 6х30мм; оцинкований</t>
  </si>
  <si>
    <t>KPOZ 8_PO</t>
  </si>
  <si>
    <t>Анкер забивний Розмір 8х30мм; оцинкований</t>
  </si>
  <si>
    <t>KPS 160X200_PO</t>
  </si>
  <si>
    <t>Кришка кабельних хомутів 160х200</t>
  </si>
  <si>
    <t>KPS 160X400_PO</t>
  </si>
  <si>
    <t>Кришка кабельних хомутів 160х400</t>
  </si>
  <si>
    <t>KR 110X150_F</t>
  </si>
  <si>
    <t>Відгалужувач хрестоподібний JUPITER; розміри-110x150x550mm; покриття гарячий цинк</t>
  </si>
  <si>
    <t>KR 110X200_F</t>
  </si>
  <si>
    <t>Відгалужувач хрестоподібний JUPITER; розміри-110x200x600mm; покриття гарячий цинк</t>
  </si>
  <si>
    <t>KR 110X300_F</t>
  </si>
  <si>
    <t>Відгалужувач хрестоподібний JUPITER; розміри-110x300x700mm; покриття гарячий цинк</t>
  </si>
  <si>
    <t>KR 110X400_F</t>
  </si>
  <si>
    <t>Відгалужувач хрестоподібний JUPITER; розміри-110x400x800mm; покриття гарячий цинк</t>
  </si>
  <si>
    <t>KR 110X500_F</t>
  </si>
  <si>
    <t>Відгалужувач хрестоподібний JUPITER; розміри-110x500x900mm; покриття гарячий цинк</t>
  </si>
  <si>
    <t>KR 110X600_F</t>
  </si>
  <si>
    <t>Відгалужувач хрестоподібний JUPITER; розміри-110x600x1000mm; покриття гарячий цинк</t>
  </si>
  <si>
    <t>KR 35X100_F</t>
  </si>
  <si>
    <t>Відгалужувач хрестоподібний JUPITER; розміри-35x100x500mm; покриття гарячий цинк</t>
  </si>
  <si>
    <t>KR 35X150_F</t>
  </si>
  <si>
    <t>Відгалужувач хрестоподібний JUPITER; розміри-35x150x550mm; покриття гарячий цинк</t>
  </si>
  <si>
    <t>KR 35X200_F</t>
  </si>
  <si>
    <t>Відгалужувач хрестоподібний JUPITER; розміри-35x200x600mm; покриття гарячий цинк</t>
  </si>
  <si>
    <t>KR 35X300_F</t>
  </si>
  <si>
    <t>Відгалужувач хрестоподібний JUPITER; розміри-35x300x700mm; покриття гарячий цинк</t>
  </si>
  <si>
    <t>KR 35X400_F</t>
  </si>
  <si>
    <t>Відгалужувач хрестоподібний JUPITER; розміри-35x400x800mm; покриття гарячий цинк</t>
  </si>
  <si>
    <t>KR 35X50_F</t>
  </si>
  <si>
    <t>Відгалужувач хрестоподібний JUPITER; розміри-35x50x450mm; покриття гарячий цинк</t>
  </si>
  <si>
    <t>KR 35X500_F</t>
  </si>
  <si>
    <t>Відгалужувач хрестоподібний JUPITER; розміри-35x500x900mm; покриття гарячий цинк</t>
  </si>
  <si>
    <t>KR 35X600_F</t>
  </si>
  <si>
    <t>Відгалужувач хрестоподібний JUPITER; розміри-35x600x1000mm; покриття гарячий цинк</t>
  </si>
  <si>
    <t>KR 35X75_F</t>
  </si>
  <si>
    <t>Відгалужувач хрестоподібний JUPITER; розміри-35x75x475mm; покриття гарячий цинк</t>
  </si>
  <si>
    <t>KR 60X100_F</t>
  </si>
  <si>
    <t>Відгалужувач хрестоподібний JUPITER; розміри-60x100x500mm; покриття гарячий цинк</t>
  </si>
  <si>
    <t>KR 60X150_F</t>
  </si>
  <si>
    <t>Відгалужувач хрестоподібний JUPITER; розміри-60x150x550mm; покриття гарячий цинк</t>
  </si>
  <si>
    <t>KR 60X200_F</t>
  </si>
  <si>
    <t>Відгалужувач хрестоподібний JUPITER; розміри-60x200x600mm; покриття гарячий цинк</t>
  </si>
  <si>
    <t>KR 60X300_F</t>
  </si>
  <si>
    <t>Відгалужувач хрестоподібний JUPITER; розміри-60x300x700mm; покриття гарячий цинк</t>
  </si>
  <si>
    <t>KR 60X400_F</t>
  </si>
  <si>
    <t>Відгалужувач хрестоподібний JUPITER; розміри-60x400x800mm; покриття гарячий цинк</t>
  </si>
  <si>
    <t>KR 60X50_F</t>
  </si>
  <si>
    <t>Відгалужувач хрестоподібний JUPITER; розміри-60x50x450mm; покриття гарячий цинк</t>
  </si>
  <si>
    <t>KR 60X500_F</t>
  </si>
  <si>
    <t>Відгалужувач хрестоподібний JUPITER; розміри-60x500x900mm; покриття гарячий цинк</t>
  </si>
  <si>
    <t>KR 60X600_F</t>
  </si>
  <si>
    <t>Відгалужувач хрестоподібний JUPITER; розміри-60x600x1000mm; покриття гарячий цинк</t>
  </si>
  <si>
    <t>KR 60X75_F</t>
  </si>
  <si>
    <t>Відгалужувач хрестоподібний JUPITER; розміри-60x75x475mm; покриття гарячий цинк</t>
  </si>
  <si>
    <t>KR 85X100_F</t>
  </si>
  <si>
    <t>Відгалужувач хрестоподібний JUPITER; розміри-85x100x500mm; покриття гарячий цинк</t>
  </si>
  <si>
    <t>KR 85X150_F</t>
  </si>
  <si>
    <t>Відгалужувач хрестоподібний JUPITER; розміри-85x150x550mm; покриття гарячий цинк</t>
  </si>
  <si>
    <t>KR 85X200_F</t>
  </si>
  <si>
    <t>Відгалужувач хрестоподібний JUPITER; розміри-85x200x600mm; покриття гарячий цинк</t>
  </si>
  <si>
    <t>KR 85X300_F</t>
  </si>
  <si>
    <t>Відгалужувач хрестоподібний JUPITER; розміри-85x300x700mm; покриття гарячий цинк</t>
  </si>
  <si>
    <t>KR 85X400_F</t>
  </si>
  <si>
    <t>Відгалужувач хрестоподібний JUPITER; розміри-85x400x800mm; покриття гарячий цинк</t>
  </si>
  <si>
    <t>KR 85X500_F</t>
  </si>
  <si>
    <t>Відгалужувач хрестоподібний JUPITER; розміри-85x500x900mm; покриття гарячий цинк</t>
  </si>
  <si>
    <t>KR 85X600_F</t>
  </si>
  <si>
    <t>Відгалужувач хрестоподібний JUPITER; розміри-85x600x1000mm; покриття гарячий цинк</t>
  </si>
  <si>
    <t>KR 97/5_KA</t>
  </si>
  <si>
    <t>Розподільна коробка з кришкою KO 97 V та термінальним блоком SP-96</t>
  </si>
  <si>
    <t>KS_2PO10</t>
  </si>
  <si>
    <t>Клемник керамічний пожежостійкий для 5 дротів з подвійним зажимом з перерізом до 10 мм кв (КSK 175)</t>
  </si>
  <si>
    <t>KS_2PO6</t>
  </si>
  <si>
    <t>Клемник керамічний пожежостійкий для 5 дротів з подвійним зажимом з перерізом до 6 мм кв (КSK 125)</t>
  </si>
  <si>
    <t>KS_PO</t>
  </si>
  <si>
    <t xml:space="preserve">Клемник керамічний пожежостійкий для 4 дротів з перерізом до 6 мм кв </t>
  </si>
  <si>
    <t>KS_PO10</t>
  </si>
  <si>
    <t>Клемник керамічний пожежостійкий для 5 дротів з перерізом до 10 мм кв (КSK 125)</t>
  </si>
  <si>
    <t>KS_PO10J</t>
  </si>
  <si>
    <t>Клемник керамічний пожежостійкий для 3 дротів з перерізом до 10 мм кв (КSK 100)</t>
  </si>
  <si>
    <t>KS_PO16</t>
  </si>
  <si>
    <t>Клемник керамічний пожежостійкий для 5 дротів з перерізом до 16 мм кв (КSK 175)</t>
  </si>
  <si>
    <t>KS_PO4J</t>
  </si>
  <si>
    <t>Клемник керамічний пожежостійкий для 3 дротів з перерізом до 4 мм кв (КSK 100)</t>
  </si>
  <si>
    <t>KS_PO6J</t>
  </si>
  <si>
    <t>Клемник керамічний пожежостійкий для 3 дротів з перерізом до 6 мм кв (КSK 100)</t>
  </si>
  <si>
    <t>KSK 100_PO 4J</t>
  </si>
  <si>
    <t>Коробка вогнестійка IP 66, керамічна клема 3х4мм; клас Е90; розміри 101х101х63.5 мм</t>
  </si>
  <si>
    <t>KSK 100_PO 6J</t>
  </si>
  <si>
    <t>Коробка вогнестійка IP 66, керамічна клема 3х6мм; клас Е90; розміри 101х101х63.5 мм</t>
  </si>
  <si>
    <t>Коробка вогнестійка IP 66, керамічна клема 14х4мм; клас Е90; розміри 177х126х90 мм</t>
  </si>
  <si>
    <t>KSV_GMT</t>
  </si>
  <si>
    <t>Затискач для зєднання, покриття Geomet</t>
  </si>
  <si>
    <t>KU 68 LA/1HF_FA</t>
  </si>
  <si>
    <t>Коробка для пустотілих стін, універсальна; безгалогенна; розміри Ø79,5х45мм</t>
  </si>
  <si>
    <t>KVP 5X35_PO</t>
  </si>
  <si>
    <t>Шуруп до анкера KHP; розмір 5х35мм, оцинкований</t>
  </si>
  <si>
    <t>KVP 5X40_PO</t>
  </si>
  <si>
    <t>Шуруп до анкера KHP; розмір 5х40мм, оцинкований</t>
  </si>
  <si>
    <t>KVP 5X45_PO</t>
  </si>
  <si>
    <t>Шуруп до анкера KHP; розмір 5х45мм, оцинкований</t>
  </si>
  <si>
    <t>KVP 5X50_PO</t>
  </si>
  <si>
    <t>Шуруп до анкера KHP; розмір 5х50мм, оцинкований</t>
  </si>
  <si>
    <t>KVP 6X40_PO</t>
  </si>
  <si>
    <t>Шуруп до анкера KHP; розмір 6х40мм, оцинкований</t>
  </si>
  <si>
    <t>KVP 6X50_PO</t>
  </si>
  <si>
    <t>Шуруп до анкера KHP; розмір 6х50мм, оцинкований</t>
  </si>
  <si>
    <t>KZ 110X200X1.50_S6</t>
  </si>
  <si>
    <t>Лоток кабельний  JUPITER перфорований без інт. зєднання; розміри-110x200x6000mm; покриття Сендзимір</t>
  </si>
  <si>
    <t>KZ 110X300X1.50_S6</t>
  </si>
  <si>
    <t>Лоток кабельний  JUPITER перфорований без інт. зєднання; розміри-110x300x6000mm; покриття Сендзимір</t>
  </si>
  <si>
    <t>KZ 60X100X1.50_PO</t>
  </si>
  <si>
    <t>Лоток кабельний  JUPITER без інтегрованої муфти; покриття Сендзимір</t>
  </si>
  <si>
    <t>KZ 60X150X1.50_PO</t>
  </si>
  <si>
    <t>KZ 60X200X1.50_PO</t>
  </si>
  <si>
    <t>KZ 60X300X1.50_PO</t>
  </si>
  <si>
    <t>KZ 60X50X1.50_PO</t>
  </si>
  <si>
    <t>KZ 60X75X1.50_PO</t>
  </si>
  <si>
    <t>KZI 110X150X1.00_F</t>
  </si>
  <si>
    <t>Лоток кабельний JUPITER перфорований з інтегрованим з'єднанням; розміри-110x150x3000mm; Товщ. метал-1; покриття гарячий цинк</t>
  </si>
  <si>
    <t>KZI 110X200X1.00_F</t>
  </si>
  <si>
    <t>Лоток кабельний JUPITER перфорований з інтегрованим з'єднанням; розміри-110x200x3000mm; Товщ. метал-1; покриття гарячий цинк</t>
  </si>
  <si>
    <t>KZI 110X300X1.00_F</t>
  </si>
  <si>
    <t>Лоток кабельний JUPITER перфорований з інтегрованим з'єднанням; розміри-110x300x3000mm Товщ. метал-1; покриття гарячий цинк</t>
  </si>
  <si>
    <t>KZI 110X300X1.25_S</t>
  </si>
  <si>
    <t>Лоток кабельний JUPITER перфорований з інтегрованим з'єднанням; розміри-110x300x3000mm Товщ. метал-1,25; покриття Сендзимір</t>
  </si>
  <si>
    <t>KZI 110X400X1.00_EC</t>
  </si>
  <si>
    <t>Лоток кабельний JUPITER перфорований з інтегрованим з'єднанням; розміри-110x400x3000mm; Товщ. метал-1; покриття епоксидна фарба двосторон</t>
  </si>
  <si>
    <t>KZI 110X400X1.00_EO</t>
  </si>
  <si>
    <t>Лоток кабельний JUPITER перфорований з інтегрованим з'єднанням; розміри-110x400x3000mm; Товщ. метал-1; покриття епоксидна фарба односторон</t>
  </si>
  <si>
    <t>KZI 110X400X1.00_F</t>
  </si>
  <si>
    <t>Лоток кабельний JUPITER перфорований з інтегрованим з'єднанням; розміри-110x400x3000mm; Товщ. метал-1; покриття гарячий цинк</t>
  </si>
  <si>
    <t>KZI 110X400X1.00_S</t>
  </si>
  <si>
    <t>Лоток кабельний JUPITER перфорований з інтегрованим з'єднанням; розміри-110x400x3000mm; Товщ. метал-1; покриття Сендзимір</t>
  </si>
  <si>
    <t>KZI 60X100X0.75_F</t>
  </si>
  <si>
    <t>Лоток кабельний JUPITER перфорований з інтегрованим з'єднанням; розміри-60x100x3000mm; Товщ. метал-0,75; покриття гарячий цинк</t>
  </si>
  <si>
    <t>KZI 60X100X0.75_S2</t>
  </si>
  <si>
    <t>Лоток кабельний JUPITER перфорований з інтегрованим з'єднанням; розміри-60x100x2000mm Товщ. метал-0,75 мм, покриття Сендзімір</t>
  </si>
  <si>
    <t>KZI 60X100X1.25_PO</t>
  </si>
  <si>
    <t>Лоток кабельний JUPITER перфорований з інтегрованим з'єднанням; розміри-60x100x3000mm; Товщ. метал-1,25; покриття Сендзимір</t>
  </si>
  <si>
    <t>KZI 60X100X1.25_POF</t>
  </si>
  <si>
    <t>Лоток кабельний JUPITER перфорований з інтегрованим з'єднанням; розміри-60x100x3000mm; Товщ. метал-1,25; покриття гарячий цинк</t>
  </si>
  <si>
    <t>KZI 60X150X0.75_F</t>
  </si>
  <si>
    <t>Лоток кабельний JUPITER перфорований з інтегрованим з'єднанням; розміри-60x150x3000mm Товщ. метал-0,75 мм, покриття гарячий цинк</t>
  </si>
  <si>
    <t>KZI 60X150X1.25_PO</t>
  </si>
  <si>
    <t>Лоток кабельний JUPITER перфорований з інтегрованим з'єднанням; розміри-60x150x3000mm; Товщ. метал-1,25; покриття Сендзимір</t>
  </si>
  <si>
    <t>KZI 60X200X0.75_F</t>
  </si>
  <si>
    <t>Лоток кабельний JUPITER перфорований з інтегрованим з'єднанням; розміри-60x200x3000mm Товщ. метал-0,75 мм, покриття гарячий цинк</t>
  </si>
  <si>
    <t>KZI 60X200X0.75_S2</t>
  </si>
  <si>
    <t>Лоток кабельний JUPITER перфорований з інтегрованим з'єднанням; розміри-60x200x2000mm Товщ. метал-0,75 мм, покриття Сендзімір</t>
  </si>
  <si>
    <t>KZI 60X200X1.25_PO</t>
  </si>
  <si>
    <t>Лоток кабельний JUPITER перфорований з інтегрованим з'єднанням; розміри-60x200x3000mm; Товщ. метал-1,25; покриття Сендзимір</t>
  </si>
  <si>
    <t>KZI 60X300X0.75_F</t>
  </si>
  <si>
    <t>Лоток кабельний JUPITER перфорований з інтегрованим з'єднанням; розміри-60x300x3000mm Товщ. метал-0,75 мм, покриття гарячий цинк</t>
  </si>
  <si>
    <t>KZI 60X300X0.75_S2</t>
  </si>
  <si>
    <t>Лоток кабельний JUPITER перфорований з інтегрованим з'єднанням; розміри-60x300x2000mm Товщ. метал-0,75 мм, покриття Сендзімір</t>
  </si>
  <si>
    <t>KZI 60X300X1.25_PO</t>
  </si>
  <si>
    <t>Лоток кабельний JUPITER перфорований з інтегрованим з'єднанням; розміри-60x300x3000mm; Товщ. метал-1,25; покриття Сендзимір</t>
  </si>
  <si>
    <t>KZI 60X400X1.00_F</t>
  </si>
  <si>
    <t>Лоток кабельний JUPITER перфорований з інтегрованим з'єднанням; розміри-60x400x3000mm; Товщ. метал-1; покриття гарячий цинк</t>
  </si>
  <si>
    <t>KZI 60X400X1.25_PO</t>
  </si>
  <si>
    <t>Лоток кабельний JUPITER перфорований з інтегрованим з'єднанням; розміри-60x400x3000mm; Товщ. метал-1,25; покриття Сендзимір</t>
  </si>
  <si>
    <t>KZI 60X500X1.25_PO</t>
  </si>
  <si>
    <t>KZI 60X50X0.75_F</t>
  </si>
  <si>
    <t>Лоток кабельний JUPITER перфорований з інтегрованим з'єднанням; розміри-60x50x3000mm; Товщ. метал-0,75; покриття гарячий цинк</t>
  </si>
  <si>
    <t>KZI 60X50X1.25_PO</t>
  </si>
  <si>
    <t>Лоток кабельний JUPITER перфорований з інтегрованим з'єднанням; розміри-60x50x3000mm; Товщ. метал-1,25; покриття Сендзимір</t>
  </si>
  <si>
    <t>KZI 60X75X1.25_PO</t>
  </si>
  <si>
    <t>Лоток кабельний JUPITER перфорований з інтегрованим з'єднанням; розміри-60x75x3000mm; Товщ. метал-1,25; покриття Сендзимір</t>
  </si>
  <si>
    <t>KZI 85X200X1.00_F</t>
  </si>
  <si>
    <t xml:space="preserve">Лоток кабельний JUPITER перфорований з інтегрованим з'єднанням; розміри-85x200x3000mm; Товщ. метал-1; покриття гарячий цинк  </t>
  </si>
  <si>
    <t>KZIN 60X300X0.75_S</t>
  </si>
  <si>
    <t>Лоток кабельний JUPITER неперфорований з інтегрованим з'єднанням; розміри-60x300x3000mm; Товщ. метал-0,75; покриття Сендзимір</t>
  </si>
  <si>
    <t>KZIN 60X50X0.75_F</t>
  </si>
  <si>
    <t xml:space="preserve">Лоток кабельний JUPITER неперфорований з інтегрованим з'єднанням; розміри-60x50x3000mm; Товщ. метал-0,75; покриття гарячий цинк </t>
  </si>
  <si>
    <t>L 25X1.25_F</t>
  </si>
  <si>
    <t>L- профіль 25х25, довжина 2м, Товщ метал 1,25мм, покриття гарячий цинк</t>
  </si>
  <si>
    <t>L 25X1.25_S</t>
  </si>
  <si>
    <t>L- профіль 25х25, довжина 2м, Товщ метал 1,25мм, покриття Сендзимір</t>
  </si>
  <si>
    <t>L 25X1.50_S</t>
  </si>
  <si>
    <t>L- профіль 25х25, довжина 2м, Товщ метал 1,5мм, покриття Сендзимір</t>
  </si>
  <si>
    <t>L 25X2.00_F</t>
  </si>
  <si>
    <t>L 25X2.00_S</t>
  </si>
  <si>
    <t>L 25X50X1.25_F</t>
  </si>
  <si>
    <t>L- профіль 25х50, довжина 2м, Товщ метал 1,25мм, покриття гарячий цинк</t>
  </si>
  <si>
    <t>L 25X50X1.25_S</t>
  </si>
  <si>
    <t>L- профіль 25х50, довжина 2м, Товщ метал 1,25мм, покриття Сендзимір</t>
  </si>
  <si>
    <t>L 50X50X1.25_F</t>
  </si>
  <si>
    <t>L- профіль 50х50, довжина 2м, Товщ метал 1,25мм, покриття гарячий цинк</t>
  </si>
  <si>
    <t>L 50X50X1.25_S</t>
  </si>
  <si>
    <t>L- профіль 50х50, довжина 2м, Товщ метал 1,25мм, покриття Сендзимір</t>
  </si>
  <si>
    <t>L 50X50X1.50_S</t>
  </si>
  <si>
    <t>L- профіль 50х50, довжина 2м, Товщ метал 1,5мм, покриття Сендзимір</t>
  </si>
  <si>
    <t>L-42W_XX</t>
  </si>
  <si>
    <t>Кабельний канал з ПВХ білого кольору 21х100мм; Серія LЕ Елегант; ПВХ</t>
  </si>
  <si>
    <t>Кабельний канал з ПВХ білого кольору 19х40мм; Серія LЕ Елегант; ПВХ</t>
  </si>
  <si>
    <t>Кабельний канал з ПВХ білого кольору 20х60мм; Серія LЕ Елегант; ПВХ</t>
  </si>
  <si>
    <t>Кабельний канал з ПВХ білого кольору 20х80мм; Серія LЕ Елегант; ПВХ</t>
  </si>
  <si>
    <t>LH 15X10_HC</t>
  </si>
  <si>
    <t>Кабельний канал з ПВХ білого кольору 15х10мм без захисної плівки; Серія LH; ПВХ</t>
  </si>
  <si>
    <t>Кабельний канал з ПВХ білого кольору; 15х10мм; Серія LH; ПВХ</t>
  </si>
  <si>
    <t>LH 15X10_P2</t>
  </si>
  <si>
    <t>Кабельний канал з ПВХ білого кольору 15х10мм з самоклеючою стрічкою; Серія LH; ПВХ</t>
  </si>
  <si>
    <t>Кабельний канал з ПВХ чорного кольору; 60х40мм; Серія LHD; ПВХ</t>
  </si>
  <si>
    <t>LH 60X40_HC</t>
  </si>
  <si>
    <t>Кабельний канал з ПВХ білого кольору 60х40мм без захисної плівки; Серія LH; ПВХ</t>
  </si>
  <si>
    <t>Кабельний канал з ПВХ білого кольору; 60х40мм; Серія LHD; ПВХ</t>
  </si>
  <si>
    <t>LH 60X40_P2</t>
  </si>
  <si>
    <t>Кабельний канал з ПВХ білого кольору 60х40мм з самоклеючою стрічкою; Серія LH; ПВХ</t>
  </si>
  <si>
    <t>Кабельний канал безгалогенний білого кольору з двома перегородками; 60х40мм;  Безгалогенний; HF</t>
  </si>
  <si>
    <t>LHD 17X17_HC</t>
  </si>
  <si>
    <t>Кабельний канал з ПВХ білого кольору 17х17мм без захисної плівки; Серія LHD; ПВХ</t>
  </si>
  <si>
    <t>Кабельний канал з ПВХ білого кольору 17х17мм; Серія LHD; ПВХ</t>
  </si>
  <si>
    <t>LHD 17X17_P2</t>
  </si>
  <si>
    <t>Кабельний канал з ПВХ білого кольору з самоклеючою стрічкою 17х17мм; Серія LHD; ПВХ</t>
  </si>
  <si>
    <t>Кабельний канал з ПВХ чорного кольору 20х10мм; Серія LHD; ПВХ</t>
  </si>
  <si>
    <t>Кабельний канал з ПВХ білого кольору 20х10мм; Серія LHD; ПВХ</t>
  </si>
  <si>
    <t>LHD 20X10_P2</t>
  </si>
  <si>
    <t>Кабельний канал з ПВХ білого кольору 20х10мм з самоклеючою стрічкою; Серія LHD; ПВХ</t>
  </si>
  <si>
    <t>LHD 20X20_HC</t>
  </si>
  <si>
    <t>Кабельний канал з ПВХ білого кольору 20х20мм без захисної плівки; Серія LHD; ПВХ</t>
  </si>
  <si>
    <t>LHD 20X20_I1</t>
  </si>
  <si>
    <t>Кабельний канал з ПВХ (бук) 20х20мм; Серія LHD; ПВХ</t>
  </si>
  <si>
    <t>LHD 20X20_I2</t>
  </si>
  <si>
    <t>Кабельний канал з ПВХ (дуб) 40х20мм; Серія LHD; ПВХ</t>
  </si>
  <si>
    <t>LHD 20X20_P2</t>
  </si>
  <si>
    <t>Кабельний канал з ПВХ білого кольору 20х20мм з самоклеючою стрічкою; Серія LHD; ПВХ</t>
  </si>
  <si>
    <t>Кабельний канал з ПВХ (світле дерево)  20х20мм; Серія LHD; ПВХ</t>
  </si>
  <si>
    <t>Кабельний канал з ПВХ  (темне  дерево) 20х20мм; Серія LHD; ПВХ</t>
  </si>
  <si>
    <t>LHD 25X15_P2</t>
  </si>
  <si>
    <t>Кабельний канал з ПВХ білого кольору 25х15мм з самоклеючою стрічкою; Серія LHD; ПВХ</t>
  </si>
  <si>
    <t>Кабельний канал з ПВХ білого кольору 25х20мм; Серія LHD; ПВХ</t>
  </si>
  <si>
    <t>LHD 25X20_P2</t>
  </si>
  <si>
    <t>Кабельний канал з ПВХ білого кольору 25х20мм з самоклеючою стрічкою; Серія LHD; ПВХ</t>
  </si>
  <si>
    <t>LHD 30X25_HC</t>
  </si>
  <si>
    <t>Кабельний канал з ПВХ білого кольору 30х25мм без захисної плівки; Серія LHD; ПВХ</t>
  </si>
  <si>
    <t>Кабельний канал з ПВХ білого кольору 30х25мм; Серія LHD; ПВХ</t>
  </si>
  <si>
    <t>LHD 30X25_P2</t>
  </si>
  <si>
    <t>Кабельний канал з ПВХ білого кольору 30х25мм з самоклеючою стрічкою; Серія LHD; ПВХ</t>
  </si>
  <si>
    <t>Кабельний канал з ПВХ білого кольору 32х15мм; Серія LHD; ПВХ</t>
  </si>
  <si>
    <t>LHD 32X15_P2</t>
  </si>
  <si>
    <t>Кабельний канал з ПВХ білого кольору 32х15мм з самоклеючою стрічкою; Серія LHD; ПВХ</t>
  </si>
  <si>
    <t>LHD 40X20_HC</t>
  </si>
  <si>
    <t>Кабельний канал з ПВХ білого кольору 40х20мм без захисної плівки; Серія LHD; ПВХ</t>
  </si>
  <si>
    <t>LHD 40X20_I1</t>
  </si>
  <si>
    <t>Кабельний канал з ПВХ (бук) 40х20мм; Серія LHD; ПВХ</t>
  </si>
  <si>
    <t>LHD 40X20_I2</t>
  </si>
  <si>
    <t>LHD 40X20_P2</t>
  </si>
  <si>
    <t>Кабельний канал з ПВХ білого кольору 40х20мм з самоклеючою стрічкою; Серія LHD; ПВХ</t>
  </si>
  <si>
    <t>Кабельний канал з ПВХ (світле дерево)  40х20мм; Серія LHD; ПВХ</t>
  </si>
  <si>
    <t>Кабельний канал з ПВХ (темне дерево)  40х20мм; Серія LHD; ПВХ</t>
  </si>
  <si>
    <t>LHD 40X40_HA</t>
  </si>
  <si>
    <t>Кабельний канал з ПВХ білого кольору 40х40мм без захисної плівки; Серія LHD; ПВХ</t>
  </si>
  <si>
    <t>LHD 40X40_HC</t>
  </si>
  <si>
    <t>LHD 40X40_P2</t>
  </si>
  <si>
    <t>Кабельний канал з ПВХ білого кольору 40х40мм з самоклеючою стрічкою; Серія LHD; ПВХ</t>
  </si>
  <si>
    <t>Кабельний канал з ПВХ (світле дерево)  40х40мм; Серія LHD; ПВХ</t>
  </si>
  <si>
    <t>Кабельний канал з ПВХ (темне дерево)  40х40мм; Серія LHD; ПВХ</t>
  </si>
  <si>
    <t>Кабельний канал з ПВХ білого кольору з перегородкою 50х20мм; Серія LHD; ПВХ</t>
  </si>
  <si>
    <t>Кабельний канал з ПВХ білого кольору з двома перегородками 50х20мм; Серія LHD; ПВХ</t>
  </si>
  <si>
    <t>Кабельний канал з ПВХ білого кольору 50х20мм; Серія LHD; ПВХ</t>
  </si>
  <si>
    <t>LK 120_HA</t>
  </si>
  <si>
    <t>Коробка електромонтажна безгалогенна</t>
  </si>
  <si>
    <t>LK 80R/3_HB</t>
  </si>
  <si>
    <t>Розподільна коробка з кришкою VLK 80/R та термінальним блоком S-66</t>
  </si>
  <si>
    <t>LK 80X16 T_HB</t>
  </si>
  <si>
    <t>Коробка приладова з кришкою ПВХ; розміри 80х80х16мм; бiла</t>
  </si>
  <si>
    <t>LK 80X28 2ZK_I1</t>
  </si>
  <si>
    <t>LK 80X28 2ZK_I2</t>
  </si>
  <si>
    <t>LK 80X28 2ZK_SD</t>
  </si>
  <si>
    <t>LK 80X28 2ZT_I1</t>
  </si>
  <si>
    <t>LK 80X28 2ZT_I2</t>
  </si>
  <si>
    <t>LK 80X28 2ZT_SD</t>
  </si>
  <si>
    <t>LK 80X28 T_FB</t>
  </si>
  <si>
    <t>Коробка приладова ПВХ; розміри 80,5х80,5х28мм; чорна</t>
  </si>
  <si>
    <t>LK 80X28 T_I1</t>
  </si>
  <si>
    <t>LK 80X28 T_I2</t>
  </si>
  <si>
    <t>LK 80X28 T_SD</t>
  </si>
  <si>
    <t>LK 80X28R/1_I1</t>
  </si>
  <si>
    <t>LK 80X28R/1_I2</t>
  </si>
  <si>
    <t>LK 80X28R/1_SD</t>
  </si>
  <si>
    <t>Кабельний канал (білий) 34х10мм; Серія LО для підлоги; ПВХ</t>
  </si>
  <si>
    <t>Кабельний канал (світло сірий) 34х10мм; Серія LО для підлоги; ПВХ</t>
  </si>
  <si>
    <t>LO 35_L2</t>
  </si>
  <si>
    <t>Кабельний канал (темно сірий) 34х10мм; Серія LО для підлоги; ПВХ; двустороннiй скотч</t>
  </si>
  <si>
    <t>Кабельний канал (темно сірий) 34х10мм; Серія LО для підлоги; ПВХ</t>
  </si>
  <si>
    <t>LO 35_P2</t>
  </si>
  <si>
    <t>Кабельний канал (білий) 34х10мм; Серія LО для підлоги; ПВХ; двустороннiй скотч</t>
  </si>
  <si>
    <t>Кабельний канал (білий) 50х11мм; Серія LО для підлоги; ПВХ</t>
  </si>
  <si>
    <t>Кабельний канал (світло сірий) 50х11мм; Серія LО для підлоги; ПВХ</t>
  </si>
  <si>
    <t>LO 50_L2</t>
  </si>
  <si>
    <t>Кабельний канал (темно сірий); 50х11мм; Серія LО для підлоги; ПВХ; двустороннiй скотч</t>
  </si>
  <si>
    <t>Кабельний канал (темно сірий) 50х11мм; Серія LО для підлоги; ПВХ</t>
  </si>
  <si>
    <t>LO 50_P2</t>
  </si>
  <si>
    <t>Кабельний канал (білий) 74х20мм; Серія LО для підлоги; ПВХ; двустороннiй скотч</t>
  </si>
  <si>
    <t>Кабельний канал (білий) 74х20мм; Серія LО для підлоги; ПВХ</t>
  </si>
  <si>
    <t>Кабельний канал (світло сірий) 74х20мм; Серія LО для підлоги; ПВХ</t>
  </si>
  <si>
    <t>LO 75_L2</t>
  </si>
  <si>
    <t>Кабельний канал (темно сірий) 74х20мм; Серія LО для підлоги; ПВХ; двустороннiй скотч</t>
  </si>
  <si>
    <t>Кабельний канал (темно сірий) 74х20мм; Серія LО для підлоги; ПВХ</t>
  </si>
  <si>
    <t>LO 75_P2</t>
  </si>
  <si>
    <t>Кабельний канал з ПВХ плінтусний (білий) 35х25мм; Серія LP (плінтусні); ПВХ</t>
  </si>
  <si>
    <t>LP 35_I1</t>
  </si>
  <si>
    <t>Кабельний канал з ПВХ плінтусний (береза рожева) 35х25мм; Серія LP (плінтусні); ПВХ</t>
  </si>
  <si>
    <t>LP 35_I2</t>
  </si>
  <si>
    <t>Кабельний канал з ПВХ плінтусний (дуб) 35х25мм; Серія LP (плінтусні); ПВХ</t>
  </si>
  <si>
    <t>Кабельний канал з ПВХ плінтусний (світле дерево)   35х25мм; Серія LP (плінтусні); ПВХ</t>
  </si>
  <si>
    <t>Кабельний канал з ПВХ плінтусний (темне дерево)  35х25мм; Серія LP (плінтусні); ПВХ</t>
  </si>
  <si>
    <t>Кабельний канал з ПВХ плінтусний (білого кольору) 80х25мм; Серія LP (плінтусні); ПВХ</t>
  </si>
  <si>
    <t>Кабельний канал з ПВХ плінтусний з пазом для ковроліна 80х25мм; Серія LP (плінтусні); ПВХ</t>
  </si>
  <si>
    <t>LR 30_HB</t>
  </si>
  <si>
    <t>Кабельний канал (білий) кутовий (довжина 2,6 м)   63(39)х24,5мм ПВХ</t>
  </si>
  <si>
    <t>LTS 100_S</t>
  </si>
  <si>
    <t>Тримач стіновий/стельовий Г-подібний для лотків 100 мм, покриття Сендзимір</t>
  </si>
  <si>
    <t>LTS 150_S</t>
  </si>
  <si>
    <t>Тримач стіновий/стельовий Г-подібний для лотків 150 мм, покриття Сендзимір</t>
  </si>
  <si>
    <t>LTS 200_S</t>
  </si>
  <si>
    <t>Тримач стіновий/стельовий Г-подібний для лотків 200 мм, покриття Сендзимір</t>
  </si>
  <si>
    <t>LTS 300_S</t>
  </si>
  <si>
    <t>Тримач стіновий/стельовий Г-подібний для лотків 300 мм, покриття Сендзимір</t>
  </si>
  <si>
    <t>LTS 400_S</t>
  </si>
  <si>
    <t>Тримач стіновий/стельовий Г-подібний для лотків 400 мм, покриття Сендзимір</t>
  </si>
  <si>
    <t>LTS 500_S</t>
  </si>
  <si>
    <t>Тримач стіновий/стельовий Г-подібний для лотків 500 мм, покриття Сендзимір</t>
  </si>
  <si>
    <t>LTS 600_S</t>
  </si>
  <si>
    <t>Тримач стіновий/стельовий Г-подібний для лотків 600 мм, покриття Сендзимір</t>
  </si>
  <si>
    <t>Кабельний канал з ПВХ білого кольору 11х10мм; Серія LV; ПВХ</t>
  </si>
  <si>
    <t>LV 11X10_P2</t>
  </si>
  <si>
    <t>Кабельний канал з ПВХ білого кольору 11х10мм з самоклеючою стрічкою; Серія LV; ПВХ</t>
  </si>
  <si>
    <t>LV 18X13_HC</t>
  </si>
  <si>
    <t>Кабельний канал з ПВХ білого кольору 18х13мм без захисної плівки; Серія LV; ПВХ</t>
  </si>
  <si>
    <t>LV 18X13_P2</t>
  </si>
  <si>
    <t>Кабельний канал з ПВХ білого кольору 18х13мм з самоклеючою стрічкою; Серія LV; ПВХ</t>
  </si>
  <si>
    <t>Кабельний канал з ПВХ 18х13мм; (світле дерево)  Серія LV; ПВХ</t>
  </si>
  <si>
    <t>Кабельний канал з ПВХ 18х13мм; (темне дерево)  Серія LV; ПВХ</t>
  </si>
  <si>
    <t>LV 24X22_HC</t>
  </si>
  <si>
    <t>Кабельний канал з ПВХ білого кольору 24х22мм без захисної плівки; Серія LV; ПВХ</t>
  </si>
  <si>
    <t>Кабельний канал з ПВХ білого кольору 24х22мм; Серія LV; ПВХ</t>
  </si>
  <si>
    <t>LV 24X22_P2</t>
  </si>
  <si>
    <t>Кабельний канал з ПВХ білого кольору 24х22мм з самоклеючою стрічкою; Серія LV; ПВХ</t>
  </si>
  <si>
    <t>Кабельний канал з ПВХ білого кольору 40х15мм; Серія LV; ПВХ</t>
  </si>
  <si>
    <t>LV 40X15_P2</t>
  </si>
  <si>
    <t>Кабельний канал з ПВХ білого кольору 40х15мм з самоклеючою стрічкою; Серія LV; ПВХ</t>
  </si>
  <si>
    <t>Кабельний канал з ПВХ білого кольору 15х12мм; Серія LZ;</t>
  </si>
  <si>
    <t>Кабельний канал з ПВХ білого кольору 15х12мм; закруглена кришка; Серія LZ; ПВХ</t>
  </si>
  <si>
    <t>LZK 15X12_P2</t>
  </si>
  <si>
    <t>Кабельний канал з ПВХ білого кольору 15х12мм з самоклеючою стрічкою; закруглена кришка; Серія LZ; ПВХ</t>
  </si>
  <si>
    <t>M 10_GMT</t>
  </si>
  <si>
    <t>Шестигранна гайка M10, покриття Geomet</t>
  </si>
  <si>
    <t>M 10_ZNCR</t>
  </si>
  <si>
    <t>Шестигранна гайка M10, покриття цинкхромат</t>
  </si>
  <si>
    <t>M 12_GMT</t>
  </si>
  <si>
    <t>Шестигранна гайка M12, покриття Geomet</t>
  </si>
  <si>
    <t>M 12_ZNCR</t>
  </si>
  <si>
    <t>Шестигранна гайка M12, покриття цинкхромат</t>
  </si>
  <si>
    <t>M 6_ZNCR</t>
  </si>
  <si>
    <t>Шестигранна гайка M6, покриття цинкхромат</t>
  </si>
  <si>
    <t>M 8_GMT</t>
  </si>
  <si>
    <t>Шестигранна гайка M8, покриття Geomet</t>
  </si>
  <si>
    <t>M 8_ZNCR</t>
  </si>
  <si>
    <t>Шестигранна гайка M8, покриття цинкхромат</t>
  </si>
  <si>
    <t>M3X40-3CH_ZNCR</t>
  </si>
  <si>
    <t>Кріпильні гвинти для установки електромонтажних коробок серій KO, KPR в пустотілі стіни</t>
  </si>
  <si>
    <t>M3X45-3CH_ZNCR</t>
  </si>
  <si>
    <t>Кріпильні гвинти для установки електромонтажних коробок серій  KPRL 68/71L в пустотілі стіни</t>
  </si>
  <si>
    <t xml:space="preserve">MDFZ 80/VDZ_KB </t>
  </si>
  <si>
    <t xml:space="preserve">MDFZ 80_KB </t>
  </si>
  <si>
    <t>MDS_GMT</t>
  </si>
  <si>
    <t>Монтажна панель, покриття Geomet</t>
  </si>
  <si>
    <t>MDS_S</t>
  </si>
  <si>
    <t>Монтажна панель, покриття Сендзимір</t>
  </si>
  <si>
    <t>MN 10_ZNCR</t>
  </si>
  <si>
    <t>Гайка-заклепка М10, покриття цинкхромат</t>
  </si>
  <si>
    <t>MN 8_ZNCR</t>
  </si>
  <si>
    <t>Гайка-заклепка М8, покриття цинкхромат</t>
  </si>
  <si>
    <t>MP 41X21_F</t>
  </si>
  <si>
    <t>Монтажний профіль 41х21; довжина 3 м, товщ. метал 2,5 мм ; покриття гарячий цинк</t>
  </si>
  <si>
    <t>MP 41X21_S</t>
  </si>
  <si>
    <t>Монтажний профіль 41х21; довжина 3 м, товщ. метал 2,5 мм ; покриття сендзимир</t>
  </si>
  <si>
    <t>MP 41X21X1.50_S</t>
  </si>
  <si>
    <t>Монтажний профіль 41х21; довжина 3 м, товщ. метал 1,5 мм ; покриття сендзимир</t>
  </si>
  <si>
    <t>MP 41X21X1.50X2000_S</t>
  </si>
  <si>
    <t>Монтажний профіль 41х21; довжина 2 м, товщ. метал 1,5 мм ; покриття сендзимир</t>
  </si>
  <si>
    <t>MP 41X41_F</t>
  </si>
  <si>
    <t>Монтажний профіль 41х41; довжина 3 м, товщ. метал 2,5 мм ; покриття гарячий цинк</t>
  </si>
  <si>
    <t>MP 41X41_S</t>
  </si>
  <si>
    <t>Монтажний профіль 41х41; довжина 3 м, товщ. метал 2,5 мм ; покриття сендзимир</t>
  </si>
  <si>
    <t>MP3-3CH_ZNCR</t>
  </si>
  <si>
    <t>Лапки для установки електромонтажних коробок в пустотілі стіни</t>
  </si>
  <si>
    <t>MS KPS_PO</t>
  </si>
  <si>
    <t>Монтажний набір кабельних затискачів</t>
  </si>
  <si>
    <t>MVH P800_PO</t>
  </si>
  <si>
    <t>Магнітне кріплення для пістолету K-Pulsa</t>
  </si>
  <si>
    <t>MZ 10_ZNCR</t>
  </si>
  <si>
    <t>З'єднувальна гайка M10, покриття цинкхромат</t>
  </si>
  <si>
    <t>MZ 12_ZNCR</t>
  </si>
  <si>
    <t>З'єднувальна гайка M12, покриття цинкхромат</t>
  </si>
  <si>
    <t>MZ 6_ZNCR</t>
  </si>
  <si>
    <t>З'єднувальна гайка M6, покриття цинкхромат</t>
  </si>
  <si>
    <t>MZ 8_ZNCR</t>
  </si>
  <si>
    <t>З'єднувальна гайка M8, покриття цинкхромат</t>
  </si>
  <si>
    <t>NCH_XX</t>
  </si>
  <si>
    <t>Кромковий захист, матеріал пластик, довжина 10м</t>
  </si>
  <si>
    <t>ND KEZ-3/Z_KB</t>
  </si>
  <si>
    <t>Запасна заглушка для електромонтажної коробки KEZ 3</t>
  </si>
  <si>
    <t>NIXDS 125_IX</t>
  </si>
  <si>
    <t>Тримач настінний для лотка до 125 мм; матеріал нержавіюча сталь</t>
  </si>
  <si>
    <t>NIXDS 250_IX</t>
  </si>
  <si>
    <t>Тримач настінний для лотка до 250 мм; матеріал нержавіюча сталь</t>
  </si>
  <si>
    <t>NIXDS 500_IX</t>
  </si>
  <si>
    <t>Тримач настінний для лотка до 500 мм; матеріал нержавіюча сталь</t>
  </si>
  <si>
    <t>NIXDS 62_IX</t>
  </si>
  <si>
    <t>Тримач настінний для лотка до 62 мм; матеріал нержавіюча сталь</t>
  </si>
  <si>
    <t>NIXK 100X125_IX</t>
  </si>
  <si>
    <t>Кінцевик  MARS; борт 100 мм, ширина 125 мм, матеріал нержавіюча сталь</t>
  </si>
  <si>
    <t>NIXK 100X250_IX</t>
  </si>
  <si>
    <t>Кінцевик  MARS; борт 100 мм, ширина 250 мм, матеріал нержавіюча сталь</t>
  </si>
  <si>
    <t>NIXK 100X500_IX</t>
  </si>
  <si>
    <t>Кінцевик  MARS; борт 100 мм, ширина 500 мм, матеріал нержавіюча сталь</t>
  </si>
  <si>
    <t>NIXK 50X125_IX</t>
  </si>
  <si>
    <t>Кінцевик  MARS; борт 50 мм, ширина 125 мм, матеріал нержавіюча сталь</t>
  </si>
  <si>
    <t>NIXK 50X250_IX</t>
  </si>
  <si>
    <t>Кінцевик  MARS; борт 50 мм, ширина 250 мм, матеріал нержавіюча сталь</t>
  </si>
  <si>
    <t>NIXK 50X62_IX</t>
  </si>
  <si>
    <t>Кінцевик  MARS; борт 50 мм, ширина 62 мм, матеріал нержавіюча сталь</t>
  </si>
  <si>
    <t>NIXKO 90X100X125_IX</t>
  </si>
  <si>
    <t>Вигин вертикальний зовнішній 90° MARS; борт 100 мм, ширина 125  мм, матеріал нержавіюча сталь</t>
  </si>
  <si>
    <t>NIXKO 90X100X250_IX</t>
  </si>
  <si>
    <t>Вигин вертикальний зовнішній 90° MARS; борт 100 мм, ширина 250  мм, матеріал нержавіюча сталь</t>
  </si>
  <si>
    <t>NIXKO 90X50X125_IX</t>
  </si>
  <si>
    <t>Вигин вертикальний зовнішній 90° MARS; борт 50 мм, ширина 125  мм, матеріал нержавіюча сталь</t>
  </si>
  <si>
    <t>NIXKO 90X50X250_IX</t>
  </si>
  <si>
    <t>Вигин вертикальний зовнішній 90° MARS; борт 50 мм, ширина 250  мм, матеріал нержавіюча сталь</t>
  </si>
  <si>
    <t>NIXKO 90X50X62_IX</t>
  </si>
  <si>
    <t>Вигин вертикальний зовнішній 90° MARS; борт 50 мм, ширина 62  мм, матеріал нержавіюча сталь</t>
  </si>
  <si>
    <t>NIXKR 100X125_IX</t>
  </si>
  <si>
    <t>Відгалужувач хрестоподібний MARS; розміри-100x125x442mm; матеріал нержавіюча сталь</t>
  </si>
  <si>
    <t>NIXKR 100X250_IX</t>
  </si>
  <si>
    <t>Відгалужувач хрестоподібний MARS; розміри-100x250x567mm; матеріал нержавіюча сталь</t>
  </si>
  <si>
    <t>NIXKR 100X500_IX</t>
  </si>
  <si>
    <t>Відгалужувач хрестоподібний MARS; розміри-100x500x817mm; матеріал нержавіюча сталь</t>
  </si>
  <si>
    <t>NIXKR 50X125_IX</t>
  </si>
  <si>
    <t>Відгалужувач хрестоподібний MARS; розміри-50x125x442mm; матеріал нержавіюча сталь</t>
  </si>
  <si>
    <t>NIXKR 50X250_IX</t>
  </si>
  <si>
    <t>Відгалужувач хрестоподібний MARS; розміри-50x250x567mm; матеріал нержавіюча сталь</t>
  </si>
  <si>
    <t>NIXKR 50X62_IX</t>
  </si>
  <si>
    <t>Відгалужувач хрестоподібний MARS; розміри-50x62x379mm; матеріал нержавіюча сталь</t>
  </si>
  <si>
    <t>NIXKZN 100X125_IX</t>
  </si>
  <si>
    <t>Лоток кабельний MARS неперфорований; розміри-100x125x2000mm; Товщ. метал-0,8; матеріал нержавіюча сталь</t>
  </si>
  <si>
    <t>NIXKZN 100X250_IX</t>
  </si>
  <si>
    <t>Лоток кабельний MARS неперфорований; розміри-100x250x2000mm; Товщ. метал-0,8; матеріал нержавіюча сталь</t>
  </si>
  <si>
    <t>NIXKZN 20X40_IX</t>
  </si>
  <si>
    <t>Лоток кабельний MARS неперфорований; розміри-20x40x2000mm; Товщ. метал-0,8; матеріал нержавіюча сталь</t>
  </si>
  <si>
    <t>NIXKZN 50X125_IX</t>
  </si>
  <si>
    <t>Лоток кабельний MARS неперфорований; розміри-50x125x2000mm; Товщ. метал-0,8; матеріал нержавіюча сталь</t>
  </si>
  <si>
    <t>NIXKZN 50X250_IX</t>
  </si>
  <si>
    <t>Лоток кабельний MARS неперфорований; розміри-50x250x2000mm; Товщ. метал-0,8; матеріал нержавіюча сталь</t>
  </si>
  <si>
    <t>NIXKZN 50X62_IX</t>
  </si>
  <si>
    <t>Лоток кабельний MARS неперфорований; розміри-50x62x2000mm; Товщ. метал-0,8; матеріал нержавіюча сталь</t>
  </si>
  <si>
    <t>NIXO 90X100X125_IX</t>
  </si>
  <si>
    <t>Поворот горизонтальний  90° для лотка MARS; розміри-90x100x125mm; матеріал нержавіюча сталь</t>
  </si>
  <si>
    <t>NIXO 90X100X250_IX</t>
  </si>
  <si>
    <t>Поворот горизонтальний  90° для лотка MARS; розміри-90x100x250mm; матеріал нержавіюча сталь</t>
  </si>
  <si>
    <t>NIXO 90X100X500_IX</t>
  </si>
  <si>
    <t>Поворот горизонтальний  90° для лотка MARS; розміри-90x100x500mm; матеріал нержавіюча сталь</t>
  </si>
  <si>
    <t>NIXO 90X50X125_IX</t>
  </si>
  <si>
    <t>Поворот горизонтальний  90° для лотка MARS; розміри-90x50x125mm; матеріал нержавіюча сталь</t>
  </si>
  <si>
    <t>NIXO 90X50X250_IX</t>
  </si>
  <si>
    <t>Поворот горизонтальний  90° для лотка MARS; розміри-90x50x250mm; матеріал нержавіюча сталь</t>
  </si>
  <si>
    <t>NIXO 90X50X62_IX</t>
  </si>
  <si>
    <t>Поворот горизонтальний  90° для лотка MARS; розміри-90x50x62mm; матеріал нержавіюча сталь</t>
  </si>
  <si>
    <t>NIXPZ 100_IX</t>
  </si>
  <si>
    <t>Перегородка у кабельні лотки  борт 100 мм; матеріал нержавіюча сталь</t>
  </si>
  <si>
    <t>NIXPZ 50_IX</t>
  </si>
  <si>
    <t>Перегородка у кабельні лотки  борт 50 мм; матеріал нержавіюча сталь</t>
  </si>
  <si>
    <t>NIXR 100X125_IX</t>
  </si>
  <si>
    <t>З'єднувач редукційний, ред 125 мм, MARS; Товщ. метал-0,6; матеріал нержавіюча сталь</t>
  </si>
  <si>
    <t>NIXR 100X250_IX</t>
  </si>
  <si>
    <t>З'єднувач редукційний, ред 250 мм, MARS; Товщ. метал-0,6; матеріал нержавіюча сталь</t>
  </si>
  <si>
    <t>NIXR 50X125_IX</t>
  </si>
  <si>
    <t>NIXR 50X62_IX</t>
  </si>
  <si>
    <t>З'єднувач редукційний, ред 62 мм, MARS; Товщ. метал-0,6; матеріал нержавіюча сталь</t>
  </si>
  <si>
    <t>NIXS 100_IX</t>
  </si>
  <si>
    <t>З'єднувач для лотків Н=100 мм, матеріал нержавіюча сталь</t>
  </si>
  <si>
    <t>NIXS 40_IX</t>
  </si>
  <si>
    <t>Зєднувач для лотків 40х20 мм; Товщ. метал-0,8 мм; матеріал нержавіюча сталь</t>
  </si>
  <si>
    <t>NIXS 50_IX</t>
  </si>
  <si>
    <t>З'єднувач для лотків Н=50 мм, матеріал нержавіюча сталь</t>
  </si>
  <si>
    <t>NIXSM 6X10_IX</t>
  </si>
  <si>
    <t>Гвинт з круглою голівкою та гайка з зубчастими насічками, М6х10, для NIXS 50_IX, нерж.сталь</t>
  </si>
  <si>
    <t>NIXSMP 5X10_IX</t>
  </si>
  <si>
    <t>Гвинт + гайкма + опорна шайба</t>
  </si>
  <si>
    <t>NIXSO 90X100X125_IX</t>
  </si>
  <si>
    <t>Вигин вертикальний внутрішній 90° MARS; борт 100 мм, ширина 125  мм, матеріал нержавіюча сталь</t>
  </si>
  <si>
    <t>NIXSO 90X100X250_IX</t>
  </si>
  <si>
    <t>Вигин вертикальний внутрішній 90° MARS; борт 100 мм, ширина 250  мм, матеріал нержавіюча сталь</t>
  </si>
  <si>
    <t>NIXSO 90X50X125_IX</t>
  </si>
  <si>
    <t>Вигин вертикальний внутрішній 90° MARS; борт 50 мм, ширина 125  мм, матеріал нержавіюча сталь</t>
  </si>
  <si>
    <t>NIXSO 90X50X250_IX</t>
  </si>
  <si>
    <t>Вигин вертикальний внутрішній 90° MARS; борт 50 мм, ширина 250  мм, матеріал нержавіюча сталь</t>
  </si>
  <si>
    <t>NIXSO 90X50X62_IX</t>
  </si>
  <si>
    <t>Вигин вертикальний внутрішній 90° MARS; борт 50 мм, ширина 62  мм, матеріал нержавіюча сталь</t>
  </si>
  <si>
    <t>NIXSUK 100_IX</t>
  </si>
  <si>
    <t>Кутова зєднювальна пластина MARS, борт 50 мм, матеріал нержавіюча сталь</t>
  </si>
  <si>
    <t>NIXSUK 50_IX</t>
  </si>
  <si>
    <t>NIXT 100X125_IX</t>
  </si>
  <si>
    <t>Відгалужувач горизонтальний Т-подібний MARS; розміри-100x125x448mm Товщ. метал-0,8; матеріал нержавіюча сталь</t>
  </si>
  <si>
    <t>NIXT 100X250_IX</t>
  </si>
  <si>
    <t>Відгалужувач горизонтальний Т-подібний MARS; розміри-100x250x573mm Товщ. метал-0,8; матеріал нержавіюча сталь</t>
  </si>
  <si>
    <t>NIXT 50X125_IX</t>
  </si>
  <si>
    <t>Відгалужувач горизонтальний Т-подібний MARS; розміри-50x125x448mm Товщ. метал-0,8; матеріал нержавіюча сталь</t>
  </si>
  <si>
    <t>NIXT 50X250_IX</t>
  </si>
  <si>
    <t>Відгалужувач горизонтальний Т-подібний MARS; розміри-50x250x573mm Товщ. метал-0,8; матеріал нержавіюча сталь</t>
  </si>
  <si>
    <t>NIXT 50X62_IX</t>
  </si>
  <si>
    <t>Відгалужувач горизонтальний Т-подібний MARS; розміри-50x62x385mm Товщ. метал-0,8; матеріал нержавіюча сталь</t>
  </si>
  <si>
    <t>NIXUV_IX</t>
  </si>
  <si>
    <t>Фіксатор кришки лотка; матеріал нержавіюча сталь</t>
  </si>
  <si>
    <t>NIXV 125_IX</t>
  </si>
  <si>
    <t>Кришка кабельного лотка MARS; розміри-14х125х2000 мм, Товщ. метал-0,6; матеріал нержавіюча сталь</t>
  </si>
  <si>
    <t>NIXV 250_IX</t>
  </si>
  <si>
    <t>Кришка кабельного лотка MARS; розміри-14х250х2000 мм, Товщ. метал-0,6; матеріал нержавіюча сталь</t>
  </si>
  <si>
    <t>NIXV 40_IX</t>
  </si>
  <si>
    <t>Кришка кабельного лотка MARS; розміри-10х40х2000 мм, Товщ. метал-0,6; матеріал нержавіюча сталь</t>
  </si>
  <si>
    <t>NIXV 62_IX</t>
  </si>
  <si>
    <t>Кришка кабельного лотка MARS; розміри-14х62х2000 мм, Товщ. метал-0,6; матеріал нержавіюча сталь</t>
  </si>
  <si>
    <t>NIXVKO 90X100X125_IX</t>
  </si>
  <si>
    <t>Кришка вигину вертикального зовнішнього 90° MARS; борт 100 мм, ширина 125 мм, матеріал нержавіюча сталь</t>
  </si>
  <si>
    <t>NIXVKO 90X100X250_IX</t>
  </si>
  <si>
    <t>Кришка вигину вертикального зовнішнього 90° MARS; борт 100 мм, ширина 250 мм, матеріал нержавіюча сталь</t>
  </si>
  <si>
    <t>NIXVKO 90X100X500_IX</t>
  </si>
  <si>
    <t>Кришка вигину вертикального зовнішнього 90° MARS; борт 100 мм, ширина 500 мм, матеріал нержавіюча сталь</t>
  </si>
  <si>
    <t>NIXVKO 90X50X125_IX</t>
  </si>
  <si>
    <t>Кришка вигину вертикального зовнішнього 90° MARS; борт 50 мм, ширина 125 мм, матеріал нержавіюча сталь</t>
  </si>
  <si>
    <t>NIXVKO 90X50X250_IX</t>
  </si>
  <si>
    <t>Кришка вигину вертикального зовнішнього 90° MARS; борт 50 мм, ширина 250 мм, матеріал нержавіюча сталь</t>
  </si>
  <si>
    <t>NIXVKO 90X50X62_IX</t>
  </si>
  <si>
    <t>Кришка вигину вертикального зовнішнього 90° MARS; борт 50 мм, ширина 62 мм, матеріал нержавіюча сталь</t>
  </si>
  <si>
    <t>NIXVKR 125_IX</t>
  </si>
  <si>
    <t>Кришка  відгалужувача хрестоподібного MARS; ширина 125 мм, матеріал нержавіюча сталь</t>
  </si>
  <si>
    <t>NIXVKR 250_IX</t>
  </si>
  <si>
    <t>Кришка  відгалужувача хрестоподібного MARS; ширина 250 мм, матеріал нержавіюча сталь</t>
  </si>
  <si>
    <t>NIXVKR 500_IX</t>
  </si>
  <si>
    <t>Кришка  відгалужувача хрестоподібного MARS; ширина 500 мм, матеріал нержавіюча сталь</t>
  </si>
  <si>
    <t>NIXVKR 62_IX</t>
  </si>
  <si>
    <t>Кришка  відгалужувача хрестоподібного MARS; ширина 62 мм, матеріал нержавіюча сталь</t>
  </si>
  <si>
    <t>NIXVO 90X125_IX</t>
  </si>
  <si>
    <t>Кришка вигину 90° MARS; ширина 125 мм, матеріал нержавіюча сталь</t>
  </si>
  <si>
    <t>NIXVO 90X250_IX</t>
  </si>
  <si>
    <t>Кришка вигину 90° MARS; ширина 250 мм, матеріал нержавіюча сталь</t>
  </si>
  <si>
    <t>NIXVO 90X62_IX</t>
  </si>
  <si>
    <t>Кришка вигину 90° MARS; ширина 62 мм, матеріал нержавіюча сталь</t>
  </si>
  <si>
    <t>NIXVSO 90X125_IX</t>
  </si>
  <si>
    <t>Кришка вигину вертикального 90° MARS; ширина 125 мм, матеріал нержавіюча сталь</t>
  </si>
  <si>
    <t>NIXVSO 90X250_IX</t>
  </si>
  <si>
    <t>Кришка вигину вертикального 90° MARS; ширина 250 мм, матеріал нержавіюча сталь</t>
  </si>
  <si>
    <t>NIXVSO 90X500_IX</t>
  </si>
  <si>
    <t>Кришка вигину вертикального 90° MARS; ширина 500 мм, матеріал нержавіюча сталь</t>
  </si>
  <si>
    <t>NIXVSO 90X62_IX</t>
  </si>
  <si>
    <t>Кришка вигину вертикального 90° MARS; ширина 62 мм, матеріал нержавіюча сталь</t>
  </si>
  <si>
    <t>NIXVT 125_IX</t>
  </si>
  <si>
    <t>Т-подібна кришка MARS; ширина 125 мм, матеріал нержавіюча сталь</t>
  </si>
  <si>
    <t>NIXVT 250_IX</t>
  </si>
  <si>
    <t>Т-подібна кришка MARS; ширина 250 мм, матеріал нержавіюча сталь</t>
  </si>
  <si>
    <t>NIXVT 62_IX</t>
  </si>
  <si>
    <t>Т-подібна кришка MARS; ширина 62 мм, матеріал нержавіюча сталь</t>
  </si>
  <si>
    <t>NIXZ 125_IX</t>
  </si>
  <si>
    <t>Монтажний профіль 125 мм;Товщ. метал-1 мм; матеріал нержавіюча сталь</t>
  </si>
  <si>
    <t>NIXZ 250_IX</t>
  </si>
  <si>
    <t>Монтажний профіль 250 мм;Товщ. метал-1 мм; матеріал нержавіюча сталь</t>
  </si>
  <si>
    <t>NIXZ 62_IX</t>
  </si>
  <si>
    <t>Монтажний профіль 62 мм;Товщ. метал-1 мм; матеріал нержавіюча сталь</t>
  </si>
  <si>
    <t>NK 100X125_F</t>
  </si>
  <si>
    <t>Кінцевик  MARS; борт 100 мм, ширина 125 мм, покриття гарячий цинк</t>
  </si>
  <si>
    <t>NK 100X125_S</t>
  </si>
  <si>
    <t>Кінцевик  MARS; борт 100 мм, ширина 125 мм, покриття Сендзимір</t>
  </si>
  <si>
    <t>NK 100X250_F</t>
  </si>
  <si>
    <t>Кінцевик  MARS; борт 100 мм, ширина 250 мм, покриття гарячий цинк</t>
  </si>
  <si>
    <t>NK 100X250_S</t>
  </si>
  <si>
    <t>Кінцевик  MARS; борт 100 мм, ширина 250 мм, покриття Сендзимір</t>
  </si>
  <si>
    <t>NK 100X500_F</t>
  </si>
  <si>
    <t>Кінцевик  MARS; борт 100 мм, ширина 500 мм, покриття гарячий цинк</t>
  </si>
  <si>
    <t>NK 100X500_S</t>
  </si>
  <si>
    <t>Кінцевик  MARS; борт 100 мм, ширина 500 мм, покриття Сендзимір</t>
  </si>
  <si>
    <t>NK 50X125_S</t>
  </si>
  <si>
    <t>Кінцевик  MARS; борт 50 мм, ширина 125 мм, покриття Сендзимір</t>
  </si>
  <si>
    <t>NK 50X250_S</t>
  </si>
  <si>
    <t>Кінцевик  MARS; борт 50 мм, ширина 250 мм, покриття Сендзимір</t>
  </si>
  <si>
    <t>NK 50X62_S</t>
  </si>
  <si>
    <t>Кінцевик  MARS; борт 50 мм, ширина 62 мм, покриття Сендзимір</t>
  </si>
  <si>
    <t>NKO 90X100X125_F</t>
  </si>
  <si>
    <t>Вигин вертикальний зовнішній 90°  MARS; борт 100 мм, ширина 125 мм, покриття гарячий цинк</t>
  </si>
  <si>
    <t>NKO 90X100X125_S</t>
  </si>
  <si>
    <t>Вигин вертикальний зовнішній 90°  MARS; борт 100 мм, ширина 125 мм, покриття Сендзимір</t>
  </si>
  <si>
    <t>NKO 90X100X250_F</t>
  </si>
  <si>
    <t>Вигин вертикальний зовнішній 90°  MARS; борт 100 мм, ширина 250 мм, покриття гарячий цинк</t>
  </si>
  <si>
    <t>NKO 90X100X250_S</t>
  </si>
  <si>
    <t>Вигин вертикальний зовнішній 90°  MARS; борт 100 мм, ширина 250 мм, покриття Сендзимір</t>
  </si>
  <si>
    <t>NKO 90X100X500_F</t>
  </si>
  <si>
    <t>Вигин вертикальний зовнішній 90°  MARS; борт 100 мм, ширина 500 мм, покриття гарячий цинк</t>
  </si>
  <si>
    <t>NKO 90X100X500_S</t>
  </si>
  <si>
    <t>Вигин вертикальний зовнішній 90°  MARS; борт 100 мм, ширина 500 мм, покриття Сендзимір</t>
  </si>
  <si>
    <t>NKO 90X50X125_F</t>
  </si>
  <si>
    <t>Вигин вертикальний зовнішній 90°  MARS; борт 50 мм, ширина 125 мм, покриття гарячий цинк</t>
  </si>
  <si>
    <t>NKO 90X50X125_S</t>
  </si>
  <si>
    <t>Вигин вертикальний зовнішній 90°  MARS; борт 50 мм, ширина 125 мм,  покриття Сендзимір</t>
  </si>
  <si>
    <t>NKO 90X50X250_F</t>
  </si>
  <si>
    <t>Вигин вертикальний зовнішній 90°  MARS; борт 50 мм, ширина 250 мм, покриття гарячий цинк</t>
  </si>
  <si>
    <t>NKO 90X50X250_S</t>
  </si>
  <si>
    <t>Вигин вертикальний зовнішній 90°  MARS; борт 50 мм, ширина 250 мм, покриття Сендзимір</t>
  </si>
  <si>
    <t>NKO 90X50X62_F</t>
  </si>
  <si>
    <t>Вигин вертикальний зовнішній 90°  MARS; борт 50 мм, ширина 62 мм, покриття гарячий цинк</t>
  </si>
  <si>
    <t>NKO 90X50X62_S</t>
  </si>
  <si>
    <t>Вигин вертикальний зовнішній 90°  MARS; борт 50 мм, ширина 62 мм, покриття Сендзимір</t>
  </si>
  <si>
    <t>NKO_F</t>
  </si>
  <si>
    <t>Cкоба, MARS, покриття гарячий цинк</t>
  </si>
  <si>
    <t>NKP 11_FB</t>
  </si>
  <si>
    <t>Втулка кабельного входу, D вн 12, пластик</t>
  </si>
  <si>
    <t>NKP 13_FB</t>
  </si>
  <si>
    <t>Втулка кабельного входу, D вн 16, пластик</t>
  </si>
  <si>
    <t>NKP 16_FB</t>
  </si>
  <si>
    <t>Втулка кабельного входу, D вн 17, пластик</t>
  </si>
  <si>
    <t>NKP 21_FB</t>
  </si>
  <si>
    <t>Втулка кабельного входу, D вн 24, пластик</t>
  </si>
  <si>
    <t>NKP 29_FB</t>
  </si>
  <si>
    <t>Втулка кабельного входу, D вн 32, пластик</t>
  </si>
  <si>
    <t>NKP 9_FB</t>
  </si>
  <si>
    <t>Втулка кабельного входу, D вн 10, пластик</t>
  </si>
  <si>
    <t>NKR 100X125_F</t>
  </si>
  <si>
    <t>Відгалужувач хрестоподібний MARS; розміри-100x125x442mm; покриття гарячий цинк</t>
  </si>
  <si>
    <t>NKR 100X125_S</t>
  </si>
  <si>
    <t>Відгалужувач хрестоподібний MARS; розміри-100x125x442mm; покриття Сендзимір</t>
  </si>
  <si>
    <t>NKR 100X250_F</t>
  </si>
  <si>
    <t>Відгалужувач хрестоподібний MARS; розміри-100x250x567mm; покриття гарячий цинк</t>
  </si>
  <si>
    <t>NKR 100X250_S</t>
  </si>
  <si>
    <t>Відгалужувач хрестоподібний MARS; розміри-100x250x567mm; покриття Сендзимір</t>
  </si>
  <si>
    <t>NKR 100X500_F</t>
  </si>
  <si>
    <t>Відгалужувач хрестоподібний MARS; розміри-100x500x817mm; покриття гарячий цинк</t>
  </si>
  <si>
    <t>NKR 100X500_S</t>
  </si>
  <si>
    <t>Відгалужувач хрестоподібний MARS; розміри-100x500x817mm; покриття Сендзимір</t>
  </si>
  <si>
    <t>NKR 50X125_F</t>
  </si>
  <si>
    <t>Відгалужувач хрестоподібний MARS; розміри-50x125x442mm; покриття гарячий цинк</t>
  </si>
  <si>
    <t>NKR 50X125_S</t>
  </si>
  <si>
    <t>Відгалужувач хрестоподібний MARS; розміри-50x125x442mm; покриття Сендзимір</t>
  </si>
  <si>
    <t>NKR 50X250_F</t>
  </si>
  <si>
    <t>Відгалужувач хрестоподібний MARS; розміри-50x250x567mm; покриття гарячий цинк</t>
  </si>
  <si>
    <t>NKR 50X250_S</t>
  </si>
  <si>
    <t>Відгалужувач хрестоподібний MARS; розміри-50x250x567mm; покриття Сендзимір</t>
  </si>
  <si>
    <t>NKR 50X62_F</t>
  </si>
  <si>
    <t>Відгалужувач хрестоподібний MARS; розміри-50x62x379mm; покриття гарячий цинк</t>
  </si>
  <si>
    <t>NKR 50X62_S</t>
  </si>
  <si>
    <t>Відгалужувач хрестоподібний MARS; розміри-50x62x379mm; покриття Сендзимір</t>
  </si>
  <si>
    <t>NKSD_F</t>
  </si>
  <si>
    <t>Вертикальний тримач подвійний, покриття гарячий цинк</t>
  </si>
  <si>
    <t>NKSJ_F</t>
  </si>
  <si>
    <t>Вертикальний тримач простий, покриття гарячий цинк</t>
  </si>
  <si>
    <t>NKZ 20X40_F</t>
  </si>
  <si>
    <t>Лоток перфорований MARS 40x20, покриття гарячий цинк</t>
  </si>
  <si>
    <t>NKZ 20X40_S</t>
  </si>
  <si>
    <t>Лоток перфорований MARS 40x20, покриття Сендзимір</t>
  </si>
  <si>
    <t>NKZI 100X125X0.70_S</t>
  </si>
  <si>
    <t>Лоток кабельний MARS перфорований з інтегрованим з'єднанням; розміри: 100x125x2100mm Товщ. метал-0,7; покриття Сендзимір</t>
  </si>
  <si>
    <t>NKZI 100X125X0.80_F</t>
  </si>
  <si>
    <t>Лоток кабельний MARS перфорований з інтегрованим з'єднанням; розміри: 100x125x2100mm Товщ. метал-0,8; покриття гарячий цинк</t>
  </si>
  <si>
    <t>NKZI 100X125X1.25_F</t>
  </si>
  <si>
    <t>Лоток кабельний MARS перфорований з інтегрованим з'єднанням; розміри: 100x125x2100mm Товщ. метал-1,25; покриття гарячий цинк</t>
  </si>
  <si>
    <t>NKZI 100X125X1.25_S</t>
  </si>
  <si>
    <t>Лоток кабельний MARS перфорований з інтегрованим з'єднанням; розміри: 100x125x2100mm Товщ. метал-1,25; покриття Сендзимір</t>
  </si>
  <si>
    <t>NKZI 100X250X0.70_S</t>
  </si>
  <si>
    <t>Лоток кабельний MARS перфорований з інтегрованим з'єднанням; розміри: 100x250x2100mm Товщ. метал-0,7; покриття Сендзимір</t>
  </si>
  <si>
    <t>NKZI 100X250X0.80_F</t>
  </si>
  <si>
    <t>Лоток кабельний MARS перфорований з інтегрованим з'єднанням; розміри: 100x250x2100mm Товщ. метал-0,8; покриття гарячий цинк</t>
  </si>
  <si>
    <t>NKZI 100X250X1.25_F</t>
  </si>
  <si>
    <t>Лоток кабельний MARS перфорований з інтегрованим з'єднанням; розміри: 100x250x2100mm Товщ. метал-1,25; покриття гарячий цинк</t>
  </si>
  <si>
    <t>NKZI 100X250X1.25_S</t>
  </si>
  <si>
    <t>Лоток кабельний MARS перфорований з інтегрованим з'єднанням; розміри: 100x250x2100mm Товщ. метал-1,25; покриття Сендзимір</t>
  </si>
  <si>
    <t>NKZI 100X500X1.00_S</t>
  </si>
  <si>
    <t>Лоток кабельний MARS перфорований з інтегрованим з'єднанням; розміри: 100x500x2100mm Товщ. метал-1; покриття Сендзимір</t>
  </si>
  <si>
    <t>NKZI 100X500X1.25_S</t>
  </si>
  <si>
    <t>Лоток кабельний MARS перфорований з інтегрованим з'єднанням; розміри: 100x500x2100mm Товщ. метал-1,25; покриття Сендзимір</t>
  </si>
  <si>
    <t>NKZI 50X100X0.5_S</t>
  </si>
  <si>
    <t>NKZI 50X125X0.70_F</t>
  </si>
  <si>
    <t>Лоток кабельний MARS перфорований з інтегрованим з'єднанням; розміри: 50x125x2100mm Товщ. метал-0,7; покриття гарячий цинк</t>
  </si>
  <si>
    <t>NKZI 50X125X0.70_S</t>
  </si>
  <si>
    <t>Лоток кабельний MARS перфорований з інтегрованим з'єднанням; розміри: 50x125x2100mm Товщ. метал-0,7 мм,покриття Сендзимір</t>
  </si>
  <si>
    <t>NKZI 50X125X1.25_S</t>
  </si>
  <si>
    <t>Лоток кабельний MARS перфорований з інтегрованим з'єднанням; розміри: 50x125x2100mm Товщ. метал-1,25; покриття Сендзимір</t>
  </si>
  <si>
    <t>NKZI 50X200X0.5_S</t>
  </si>
  <si>
    <t>NKZI 50X250X0.70_S</t>
  </si>
  <si>
    <t>Лоток кабельний MARS перфорований з інтегрованим з'єднанням; розміри: 50x250x2100mm Товщ. метал-0,7; покриття Сендзимір</t>
  </si>
  <si>
    <t>NKZI 50X250X1.00_F</t>
  </si>
  <si>
    <t>Лоток кабельний MARS перфорований з інтегрованим з'єднанням; розміри: 50x250x2100mm Товщ. метал-1; покриття гарячий цинк</t>
  </si>
  <si>
    <t>NKZI 50X250X1.00_S</t>
  </si>
  <si>
    <t>Лоток кабельний MARS перфорований з інтегрованим з'єднанням; розміри: 50x250x2100mm Товщ. метал-1; покриття Сендзимір</t>
  </si>
  <si>
    <t>NKZI 50X250X1.25_S</t>
  </si>
  <si>
    <t>Лоток кабельний MARS перфорований з інтегрованим з'єднанням; розміри: 50x250x2100mm Товщ. метал-1,25; покриття Сендзимір</t>
  </si>
  <si>
    <t>NKZI 50X50X0.5_S</t>
  </si>
  <si>
    <t>NKZI 50X62X0.70_F</t>
  </si>
  <si>
    <t>Лоток кабельний MARS перфорований з інтегрованим з'єднанням; розміри: 50x62x2100mm Товщ. метал-0,7; покриття гарячий цинк</t>
  </si>
  <si>
    <t>NKZI 50X62X0.70_S</t>
  </si>
  <si>
    <t>Лоток кабельний MARS перфорований з інтегрованим з'єднанням; розміри: 50x62x2100mm Товщ. метал-0,7; покриття Сендзимір</t>
  </si>
  <si>
    <t>NKZI 50X62X1.25_S</t>
  </si>
  <si>
    <t>Лоток кабельний MARS перфорований з інтегрованим з'єднанням; розміри: 50x62x2100mm Товщ. метал-1,25; покриття Сендзимір</t>
  </si>
  <si>
    <t>NKZIN 100X125X0.70_S</t>
  </si>
  <si>
    <t>Лоток кабельний MARS неперфорований з інтегрованим з'єднанням; розміри: 100x125x2100mm Товщ. метал-0,7; покриття Сендзимір</t>
  </si>
  <si>
    <t>NKZIN 100X125X0.80_F</t>
  </si>
  <si>
    <t>Лоток кабельний MARS неперфорований з інтегрованим з'єднанням; розміри: 100x125x2100mm Товщ. метал-0,8 покриття гарячий цинк</t>
  </si>
  <si>
    <t>NKZIN 100X125X1.25_S</t>
  </si>
  <si>
    <t>Лоток кабельний MARS неперфорований з інтегрованим з'єднанням; розміри: 100x125x2100mm Товщ. метал-1,25; покриття Сендзимір</t>
  </si>
  <si>
    <t>NKZIN 100X250X0.70_S</t>
  </si>
  <si>
    <t>Лоток кабельний MARS неперфорований з інтегрованим з'єднанням; розміри: 100x250x2100mm Товщ. метал-0,7; покриття Сендзимір</t>
  </si>
  <si>
    <t>NKZIN 100X250X0.80_F</t>
  </si>
  <si>
    <t>Лоток кабельний MARS неперфорований з інтегрованим з'єднанням; розміри: 100x250x2100mm Товщ. метал- 0.8 покриття гарячий цинк</t>
  </si>
  <si>
    <t>NKZIN 100X250X1.25_S</t>
  </si>
  <si>
    <t>Лоток кабельний MARS неперфорований з інтегрованим з'єднанням; розміри: 100x250x2100mm Товщ. метал-1,25 покриття Сендзимір</t>
  </si>
  <si>
    <t>NKZIN 100X500X1.00_S</t>
  </si>
  <si>
    <t>Лоток кабельний MARS неперфорований з інтегрованим з'єднанням; розміри: 100x500x2100mm Товщ. метал-1; покриття Сендзимір</t>
  </si>
  <si>
    <t>NKZIN 50X125X0.70_F</t>
  </si>
  <si>
    <t>Лоток кабельний MARS неперфорований з інтегрованим з'єднанням; розміри: 50x125x2100mm Товщ. метал-0,7; покриття гарячий цинк</t>
  </si>
  <si>
    <t>NKZIN 50X125X0.70_S</t>
  </si>
  <si>
    <t>Лоток кабельний MARS неперфорований з інтегрованим з'єднанням; розміри: 50x125x2100mm Товщ. метал-0,7; покриття Сендзимір</t>
  </si>
  <si>
    <t>NKZIN 50X125X1.25_S</t>
  </si>
  <si>
    <t>Лоток кабельний MARS неперфорований з інтегрованим з'єднанням; розміри: 50x125x2100mm Товщ. метал-1,25; покриття Сендзимір</t>
  </si>
  <si>
    <t>NKZIN 50X250X0.70_S</t>
  </si>
  <si>
    <t>Лоток кабельний MARS неперфорований з інтегрованим з'єднанням; розміри: 50x250x2100mm Товщ. метал-0,7; покриття Сендзимір</t>
  </si>
  <si>
    <t>NKZIN 50X250X1.00_F</t>
  </si>
  <si>
    <t>Лоток кабельний MARS неперфорований з інтегрованим з'єднанням; розміри: 50x250x2100mm Товщ. метал-1; покриття гарячий цинк</t>
  </si>
  <si>
    <t>NKZIN 50X250X1.00_S</t>
  </si>
  <si>
    <t>Лоток кабельний MARS неперфорований з інтегрованим з'єднанням; розміри: 50x250x2100mm Товщ. метал-1; покриття Сендзимір</t>
  </si>
  <si>
    <t>NKZIN 50X250X1.25_S</t>
  </si>
  <si>
    <t>Лоток кабельний MARS неперфорований з інтегрованим з'єднанням; розміри: 50x250x2100mm Товщ. метал-1,25; покриття Сендзимір</t>
  </si>
  <si>
    <t>NKZIN 50X62X0.70_F</t>
  </si>
  <si>
    <t>Лоток кабельний MARS неперфорований з інтегрованим з'єднанням; розміри: 50x62x2100mm Товщ. метал-0,7; покриття гарячий цинк</t>
  </si>
  <si>
    <t>NKZIN 50X62X0.70_S</t>
  </si>
  <si>
    <t>Лоток кабельний MARS неперфорований з інтегрованим з'єднанням; розміри: 50x62x2100mm Товщ. метал-0,7; покриття Сендзимір</t>
  </si>
  <si>
    <t>NKZIN 50X62X1.25_S</t>
  </si>
  <si>
    <t>Лоток кабельний MARS неперфорований з інтегрованим з'єднанням; розміри: 50x62x2100mm Товщ. метал-1,25; покриття Сендзимір</t>
  </si>
  <si>
    <t>NKZN 20X40_S</t>
  </si>
  <si>
    <t>Лоток кабельний MARS неперфорований 20х40х2000 ,  покриття Сендзимір</t>
  </si>
  <si>
    <t>NMP 1200_F</t>
  </si>
  <si>
    <t>Монтажний профіль; висота 1200мм, MARS. покриття гарячий цинк</t>
  </si>
  <si>
    <t>NMP 2000_F</t>
  </si>
  <si>
    <t>Монтажний профіль; висота 2000мм, MARS. покриття гарячий цинк</t>
  </si>
  <si>
    <t>NMP 300_F</t>
  </si>
  <si>
    <t>Монтажний профіль; висота 300мм, MARS. покриття гарячий цинк</t>
  </si>
  <si>
    <t>NMP 600_F</t>
  </si>
  <si>
    <t>Монтажний профіль; висота 600мм, MARS. покриття гарячий цинк</t>
  </si>
  <si>
    <t>NMP 800_F</t>
  </si>
  <si>
    <t>Монтажний профіль; висота 800мм, MARS. покриття гарячий цинк</t>
  </si>
  <si>
    <t>NO 45X100X125_F</t>
  </si>
  <si>
    <t>Вигин 45° горизонтальний MARS; борт 100 мм, ширина 125 мм, покриття гарячий цинк</t>
  </si>
  <si>
    <t>NO 45X100X125_S</t>
  </si>
  <si>
    <t>Вигин 45° горизонтальний MARS; борт 100 мм, ширина 125 мм, покриття Сендзимір</t>
  </si>
  <si>
    <t>NO 45X100X250_F</t>
  </si>
  <si>
    <t>Вигин 45° горизонтальний MARS; борт 100 мм, ширина 250 мм, покриття гарячий цинк</t>
  </si>
  <si>
    <t>NO 45X100X250_S</t>
  </si>
  <si>
    <t>Вигин 45° горизонтальний MARS; борт 100 мм, ширина 250 мм, покриття Сендзимір</t>
  </si>
  <si>
    <t>NO 45X100X500_F</t>
  </si>
  <si>
    <t>Вигин 45° горизонтальний MARS; борт 100 мм, ширина 500 мм, покриття гарячий цинк</t>
  </si>
  <si>
    <t>NO 45X100X500_S</t>
  </si>
  <si>
    <t>Вигин 45° горизонтальний MARS; борт 100 мм, ширина 500 мм, покриття Сендзимір</t>
  </si>
  <si>
    <t>NO 45X50X125_F</t>
  </si>
  <si>
    <t>Вигин 45° горизонтальний MARS; борт 50 мм, ширина 125 мм, покриття гарячий цинк</t>
  </si>
  <si>
    <t>NO 45X50X125_S</t>
  </si>
  <si>
    <t>Вигин 45° горизонтальний MARS; борт 50 мм, ширина 125 мм, покриття Сендзимір</t>
  </si>
  <si>
    <t>NO 45X50X250_F</t>
  </si>
  <si>
    <t>Вигин 45° горизонтальний MARS; борт 50 мм, ширина 250 мм, покриття гарячий цинк</t>
  </si>
  <si>
    <t>NO 45X50X250_S</t>
  </si>
  <si>
    <t>Вигин 45° горизонтальний MARS; борт 50 мм, ширина 250 мм, покриття Сендзимір</t>
  </si>
  <si>
    <t>NO 45X50X62_F</t>
  </si>
  <si>
    <t>Вигин 45° горизонтальний MARS; борт 50 мм, ширина 62 мм, покриття гарячий цинк</t>
  </si>
  <si>
    <t>NO 45X50X62_S</t>
  </si>
  <si>
    <t>Вигин 45° горизонтальний MARS; борт 50 мм, ширина 62 мм, покриття Сендзимір</t>
  </si>
  <si>
    <t>NO 90X100X125_F</t>
  </si>
  <si>
    <t>Вигин 90° горизонтальний MARS; борт 100мм, ширина 125 мм, покриття гарячий цинк</t>
  </si>
  <si>
    <t>NO 90X100X125_S</t>
  </si>
  <si>
    <t>Вигин 90° горизонтальний MARS; борт 100мм, ширина 125 мм, покриття Сендзимір</t>
  </si>
  <si>
    <t>NO 90X100X250_F</t>
  </si>
  <si>
    <t>Вигин 90° горизонтальний MARS; борт 100мм, ширина 250 мм, покриття гарячий цинк</t>
  </si>
  <si>
    <t>NO 90X100X250_S</t>
  </si>
  <si>
    <t>Вигин 90° горизонтальний MARS; борт 100мм, ширина 250 мм, покриття Сендзимір</t>
  </si>
  <si>
    <t>NO 90X100X500_S</t>
  </si>
  <si>
    <t>Вигин 90° горизонтальний MARS; борт 100мм, ширина 500 мм, покриття Сендзимір</t>
  </si>
  <si>
    <t>NO 90X50X125_F</t>
  </si>
  <si>
    <t>Вигин 90° горизонтальний MARS; борт 50мм, ширина 125 мм, покриття гарячий цинк</t>
  </si>
  <si>
    <t>NO 90X50X125_S</t>
  </si>
  <si>
    <t>Вигин 90° горизонтальний MARS; борт 50мм, ширина 125 мм, покриття Сендзимір</t>
  </si>
  <si>
    <t>NO 90X50X250_F</t>
  </si>
  <si>
    <t>Вигин 90° горизонтальний MARS; борт 50мм, ширина 250 мм, покриття гарячий цинк</t>
  </si>
  <si>
    <t>NO 90X50X250_S</t>
  </si>
  <si>
    <t>Вигин 90° горизонтальний MARS; борт 50мм, ширина 250 мм, покриття Сендзимір</t>
  </si>
  <si>
    <t>NO 90X50X62_F</t>
  </si>
  <si>
    <t>Вигин 90° горизонтальний MARS; борт 50мм, ширина 62 мм, покриття гарячий цинк</t>
  </si>
  <si>
    <t>NO 90X50X62_S</t>
  </si>
  <si>
    <t>Вигин 90° горизонтальний MARS; борт 50мм, ширина 62 мм, покриття Сендзимір</t>
  </si>
  <si>
    <t>NP 100_F</t>
  </si>
  <si>
    <t>Несучий профіль для підвісних систем JUPITER, довж 100 мм (ширина лотку 50 мм), покриття гарячий цинк</t>
  </si>
  <si>
    <t>NP 100_S</t>
  </si>
  <si>
    <t>Несучий профіль для підвісних систем JUPITER, довж 100 мм (ширина лотку 50 мм), покриття Сендзимір</t>
  </si>
  <si>
    <t>NP 150_F</t>
  </si>
  <si>
    <t>Несучий профіль для підвісних систем JUPITER, довж 150 мм (ширина лотку 100 мм), покриття гарячий цинк</t>
  </si>
  <si>
    <t>NP 150_S</t>
  </si>
  <si>
    <t>Несучий профіль для підвісних систем JUPITER, довж 150 мм (ширина лотку 100 мм), покриття Сендзимір</t>
  </si>
  <si>
    <t>NP 200_F</t>
  </si>
  <si>
    <t>Несучий профіль для підвісних систем JUPITER, довж 200 мм (ширина лотку 150 мм), покриття гарячий цинк</t>
  </si>
  <si>
    <t>NP 200_S</t>
  </si>
  <si>
    <t>Несучий профіль для підвісних систем JUPITER, довж 200 мм (ширина лотку 150 мм), покриття Сендзимір</t>
  </si>
  <si>
    <t>NP 250_F</t>
  </si>
  <si>
    <t>Несучий профіль для підвісних систем JUPITER, довж 200 мм (ширина лотку 200 мм), покриття гарячий цинк</t>
  </si>
  <si>
    <t>NP 250_S</t>
  </si>
  <si>
    <t>Несучий профіль для підвісних систем JUPITER, довж 250 мм (ширина лотку 200 мм), покриття Сендзимір</t>
  </si>
  <si>
    <t>NP 300_F</t>
  </si>
  <si>
    <t>Несучий профіль для підвісних систем JUPITER, довж 300 мм (ширина лотку 250 мм), покриття гарячий цинк</t>
  </si>
  <si>
    <t>NP 300_S</t>
  </si>
  <si>
    <t>Несучий профіль для підвісних систем JUPITER, довж 300 мм (ширина лотку 250 мм), покриття Сендзимір</t>
  </si>
  <si>
    <t>NP 30X15X1.20_S</t>
  </si>
  <si>
    <t xml:space="preserve">Несущий профіль для кріплення кабельних затискачів PKC1 </t>
  </si>
  <si>
    <t>NP 350_F</t>
  </si>
  <si>
    <t>Несучий профіль для підвісних систем JUPITER, довж 350 мм (ширина лотку 300 мм), покриття гарячий цинк</t>
  </si>
  <si>
    <t>NP 350_S</t>
  </si>
  <si>
    <t>Несучий профіль для підвісних систем JUPITER, довж 350 мм (ширина лотку 300 мм), покриття Сендзимір</t>
  </si>
  <si>
    <t>NP 450_F</t>
  </si>
  <si>
    <t>Несучий профіль для підвісних систем JUPITER, довж 450 мм (ширина лотку 400 мм), покриття гарячий цинк</t>
  </si>
  <si>
    <t>NP 450_S</t>
  </si>
  <si>
    <t>Несучий профіль для підвісних систем JUPITER, довж 450 мм (ширина лотку 400 мм), покриття Сендзимір</t>
  </si>
  <si>
    <t>NP 550_F</t>
  </si>
  <si>
    <t>Несучий профіль для підвісних систем JUPITER, довж 550 мм (ширина лотку 500 мм), покриття гарячий цинк</t>
  </si>
  <si>
    <t>NP 550_S</t>
  </si>
  <si>
    <t>Несучий профіль для підвісних систем JUPITER, довж 550 мм (ширина лотку 500 мм), покриття Сендзимір</t>
  </si>
  <si>
    <t>NP 650_F</t>
  </si>
  <si>
    <t>Несучий профіль для підвісних систем JUPITER, довж 650 мм (ширина лотку 600 мм), покриття гарячий цинк</t>
  </si>
  <si>
    <t>NP 650_S</t>
  </si>
  <si>
    <t>Несучий профіль для підвісних систем JUPITER, довж 650 мм (ширина лотку 600 мм), покриття Сендзимір</t>
  </si>
  <si>
    <t>NPKV 100_S</t>
  </si>
  <si>
    <t>Несучий профіль для кріплення кабелю JUPITER, довж 97,5 мм, покриття Сендзимір</t>
  </si>
  <si>
    <t>NPKV 125_F</t>
  </si>
  <si>
    <t>Несучий профіль для кріплення кабелю MARS, довж 122,5 мм, покриття гарячий цинк</t>
  </si>
  <si>
    <t>NPKV 125_S</t>
  </si>
  <si>
    <t>Несучий профіль для кріплення кабелю MARS, довж 122,5 мм, покриття Сендзимір</t>
  </si>
  <si>
    <t>NPKV 150_S</t>
  </si>
  <si>
    <t>Несучий профіль для кріплення кабелю JUPITER, довж 147,5 мм, покриття Сендзимір</t>
  </si>
  <si>
    <t>NPKV 200_S</t>
  </si>
  <si>
    <t>Несучий профіль для кріплення кабелю JUPITER, довж 197,5 мм, покриття Сендзимір</t>
  </si>
  <si>
    <t>NPKV 250_F</t>
  </si>
  <si>
    <t>Несучий профіль для кріплення кабелю MARS, довж 247,5 мм, покриття гарячий цинк</t>
  </si>
  <si>
    <t>NPKV 250_S</t>
  </si>
  <si>
    <t>Несучий профіль для кріплення кабелю MARS, довж 247,5 мм, покриття Сендзимір</t>
  </si>
  <si>
    <t>NPKV 300_S</t>
  </si>
  <si>
    <t>Несучий профіль для кріплення кабелю JUPITER, довж 297,5 мм, покриття Сендзимір</t>
  </si>
  <si>
    <t>NPKV 400_S</t>
  </si>
  <si>
    <t>Несучий профіль для кріплення кабелю JUPITER, довж 397,5 мм, покриття Сендзимір</t>
  </si>
  <si>
    <t>NPKV 50_S</t>
  </si>
  <si>
    <t>Несучий профіль для кріплення кабелю JUPITER, довж 47,5 мм, покриття Сендзимір</t>
  </si>
  <si>
    <t>NPKV 500_S</t>
  </si>
  <si>
    <t>Несучий профіль для кріплення кабелю MARS, довж 497,5 мм, покриття Сендзимір</t>
  </si>
  <si>
    <t>NPKV 600_S</t>
  </si>
  <si>
    <t>Несучий профіль для кріплення кабелю JUPITER, довж 597,5 мм, покриття Сендзимір</t>
  </si>
  <si>
    <t>NPKV 75_S</t>
  </si>
  <si>
    <t>Несучий профіль для кріплення кабелю JUPITER, довж 72,5 мм, покриття Сендзимір</t>
  </si>
  <si>
    <t>NPPVZ_S</t>
  </si>
  <si>
    <t>Фіксатор тримача швидкої фіксації, покриття Сендзимір</t>
  </si>
  <si>
    <t>NPPZ_F</t>
  </si>
  <si>
    <t>Шайба прямокутна до болтів S 10х40, S 10х70; покриття гарячий цинк</t>
  </si>
  <si>
    <t>NPR 125_F</t>
  </si>
  <si>
    <t>Тримач швидкої фіксації  MARS для лотку шириною 125 мм, покриття гарячий цинк</t>
  </si>
  <si>
    <t>NPR 125_S</t>
  </si>
  <si>
    <t>Тримач швидкої фіксації  MARS для лотку шириною 125 мм, покриття Сендзимір</t>
  </si>
  <si>
    <t>NPR 250_F</t>
  </si>
  <si>
    <t>Тримач швидкої фіксації  MARS для лотку шириною 250 мм, покриття гарячий цинк</t>
  </si>
  <si>
    <t>NPR 250_S</t>
  </si>
  <si>
    <t>Тримач швидкої фіксації  MARS для лотку шириною 250 мм, покриття Сендзимір</t>
  </si>
  <si>
    <t>NPR 500_F</t>
  </si>
  <si>
    <t>Тримач швидкої фіксації  MARS для лотку шириною 500 мм, покриття гарячий цинк</t>
  </si>
  <si>
    <t>NPR 500_S</t>
  </si>
  <si>
    <t>Тримач швидкої фіксації  MARS для лотку шириною 500 мм, покриття Сендзимір</t>
  </si>
  <si>
    <t>NPS 125_F</t>
  </si>
  <si>
    <t>Тримач настінний консольний  MARS для лотку шириною 125 мм, покриття гарячий цинк</t>
  </si>
  <si>
    <t>NPS 125_ZNCR</t>
  </si>
  <si>
    <t>Тримач настінний консольний  MARS для лотку шириною 125 мм, покриття цинкхромат</t>
  </si>
  <si>
    <t>NPS 250_F</t>
  </si>
  <si>
    <t>Тримач настінний консольний  MARS для лотку шириною 250 мм, покриття гарячий цинк</t>
  </si>
  <si>
    <t>NPS 250_ZNCR</t>
  </si>
  <si>
    <t>Тримач настінний консольний  MARS для лотку шириною 250 мм, покриття цинкхромат</t>
  </si>
  <si>
    <t>NPS 62_F</t>
  </si>
  <si>
    <t>Тримач настінний консольний  MARS для лотку шириною 62 мм, покриття гарячий цинк</t>
  </si>
  <si>
    <t>NPS 62_ZNCR</t>
  </si>
  <si>
    <t>Тримач настінний консольний  MARS для лотку шириною 62 мм, покриття цинкхромат</t>
  </si>
  <si>
    <t>NPZ 100_F</t>
  </si>
  <si>
    <t>Перегородка розділювальна, 2м, висота борту 100 мм, Mars, покриття гарячий цинк</t>
  </si>
  <si>
    <t>NPZ 100_S</t>
  </si>
  <si>
    <t>Перегородка розділювальна, 2м, висота борту 100 мм, Mars, оцинковка Сендзімір</t>
  </si>
  <si>
    <t>NPZ 50_F</t>
  </si>
  <si>
    <t>Перегородка розділювальна, 2м, висота борту 50 мм, Mars, покриття гарячий цинк</t>
  </si>
  <si>
    <t>NPZ 50_S</t>
  </si>
  <si>
    <t>Перегородка розділювальна, 2м, висота борту 50 мм, Mars, оцинковка Сендзімір</t>
  </si>
  <si>
    <t>NR 100X125_F</t>
  </si>
  <si>
    <t>З'єднувач редукційний MARS борт 100 мм ред 125 покриття гарячий цинк</t>
  </si>
  <si>
    <t>NR 100X125_S</t>
  </si>
  <si>
    <t>З'єднувач редукційний MARS борт 100 мм ред 125 покриття Сендзимір</t>
  </si>
  <si>
    <t>NR 100X250_F</t>
  </si>
  <si>
    <t>З'єднувач редукційний MARS борт 100 мм ред 250 покриття гарячий цинк</t>
  </si>
  <si>
    <t>NR 100X250_S</t>
  </si>
  <si>
    <t>З'єднувач редукційний MARS борт 100 мм ред 250 покриття Сендзимір</t>
  </si>
  <si>
    <t>NR 50X125_EC</t>
  </si>
  <si>
    <t>З'єднувач редукційний MARS борт 50 мм ред 125 покриття епоксидна фарба</t>
  </si>
  <si>
    <t>NR 50X125_F</t>
  </si>
  <si>
    <t>З'єднувач редукційний MARS борт 50 мм ред 125 покриття гарячий цинк</t>
  </si>
  <si>
    <t>NR 50X125_S</t>
  </si>
  <si>
    <t>З'єднувач редукційний MARS борт 50 мм ред 125 покриття Сендзимір</t>
  </si>
  <si>
    <t>NR 50X62_F</t>
  </si>
  <si>
    <t>З'єднувач редукційний MARS борт 50 мм ред 62 покриття гарячий цинк</t>
  </si>
  <si>
    <t>NR 50X62_S</t>
  </si>
  <si>
    <t>З'єднувач редукційний MARS борт 50 мм ред 62 покриття Сендзимір</t>
  </si>
  <si>
    <t>NR 5X5_ZB</t>
  </si>
  <si>
    <t>NRD 100_F</t>
  </si>
  <si>
    <t>Відгалуджувач редукційний MARS; борт 100 мм, покриття гарячий цинк</t>
  </si>
  <si>
    <t>NRD 100_S</t>
  </si>
  <si>
    <t>Відгалуджувач редукційний MARS; борт 100 мм,  покриття Сендзимір</t>
  </si>
  <si>
    <t>NRD 50_F</t>
  </si>
  <si>
    <t>Відгалуджувач редукційний MARS; борт 50 мм, покриття гарячий цинк</t>
  </si>
  <si>
    <t>NRD 50_S</t>
  </si>
  <si>
    <t>Відгалуджувач редукційний MARS; борт 50 мм,  покриття Сендзимір</t>
  </si>
  <si>
    <t>NS 100_GMT</t>
  </si>
  <si>
    <t>З'єднувач лотків MARS, борт 100 мм, покриття Geomet</t>
  </si>
  <si>
    <t>NS 100_S</t>
  </si>
  <si>
    <t>З'єднувач лотків MARS, борт 100 мм, покриття Сендзимір</t>
  </si>
  <si>
    <t>NS 40_GMT</t>
  </si>
  <si>
    <t>З'єднувач лотків MARS, борт 40 мм, покриття Geomet</t>
  </si>
  <si>
    <t>NS 40_S</t>
  </si>
  <si>
    <t>З'єднувач лотків MARS, борт 40 мм, покриття Сендзимір</t>
  </si>
  <si>
    <t>NS 50_GMT</t>
  </si>
  <si>
    <t>З'єднувач лотків MARS, борт 50 мм, покриття Geomet</t>
  </si>
  <si>
    <t>NS 50_S</t>
  </si>
  <si>
    <t>З'єднувач лотків MARS; борт 50 мм, покриття Сендзимір</t>
  </si>
  <si>
    <t>NSM 6X10_GMT</t>
  </si>
  <si>
    <t>Гвинт 6х10 +контргайка з зубчастою насічкою, покриття Geomet</t>
  </si>
  <si>
    <t>NSM 6X10_ZNCR</t>
  </si>
  <si>
    <t>Гвинт 6х10 +контргайка з зубчастою насічкою, покриття цинкхромат</t>
  </si>
  <si>
    <t>NSM 6X20_GMT</t>
  </si>
  <si>
    <t>Гвинт 6х20 +контргайка з зубчастою насічкою, покриття Geomet;</t>
  </si>
  <si>
    <t>NSM 6X20_ZNCR</t>
  </si>
  <si>
    <t>Гвинт 6х20+контргайка з зубчастою насічкою, покриття цинкхромат</t>
  </si>
  <si>
    <t>NSMP 10X40_ZNCR</t>
  </si>
  <si>
    <t>Гвинт 10х40+гайка+пласка шайба, покриття цинкхромат;</t>
  </si>
  <si>
    <t>NSMP 5X10_ZNCR</t>
  </si>
  <si>
    <t>Гвинт 5х10+гайка+фіксуюча шайба, покриття цинкхромат</t>
  </si>
  <si>
    <t>NSMP 6X10_ZNCR</t>
  </si>
  <si>
    <t>Гвинт 6х10+гайка+фіксуюча шайба, покриття цинкхромат</t>
  </si>
  <si>
    <t>NSO 90X100X125_F</t>
  </si>
  <si>
    <t>Вигин вертикальний внутрішній 90°  MARS; борт 100 мм, ширина 125  мм, покриття гарячий цинк</t>
  </si>
  <si>
    <t>NSO 90X100X125_S</t>
  </si>
  <si>
    <t>Вигин вертикальний внутрішній 90°  MARS; борт 100 мм, ширина 125  мм, покриття Сендзимір</t>
  </si>
  <si>
    <t>NSO 90X100X250_F</t>
  </si>
  <si>
    <t>Вигин вертикальний внутрішній 90°  MARS; борт 100 мм, ширина 250  мм, покриття гарячий цинк</t>
  </si>
  <si>
    <t>NSO 90X100X250_S</t>
  </si>
  <si>
    <t>Вигин вертикальний внутрішній 90°  MARS; борт 100 мм, ширина 250  мм, покриття Сендзимір</t>
  </si>
  <si>
    <t>NSO 90X100X500_F</t>
  </si>
  <si>
    <t>Вигин вертикальний внутрішній 90°  MARS; борт 100 мм, ширина 500  мм, покриття гарячий цинк</t>
  </si>
  <si>
    <t>NSO 90X100X500_S</t>
  </si>
  <si>
    <t>Вигин вертикальний внутрішній 90°  MARS; борт 100 мм, ширина 500  мм, покриття Сендзимір</t>
  </si>
  <si>
    <t>NSO 90X50X125_F</t>
  </si>
  <si>
    <t>Вигин вертикальний внутрішній 90°  MARS; борт 50 мм, ширина 125  мм, покриття гарячий цинк</t>
  </si>
  <si>
    <t>NSO 90X50X125_S</t>
  </si>
  <si>
    <t>Вигин вертикальний внутрішній 90°  MARS; борт 50 мм, ширина 125  мм, покриття Сендзимір</t>
  </si>
  <si>
    <t>NSO 90X50X250_F</t>
  </si>
  <si>
    <t>Вигин вертикальний внутрішній 90°  MARS; борт 50 мм, ширина 250  мм, покриття гарячий цинк</t>
  </si>
  <si>
    <t>NSO 90X50X250_S</t>
  </si>
  <si>
    <t>Вигин вертикальний внутрішній 90°  MARS; борт 50 мм, ширина 250  мм, покриття Сендзимір</t>
  </si>
  <si>
    <t>NSO 90X50X62_F</t>
  </si>
  <si>
    <t>Вигин вертикальний внутрішній 90°  MARS; борт 50 мм, ширина 62  мм, покриття гарячий цинк</t>
  </si>
  <si>
    <t>NSO 90X50X62_S</t>
  </si>
  <si>
    <t>Вигин вертикальний внутрішній 90°  MARS; борт 50 мм, ширина 62  мм, покриття Сендзимір</t>
  </si>
  <si>
    <t>NSUK 100_GMT</t>
  </si>
  <si>
    <t>Кутове зєднання MARS борт 100 мм, покриття Geomet</t>
  </si>
  <si>
    <t>NSUK 100_S</t>
  </si>
  <si>
    <t>Кутове зєднання MARS борт 100 мм, покриття Cендзимір</t>
  </si>
  <si>
    <t>NSUK 50_GMT</t>
  </si>
  <si>
    <t>Кутове зєднання MARS борт 50 мм, покриття Geomet</t>
  </si>
  <si>
    <t>NSUK 50_S</t>
  </si>
  <si>
    <t>Кутове зєднання MARS борт 50 мм, покриття Сендзимір</t>
  </si>
  <si>
    <t>NT 100X125_F</t>
  </si>
  <si>
    <t>Т-відгалуджувач MARS; борт 100 мм, ширина 125 мм, покриття гарячий цинк</t>
  </si>
  <si>
    <t>NT 100X125_S</t>
  </si>
  <si>
    <t>Т-відгалуджувач MARS; борт 100 мм, ширина 125 мм, покриття Сендзимір</t>
  </si>
  <si>
    <t>NT 100X250_F</t>
  </si>
  <si>
    <t>Т-відгалуджувач MARS; борт 100 мм, ширина 250 мм, покриття гарячий цинк</t>
  </si>
  <si>
    <t>NT 100X250_S</t>
  </si>
  <si>
    <t>Т-відгалуджувач MARS; борт 100 мм, ширина 250 мм, покриття Сендзимір</t>
  </si>
  <si>
    <t>NT 100X500_F</t>
  </si>
  <si>
    <t>Т-відгалуджувач MARS; борт 100 мм, ширина 500 мм, покриття гарячий цинк</t>
  </si>
  <si>
    <t>NT 100X500_S</t>
  </si>
  <si>
    <t>Т-відгалуджувач MARS; борт 100 мм, ширина 500 мм, покриття Сендзимір</t>
  </si>
  <si>
    <t>NT 50X125_F</t>
  </si>
  <si>
    <t>Т-відгалуджувач MARS; борт 50 мм, ширина 125 мм, покриття гарячий цинк</t>
  </si>
  <si>
    <t>NT 50X125_S</t>
  </si>
  <si>
    <t>Т-відгалуджувач MARS; борт 50 мм, ширина 125 мм, покриття Сендзимір</t>
  </si>
  <si>
    <t>NT 50X250_F</t>
  </si>
  <si>
    <t>Т-відгалуджувач MARS; борт 50 мм, ширина 250 мм, покриття гарячий цинк</t>
  </si>
  <si>
    <t>NT 50X250_S</t>
  </si>
  <si>
    <t>Т-відгалуджувач MARS; борт 50 мм, ширина 250 мм, покриття Сендзимір</t>
  </si>
  <si>
    <t>NT 50X62_F</t>
  </si>
  <si>
    <t>Т-відгалуджувач MARS; борт 50 мм, ширина 62 мм, покриття гарячий цинк</t>
  </si>
  <si>
    <t>NT 50X62_S</t>
  </si>
  <si>
    <t>Т-відгалуджувач MARS; борт 50 мм, ширина 62 мм, покриття Сендзимір</t>
  </si>
  <si>
    <t>NU 30X30_F</t>
  </si>
  <si>
    <t>L-профіль допоміжний 1,0 мм; покриття гарячий цинк</t>
  </si>
  <si>
    <t>NU 30X30_S</t>
  </si>
  <si>
    <t>L-профіль допоміжний 1,0 мм; покриття Сендзимір</t>
  </si>
  <si>
    <t>NUV_GMT</t>
  </si>
  <si>
    <t>Фіксатор кришки під болт; покриття Geomet</t>
  </si>
  <si>
    <t>NUV_S</t>
  </si>
  <si>
    <t>Фіксатор кришки під болт, покриття Сендзимір</t>
  </si>
  <si>
    <t>NVKO 90X100X125_F</t>
  </si>
  <si>
    <t>Кришка вигину вертикального зовнішнього 90° MARS; борт 100 мм, ширина 125 мм, покриття гарячий цинк</t>
  </si>
  <si>
    <t>NVKO 90X100X125_S</t>
  </si>
  <si>
    <t>Кришка вигину вертикального зовнішнього 90° MARS; борт 100 мм, ширина 125 мм, покриття Сендзимір</t>
  </si>
  <si>
    <t>NVKO 90X100X250_F</t>
  </si>
  <si>
    <t>Кришка вигину вертикального зовнішнього 90° MARS; борт 100 мм, ширина 250 мм, покриття гарячий цинк</t>
  </si>
  <si>
    <t>NVKO 90X100X250_S</t>
  </si>
  <si>
    <t>Кришка вигину вертикального зовнішнього 90° MARS; борт 100 мм, ширина 250 мм, покриття Сендзимір</t>
  </si>
  <si>
    <t>NVKO 90X100X500_F</t>
  </si>
  <si>
    <t>Кришка вигину вертикального зовнішнього 90° MARS; борт 100 мм, ширина 500 мм, покриття гарячий цинк</t>
  </si>
  <si>
    <t>NVKO 90X100X500_S</t>
  </si>
  <si>
    <t>Кришка вигину вертикального зовнішнього 90° MARS; борт 100 мм, ширина 500 мм, покриття Сендзимір</t>
  </si>
  <si>
    <t>NVKO 90X50X125_F</t>
  </si>
  <si>
    <t>Кришка вигину вертикального зовнішнього 90° MARS; борт 50 мм, ширина 125 мм, покриття гарячий цинк</t>
  </si>
  <si>
    <t>NVKO 90X50X125_S</t>
  </si>
  <si>
    <t>Кришка вигину вертикального зовнішнього 90° MARS; борт 50 мм, ширина 125 мм, покриття Сендзимір</t>
  </si>
  <si>
    <t>NVKO 90X50X250_F</t>
  </si>
  <si>
    <t>Кришка вигину вертикального зовнішнього 90° MARS; борт 50 мм, ширина 250 мм, покриття гарячий цинк</t>
  </si>
  <si>
    <t>NVKO 90X50X250_S</t>
  </si>
  <si>
    <t>Кришка вигину вертикального зовнішнього 90° MARS; борт 50 мм, ширина 250 мм, покриття Сендзимір</t>
  </si>
  <si>
    <t>NVKO 90X50X62_F</t>
  </si>
  <si>
    <t>Кришка вигину вертикального зовнішнього 90° MARS; борт 50 мм, ширина 62 мм, покриття гарячий цинк</t>
  </si>
  <si>
    <t>NVKO 90X50X62_S</t>
  </si>
  <si>
    <t>Кришка вигину вертикального зовнішнього 90° MARS; борт 50 мм, ширина 62 мм, покриття Сендзимір</t>
  </si>
  <si>
    <t>NVKR 125_F</t>
  </si>
  <si>
    <t>Кришка відгалужувача хрестоподібного MARS; розміри-12x125x442mm Товщ. метал-0,55; покриття гарячий цинк</t>
  </si>
  <si>
    <t>NVKR 125_S</t>
  </si>
  <si>
    <t>Кришка відгалужувача хрестоподібного MARS; розміри-12x125x442mm Товщ. метал-0,55; покриття Сендзимір</t>
  </si>
  <si>
    <t>NVKR 250_F</t>
  </si>
  <si>
    <t>Кришка відгалужувача хрестоподібного MARS; розміри-12x250x567mm Товщ. метал-0,55; покриття гарячий цинк</t>
  </si>
  <si>
    <t>NVKR 250_S</t>
  </si>
  <si>
    <t>Кришка відгалужувача хрестоподібного MARS; розміри-12x250x567mm Товщ. метал-0,55; покриття Сендзимір</t>
  </si>
  <si>
    <t>NVKR 500_F</t>
  </si>
  <si>
    <t>Кришка відгалужувача хрестоподібного MARS; розміри-15x500x817mm Товщ. метал-0,7; покриття гарячий цинк</t>
  </si>
  <si>
    <t>NVKR 500_S</t>
  </si>
  <si>
    <t>Кришка відгалужувача хрестоподібного MARS; розміри-15x500x817mm Товщ. метал-0,7; покриття Сендзимір</t>
  </si>
  <si>
    <t>NVKR 62_F</t>
  </si>
  <si>
    <t>Кришка відгалужувача хрестоподібного MARS; розміри-12x62x379mm Товщ. метал-0,55; покриття гарячий цинк</t>
  </si>
  <si>
    <t>NVKR 62_S</t>
  </si>
  <si>
    <t>Кришка відгалужувача хрестоподібного MARS; розміри-12x62x379mm Товщ. метал-0,55; покриття Сендзимір</t>
  </si>
  <si>
    <t>NVO 45X125_F</t>
  </si>
  <si>
    <t>Кришка вигину горизонтального 45° MARS; ширина 125 мм, покриття гарячий цинк</t>
  </si>
  <si>
    <t>NVO 45X125_S</t>
  </si>
  <si>
    <t>Кришка вигину горизонтального 45° MARS; ширина 125 мм, покриття Сендзимір</t>
  </si>
  <si>
    <t>NVO 45X250_F</t>
  </si>
  <si>
    <t>Кришка вигину горизонтального 45° MARS; ширина 250 мм, покриття гарячий цинк</t>
  </si>
  <si>
    <t>NVO 45X250_S</t>
  </si>
  <si>
    <t>Кришка вигину горизонтального 45° MARS; ширина 250 мм, покриття Сендзимір</t>
  </si>
  <si>
    <t>NVO 45X500_F</t>
  </si>
  <si>
    <t>Кришка вигину горизонтального 45° MARS; ширина 500 мм, покриття гарячий цинк</t>
  </si>
  <si>
    <t>NVO 45X500_S</t>
  </si>
  <si>
    <t>Кришка вигину горизонтального 45° MARS; ширина 500 мм, покриття Сендзимір</t>
  </si>
  <si>
    <t>NVO 45X62_F</t>
  </si>
  <si>
    <t>Кришка вигину горизонтального 45° MARS; ширина 62 мм, покриття гарячий цинк</t>
  </si>
  <si>
    <t>NVO 45X62_S</t>
  </si>
  <si>
    <t>Кришка вигину горизонтального 45° MARS; ширина 62 мм, покриття Сендзимір</t>
  </si>
  <si>
    <t>NVO 90X125_F</t>
  </si>
  <si>
    <t>Кришка вигину горизонтального 90° MARS; ширина 125 мм, покриття гарячий цинк</t>
  </si>
  <si>
    <t>NVO 90X125_S</t>
  </si>
  <si>
    <t>Кришка вигину 90°  горизонтального MARS; ширина 125 мм, покриття Сендзимір</t>
  </si>
  <si>
    <t>NVO 90X250_F</t>
  </si>
  <si>
    <t>Кришка вигину горизонтального 90° MARS; ширина 250 мм, покриття гарячий цинк</t>
  </si>
  <si>
    <t>NVO 90X250_S</t>
  </si>
  <si>
    <t>Кришка вигину горизонтального 90° MARS; ширина 250 мм, покриття Сендзимір</t>
  </si>
  <si>
    <t>NVO 90X500_F</t>
  </si>
  <si>
    <t>Кришка вигину горизонтального 90° MARS; ширина 500 мм, покриття гарячий цинк</t>
  </si>
  <si>
    <t>NVO 90X500_S</t>
  </si>
  <si>
    <t>Кришка вигину горизонтального 90° MARS; ширина 500 мм, покриття Сендзимір</t>
  </si>
  <si>
    <t>NVO 90X62_F</t>
  </si>
  <si>
    <t>NVO 90X62_S</t>
  </si>
  <si>
    <t>NVSO 90X125_F</t>
  </si>
  <si>
    <t>NVSO 90X125_S</t>
  </si>
  <si>
    <t>Кришка вигину горизонтального 90° MARS; ширина 125 мм, покриття Сендзимір</t>
  </si>
  <si>
    <t>NVSO 90X250_F</t>
  </si>
  <si>
    <t>Кришка вигину вертикального 90° MARS; ширина 250 мм, покриття гарячий цинк</t>
  </si>
  <si>
    <t>NVSO 90X250_S</t>
  </si>
  <si>
    <t>Кришка вигину вертикального 90° MARS; ширина 250 мм, покриття Сендзимір</t>
  </si>
  <si>
    <t>NVSO 90X500_F</t>
  </si>
  <si>
    <t>Кришка вигину вертикального 90° MARS; ширина 500 мм, покриття гарячий цинк</t>
  </si>
  <si>
    <t>NVSO 90X500_S</t>
  </si>
  <si>
    <t>Кришка вигину вертикального 90° MARS; ширина 500 мм, покриття Сендзимір</t>
  </si>
  <si>
    <t>NVSO 90X62_F</t>
  </si>
  <si>
    <t>Кришка вигину вертикального 90° MARS; ширина 62 мм, покриття гарячий цинк</t>
  </si>
  <si>
    <t>NVSO 90X62_S</t>
  </si>
  <si>
    <t>Кришка вигину вертикального 90° MARS; ширина 62 мм, покриття Сендзимір</t>
  </si>
  <si>
    <t>NVT 125_F</t>
  </si>
  <si>
    <t>Кришка Т-відгалуджувача MARS; ширина 125 мм, покриття гарячий цинк</t>
  </si>
  <si>
    <t>NVT 125_S</t>
  </si>
  <si>
    <t>Кришка Т-відгалуджувача MARS; ширина 125 мм, покриття Сендзимір</t>
  </si>
  <si>
    <t>NVT 250_F</t>
  </si>
  <si>
    <t>Кришка Т-відгалуджувача MARS; ширина 250 мм, покриття гарячий цинк</t>
  </si>
  <si>
    <t>NVT 250_S</t>
  </si>
  <si>
    <t>Кришка Т-відгалуджувача MARS; ширина 250 мм, покриття Сендзимір</t>
  </si>
  <si>
    <t>NVT 500_F</t>
  </si>
  <si>
    <t>Кришка Т-відгалуджувача MARS; ширина 500 мм, покриття гарячий цинк</t>
  </si>
  <si>
    <t>NVT 500_S</t>
  </si>
  <si>
    <t>Кришка Т-відгалуджувача MARS; ширина 500 мм, покриття Сендзимір</t>
  </si>
  <si>
    <t>NVT 62_F</t>
  </si>
  <si>
    <t>Кришка Т-відгалуджувача MARS; ширина 62 мм, покриття гарячий цинк</t>
  </si>
  <si>
    <t>NVT 62_S</t>
  </si>
  <si>
    <t>Кришка Т-відгалуджувача MARS; ширина 62 мм, покриття Сендзимір</t>
  </si>
  <si>
    <t>NZ 125_F</t>
  </si>
  <si>
    <t>Несучий профіль для підвісних систем MARS; ширина 125 мм, покриття гарячий цинк</t>
  </si>
  <si>
    <t>NZ 125_S</t>
  </si>
  <si>
    <t>Несучий профіль для підвісних систем MARS; ширина 125 мм, покриття Сендзимір</t>
  </si>
  <si>
    <t>NZ 250_F</t>
  </si>
  <si>
    <t>Несучий профіль для підвісних систем MARS; ширина 250 мм, покриття гарячий цинк</t>
  </si>
  <si>
    <t>NZ 250_S</t>
  </si>
  <si>
    <t>Несучий профіль для підвісних систем MARS; ширина 250 мм, покриття Сендзимір</t>
  </si>
  <si>
    <t>NZ 500_F</t>
  </si>
  <si>
    <t>Несучий профіль для підвісних систем MARS; ширина 500 мм, покриття гарячий цинк</t>
  </si>
  <si>
    <t>NZ 500_S</t>
  </si>
  <si>
    <t>Несучий профіль для підвісних систем MARS; ширина 500 мм, покриття Сендзимір</t>
  </si>
  <si>
    <t>NZ 62_F</t>
  </si>
  <si>
    <t>Несучий профіль для підвісних систем MARS; ширина 62 мм, покриття гарячий цинк</t>
  </si>
  <si>
    <t>NZ 62_S</t>
  </si>
  <si>
    <t>Несучий профіль для підвісних систем MARS; ширина 62 мм, покриття Сендзимір</t>
  </si>
  <si>
    <t>O 90X110X150_F</t>
  </si>
  <si>
    <t>Поворот горизонтальний 90° для лотка JUPITER; розміри-110x150x353mm Товщ. метал-0,8; покриття гарячий цинк</t>
  </si>
  <si>
    <t>O 90X110X200_F</t>
  </si>
  <si>
    <t>Поворот горизонтальний 90° для лотка JUPITER; розміри-110x200x403mm Товщ. метал-1; покриття гарячий цинк</t>
  </si>
  <si>
    <t>O 90X110X300_F</t>
  </si>
  <si>
    <t>Поворот горизонтальний 90° для лотка JUPITER; розміри-110x300x503mm Товщ. метал-1; покриття гарячий цинк</t>
  </si>
  <si>
    <t>O 90X110X400_F</t>
  </si>
  <si>
    <t>Поворот горизонтальний 90° для лотка JUPITER; розміри-110x400x603mm Товщ. метал-1; покриття гарячий цинк</t>
  </si>
  <si>
    <t>O 90X110X500_F</t>
  </si>
  <si>
    <t>Поворот горизонтальний 90° для лотка JUPITER; розміри-110x500x703mm Товщ. метал-1; покриття гарячий цинк</t>
  </si>
  <si>
    <t>O 90X110X600_F</t>
  </si>
  <si>
    <t>Поворот горизонтальний 90° для лотка JUPITER; розміри-110x600x803mm Товщ. метал-1,2; покриття гарячий цинк</t>
  </si>
  <si>
    <t>O 90X35X100_F</t>
  </si>
  <si>
    <t>Поворот горизонтальний 90° для лотка JUPITER; розміри-35x100x300mm Товщ. метал-0,8; покриття гарячий цинк</t>
  </si>
  <si>
    <t>O 90X35X150_F</t>
  </si>
  <si>
    <t>Поворот горизонтальний 90° для лотка JUPITER; розміри-35x150x350mm Товщ. метал-0,8; покриття гарячий цинк</t>
  </si>
  <si>
    <t>O 90X35X200_F</t>
  </si>
  <si>
    <t>Поворот горизонтальний 90° для лотка JUPITER; розміри-35x200x400mm Товщ. метал-1; покриття гарячий цинк</t>
  </si>
  <si>
    <t>O 90X35X300_F</t>
  </si>
  <si>
    <t>Поворот горизонтальний 90° для лотка JUPITER; розміри-35x300x500mm Товщ. метал-1; покриття гарячий цинк</t>
  </si>
  <si>
    <t>O 90X35X400_F</t>
  </si>
  <si>
    <t>Поворот горизонтальний 90° для лотка JUPITER; розміри-35x400x600mm Товщ. метал-1; покриття гарячий цинк</t>
  </si>
  <si>
    <t>O 90X35X50_F</t>
  </si>
  <si>
    <t>Поворот горизонтальний 90° для лотка JUPITER; розміри-35x50x250mm Товщ. метал-0,8; покриття гарячий цинк</t>
  </si>
  <si>
    <t>O 90X35X500_F</t>
  </si>
  <si>
    <t>Поворот горизонтальний 90° для лотка JUPITER; розміри-35x500x700mm Товщ. метал-1; покриття гарячий цинк</t>
  </si>
  <si>
    <t>O 90X35X600_F</t>
  </si>
  <si>
    <t>Поворот горизонтальний 90° для лотка JUPITER; розміри-35x600x800mm Товщ. метал-1,2; покриття гарячий цинк</t>
  </si>
  <si>
    <t>O 90X35X75_F</t>
  </si>
  <si>
    <t>Поворот горизонтальний 90° для лотка JUPITER; розміри-35x75x275mm Товщ. метал-0,8; покриття гарячий цинк</t>
  </si>
  <si>
    <t>O 90X60X100_F</t>
  </si>
  <si>
    <t>Поворот горизонтальний 90° для лотка JUPITER; розміри-60x100x300mm Товщ. метал-0,8; покриття гарячий цинк</t>
  </si>
  <si>
    <t>O 90X60X150_F</t>
  </si>
  <si>
    <t>Поворот горизонтальний 90° для лотка JUPITER; розміри-60x150x350mm Товщ. метал-0,8, покриття гарячий цинк</t>
  </si>
  <si>
    <t>O 90X60X200_F</t>
  </si>
  <si>
    <t>Поворот горизонтальний 90° для лотка JUPITER; розміри-60x200x400mm Товщ. метал-1, покриття гарячий цинк</t>
  </si>
  <si>
    <t>O 90X60X300_F</t>
  </si>
  <si>
    <t>Поворот горизонтальний 90° для лотка JUPITER; розміри-60x300x500mm Товщ. метал-1, покриття гарячий цинк</t>
  </si>
  <si>
    <t>O 90X60X400_F</t>
  </si>
  <si>
    <t>Поворот горизонтальний 90° для лотка JUPITER; розміри-60x400x600mm Товщ. метал-1, покриття гарячий цинк</t>
  </si>
  <si>
    <t>O 90X60X50_F</t>
  </si>
  <si>
    <t>Поворот горизонтальний 90° для лотка JUPITER; розміри-60x50x250mm Товщ. метал-0,8; покриття гарячий цинк</t>
  </si>
  <si>
    <t>O 90X60X500_F</t>
  </si>
  <si>
    <t>Поворот горизонтальний 90° для лотка JUPITER; розміри-60x500x700mm Товщ. метал-1; покриття гарячий цинк</t>
  </si>
  <si>
    <t>O 90X60X600_F</t>
  </si>
  <si>
    <t>Поворот горизонтальний 90° для лотка JUPITER; розміри-60x600x800mm Товщ. метал-1,2; покриття гарячий цинк</t>
  </si>
  <si>
    <t>O 90X60X75_F</t>
  </si>
  <si>
    <t>Поворот горизонтальний 90° для лотка JUPITER; розміри-60x75x275mm Товщ. метал-0,8; покриття гарячий цинк</t>
  </si>
  <si>
    <t>O 90X85X100_F</t>
  </si>
  <si>
    <t>Поворот горизонтальний 90° для лотка JUPITER; розміри-85x100x303mm Товщ. метал-0,8; покриття гарячий цинк</t>
  </si>
  <si>
    <t>O 90X85X150_F</t>
  </si>
  <si>
    <t>Поворот горизонтальний 90° для лотка JUPITER; розміри-85x150x350mm Товщ. метал-0,8; покриття гарячий цинк</t>
  </si>
  <si>
    <t>O 90X85X200_F</t>
  </si>
  <si>
    <t>Поворот горизонтальний 90° для лотка JUPITER; розміри-85x200x400mm Товщ. метал-1; покриття гарячий цинк</t>
  </si>
  <si>
    <t>O 90X85X300_F</t>
  </si>
  <si>
    <t>Поворот горизонтальний 90° для лотка JUPITER; розміри-85x300x500mm Товщ. метал-1; покриття гарячий цинк</t>
  </si>
  <si>
    <t>O 90X85X400_F</t>
  </si>
  <si>
    <t>Поворот горизонтальний 90° для лотка JUPITER; розміри-85x400x600mm Товщ. метал-1; покриття гарячий цинк</t>
  </si>
  <si>
    <t>O 90X85X500_F</t>
  </si>
  <si>
    <t>Поворот горизонтальний 90° для лотка JUPITER; розміри-85x500x700mm Товщ. метал-1; покриття гарячий цинк</t>
  </si>
  <si>
    <t>O 90X85X600_F</t>
  </si>
  <si>
    <t>Поворот горизонтальний 90° для лотка JUPITER; розміри-85x600x800mm Товщ. метал-1,2; покриття гарячий цинк</t>
  </si>
  <si>
    <t>OH 110X150_F</t>
  </si>
  <si>
    <t>Відгалуження горизонтальне для лотка JUPITER; розміри-110x150x550mm Товщ. метал-0,8; покриття гарячий цинк</t>
  </si>
  <si>
    <t>OH 110X200_F</t>
  </si>
  <si>
    <t>Відгалуження горизонтальне для лотка JUPITER; розміри-110x200x600mm Товщ. метал-1; покриття гарячий цинк</t>
  </si>
  <si>
    <t>OH 110X300_F</t>
  </si>
  <si>
    <t>Відгалуження горизонтальне для лотка JUPITER; розміри-110x300x700mm Товщ. метал-1; покриття гарячий цинк</t>
  </si>
  <si>
    <t>OH 110X400_F</t>
  </si>
  <si>
    <t>Відгалуження горизонтальне для лотка JUPITER; розміри-110x400x800mm Товщ. метал-1; покриття гарячий цинк</t>
  </si>
  <si>
    <t>OH 110X500_F</t>
  </si>
  <si>
    <t>Відгалуження горизонтальне для лотка JUPITER; розміри-110x500x900mm Товщ. метал-1; покриття гарячий цинк</t>
  </si>
  <si>
    <t>OH 110X600_F</t>
  </si>
  <si>
    <t>Відгалуження горизонтальне для лотка JUPITER; розміри-110x600x1000mm Товщ. метал-1,2; покриття гарячий цинк</t>
  </si>
  <si>
    <t>OH 35X100_F</t>
  </si>
  <si>
    <t>Відгалуження горизонтальне для лотка JUPITER; розміри-35x100x503mm Товщ. метал-0,8; покриття гарячий цинк</t>
  </si>
  <si>
    <t>Відгалуження горизонтальне для лотка JUPITER; розміри-35x100x503mm Товщ. метал-0,8; покриття Сендзимір</t>
  </si>
  <si>
    <t>OH 35X150_F</t>
  </si>
  <si>
    <t>Відгалуження горизонтальне для лотка JUPITER; розміри-35x150x553mm Товщ. метал-0,8; покриття гарячий цинк</t>
  </si>
  <si>
    <t>Відгалуження горизонтальне для лотка JUPITER; розміри-35x150x553mm Товщ. метал-0,8; покриття Сендзимір</t>
  </si>
  <si>
    <t>OH 35X200_F</t>
  </si>
  <si>
    <t>Відгалуження горизонтальне для лотка JUPITER; розміри-35x200x603mm Товщ. метал-1; покриття гарячий цинк</t>
  </si>
  <si>
    <t>Відгалуження горизонтальне для лотка JUPITER; розміри-35x200x603mm Товщ. метал-1; покриття Сендзимір</t>
  </si>
  <si>
    <t>OH 35X300_F</t>
  </si>
  <si>
    <t>Відгалуження горизонтальне для лотка JUPITER; розміри-35x300x703mm Товщ. метал-1; покриття гарячий цинк</t>
  </si>
  <si>
    <t>Відгалуження горизонтальне для лотка JUPITER; розміри-35x300x703mm Товщ. метал-1; покриття Сендзимір</t>
  </si>
  <si>
    <t>OH 35X400_F</t>
  </si>
  <si>
    <t>Відгалуження горизонтальне для лотка JUPITER; розміри-35x400x803mm Товщ. метал-1; покриття гарячий цинк</t>
  </si>
  <si>
    <t>Відгалуження горизонтальне для лотка JUPITER; розміри-35x400x803mm Товщ. метал-1; покриття Сендзимір</t>
  </si>
  <si>
    <t>OH 35X50_F</t>
  </si>
  <si>
    <t>Відгалуження горизонтальне для лотка JUPITER; розміри-35x50x453mm Товщ. метал-0,8; покриття гарячий цинк</t>
  </si>
  <si>
    <t>Відгалуження горизонтальне для лотка JUPITER; розміри-35x50x453mm Товщ. метал-0,8; покриття Сендзимір</t>
  </si>
  <si>
    <t>OH 35X500_F</t>
  </si>
  <si>
    <t>Відгалуження горизонтальне для лотка JUPITER; розміри-35x500x903mm Товщ. метал-1; покриття гарячий цинк</t>
  </si>
  <si>
    <t>Відгалуження горизонтальне для лотка JUPITER; розміри-35x500x903mm Товщ. метал-1; покриття Сендзимір</t>
  </si>
  <si>
    <t>OH 35X600_F</t>
  </si>
  <si>
    <t>Відгалуження горизонтальне для лотка JUPITER; розміри-35x600x1003mm Товщ. метал-1,2; покриття гарячий цинк</t>
  </si>
  <si>
    <t>Відгалуження горизонтальне для лотка JUPITER; розміри-35x600x1003mm Товщ. метал-1,2; покриття Сендзимір</t>
  </si>
  <si>
    <t>OH 35X75_F</t>
  </si>
  <si>
    <t>Відгалуження горизонтальне для лотка JUPITER; розміри-35x75x478mm Товщ. метал-0,8; покриття гарячий цинк</t>
  </si>
  <si>
    <t>Відгалуження горизонтальне для лотка JUPITER; розміри-35x75x478mm Товщ. метал-0,8; покриття Сендзимір</t>
  </si>
  <si>
    <t>OH 60X100_F</t>
  </si>
  <si>
    <t>Відгалуження горизонтальне для лотка JUPITER; розміри-60x100x500mm Товщ. метал-0,8; покриття гарячий цинк</t>
  </si>
  <si>
    <t>Відгалуження горизонтальне для лотка JUPITER; розміри-60x100x500mm Товщ. метал-0,8; покриття Сендзимір</t>
  </si>
  <si>
    <t>OH 60X150_F</t>
  </si>
  <si>
    <t>Відгалуження горизонтальне для лотка JUPITER; розміри-60x150x550mm Товщ. метал-0,8; покриття гарячий цинк</t>
  </si>
  <si>
    <t>Відгалуження горизонтальне для лотка JUPITER; розміри-60x150x550mm Товщ. метал-0,8; покриття Сендзимір</t>
  </si>
  <si>
    <t>OH 60X200_F</t>
  </si>
  <si>
    <t>Відгалуження горизонтальне для лотка JUPITER; розміри-60x200x600mm Товщ. метал-1; покриття гарячий цинк</t>
  </si>
  <si>
    <t>Відгалуження горизонтальне для лотка JUPITER; розміри-60x200x600mm Товщ. метал-1; покриття Сендзимір</t>
  </si>
  <si>
    <t>OH 60X300_F</t>
  </si>
  <si>
    <t>Відгалуження горизонтальне для лотка JUPITER; розміри-60x300x700mm Товщ. метал-1; покриття гарячий цинк</t>
  </si>
  <si>
    <t>Відгалуження горизонтальне для лотка JUPITER; розміри-60x300x700mm Товщ. метал-1; покриття Сендзимір</t>
  </si>
  <si>
    <t>OH 60X400_F</t>
  </si>
  <si>
    <t>Відгалуження горизонтальне для лотка JUPITER; розміри-60x400x800mm Товщ. метал-1; покриття гарячий цинк</t>
  </si>
  <si>
    <t>Відгалуження горизонтальне для лотка JUPITER; розміри-60x400x800mm Товщ. метал-1; покриття Сендзимір</t>
  </si>
  <si>
    <t>OH 60X50_F</t>
  </si>
  <si>
    <t>Відгалуження горизонтальне для лотка JUPITER; розміри-60x50x450mm Товщ. метал-0,8; покриття гарячий цинк</t>
  </si>
  <si>
    <t>Відгалуження горизонтальне для лотка JUPITER; розміри-60x50x450mm Товщ. метал-0,8; покриття Сендзимір</t>
  </si>
  <si>
    <t>OH 60X500_F</t>
  </si>
  <si>
    <t>Відгалуження горизонтальне для лотка JUPITER; розміри-60x500x900mm Товщ. метал-1; покриття гарячий цинк</t>
  </si>
  <si>
    <t>Відгалуження горизонтальне для лотка JUPITER; розміри-60x500x900mm Товщ. метал-1; покриття Сендзимір</t>
  </si>
  <si>
    <t>OH 60X600_F</t>
  </si>
  <si>
    <t>Відгалуження горизонтальне для лотка JUPITER; розміри-60x600x1000mm Товщ. метал-1,2; покриття гарячий цинк</t>
  </si>
  <si>
    <t>Відгалуження горизонтальне для лотка JUPITER; розміри-60x600x1000mm Товщ. метал-1,2; покриття Сендзимір</t>
  </si>
  <si>
    <t>OH 60X75_F</t>
  </si>
  <si>
    <t>Відгалуження горизонтальне для лотка JUPITER; розміри-60x75x475mm Товщ. метал-0,8; покриття гарячий цинк</t>
  </si>
  <si>
    <t>Відгалуження горизонтальне для лотка JUPITER; розміри-60x75x475mm Товщ. метал-0,8; покриття Сендзимір</t>
  </si>
  <si>
    <t>OH 85X100_F</t>
  </si>
  <si>
    <t>Відгалуження горизонтальне для лотка JUPITER; розміри-85x100x500mm Товщ. метал-0,8; покриття гарячий цинк</t>
  </si>
  <si>
    <t>Відгалуження горизонтальне для лотка JUPITER; розміри-85x100x500mm Товщ. метал-0,8; покриття Сендзимір</t>
  </si>
  <si>
    <t>OH 85X150_F</t>
  </si>
  <si>
    <t>Відгалуження горизонтальне для лотка JUPITER; розміри-85x150x550mm Товщ. метал-0,8; покриття гарячий цинк</t>
  </si>
  <si>
    <t>Відгалуження горизонтальне для лотка JUPITER; розміри-85x150x550mm Товщ. метал-0,8; покриття Сендзимір</t>
  </si>
  <si>
    <t>OH 85X200_F</t>
  </si>
  <si>
    <t>Відгалуження горизонтальне для лотка JUPITER; розміри-85x200x600mm Товщ. метал-1; покриття гарячий цинк</t>
  </si>
  <si>
    <t>Відгалуження горизонтальне для лотка JUPITER; розміри-85x200x600mm Товщ. метал-1; покриття Сендзимір</t>
  </si>
  <si>
    <t>OH 85X300_F</t>
  </si>
  <si>
    <t>Відгалуження горизонтальне для лотка JUPITER; розміри-85x300x700mm Товщ. метал-1; покриття гарячий цинк</t>
  </si>
  <si>
    <t>Відгалуження горизонтальне для лотка JUPITER; розміри-85x300x700mm Товщ. метал-1; покриття Сендзимір</t>
  </si>
  <si>
    <t>OH 85X400_F</t>
  </si>
  <si>
    <t>Відгалуження горизонтальне для лотка JUPITER; розміри-85x400x800mm Товщ. метал-1; покриття гарячий цинк</t>
  </si>
  <si>
    <t>Відгалуження горизонтальне для лотка JUPITER; розміри-85x400x800mm Товщ. метал-1; покриття Сендзимір</t>
  </si>
  <si>
    <t>OH 85X500_F</t>
  </si>
  <si>
    <t>Відгалуження горизонтальне для лотка JUPITER; розміри-85x500x900mm Товщ. метал-1; покриття гарячий цинк</t>
  </si>
  <si>
    <t>Відгалуження горизонтальне для лотка JUPITER; розміри-85x500x900mm Товщ. метал-1; покриття Сендзимір</t>
  </si>
  <si>
    <t>OH 85X600_F</t>
  </si>
  <si>
    <t>Відгалуження горизонтальне для лотка JUPITER; розміри-85x600x1000mm Товщ. метал-1,2; покриття гарячий цинк</t>
  </si>
  <si>
    <t>Відгалуження горизонтальне для лотка JUPITER; розміри-85x600x1000mm Товщ. метал-1,2; покриття Сендзимір</t>
  </si>
  <si>
    <t>OKKZ 32X75_FB</t>
  </si>
  <si>
    <t>Ізолятор для кабельного лотка JUPITER з бортом від 60мм</t>
  </si>
  <si>
    <t>OKKZ 57X57_FB</t>
  </si>
  <si>
    <t>Ізолятор для кабельного лотка JUPITER на дно шириною на менше 200мм</t>
  </si>
  <si>
    <t>OKSPL_DB</t>
  </si>
  <si>
    <t>кінцевик стельового профіля SPL JUPITER, ПЕ</t>
  </si>
  <si>
    <t>OKSPLN_EB</t>
  </si>
  <si>
    <t>захист, ПВХ</t>
  </si>
  <si>
    <t>OKSPS_DB</t>
  </si>
  <si>
    <t>кінцевик стельового профіля SPS JUPITER, ПЕ</t>
  </si>
  <si>
    <t>OKSPSN_EB</t>
  </si>
  <si>
    <t>захист  для SPSN, ПВХ</t>
  </si>
  <si>
    <t>OKSPT_EB</t>
  </si>
  <si>
    <t>кінцевик стельового профіля SPT JUPITER, ПВХ</t>
  </si>
  <si>
    <t>OKSPU_EB</t>
  </si>
  <si>
    <t>захист для SPU, ПВХ</t>
  </si>
  <si>
    <t>OSHK 100X125_F</t>
  </si>
  <si>
    <t>Спуск MARS, горизонтальна частина, розміри-100x125x372mm Товщ. метал-0,8; покриття гарячий цинк</t>
  </si>
  <si>
    <t>OSHK 100X125_S</t>
  </si>
  <si>
    <t>Спуск MARS, горизонтальна частина, розміри-100x125x372mm Товщ. метал-0,8; покриття Сендзимір</t>
  </si>
  <si>
    <t>OSHK 100X250_F</t>
  </si>
  <si>
    <t>Спуск MARS, горизонтальна частина, розміри-100x250x372mm Товщ. метал-1; покриття гарячий цинк</t>
  </si>
  <si>
    <t>OSHK 100X250_S</t>
  </si>
  <si>
    <t>Спуск MARS, горизонтальна частина, розміри-100x250x372mm Товщ. метал-1; покриття Сендзимір</t>
  </si>
  <si>
    <t>OSHK 100X500_F</t>
  </si>
  <si>
    <t>Спуск MARS, горизонтальна частина, розміри-100x500x372mm Товщ. метал-1,2; покриття гарячий цинк</t>
  </si>
  <si>
    <t>OSHK 100X500_S</t>
  </si>
  <si>
    <t>Спуск MARS, горизонтальна частина, розміри-100x500x372mm Товщ. метал-1,2; покриття Сендзимір</t>
  </si>
  <si>
    <t>OSHK 50X125_F</t>
  </si>
  <si>
    <t>Спуск MARS, горизонтальна частина, розміри-50x125x300mm Товщ. метал-0,8; покриття гарячий цинк</t>
  </si>
  <si>
    <t>OSHK 50X125_S</t>
  </si>
  <si>
    <t>Спуск MARS, горизонтальна частина, розміри-50x125x300mm Товщ. метал-0,8; покриття Сендзимір</t>
  </si>
  <si>
    <t>OSHK 50X250_F</t>
  </si>
  <si>
    <t>Спуск MARS, горизонтальна частина, розміри-50x250x300mm Товщ. метал-1; покриття гарячий цинк</t>
  </si>
  <si>
    <t>OSHK 50X250_S</t>
  </si>
  <si>
    <t>Спуск MARS, горизонтальна частина, розміри-50x250x300mm Товщ. метал-1; покриття Сендзимір</t>
  </si>
  <si>
    <t>OSHK 50X62_F</t>
  </si>
  <si>
    <t>Спуск MARS, горизонтальна частина, розміри-50x62x300mm Товщ. метал-0,8; покриття гарячий цинк</t>
  </si>
  <si>
    <t>OSHK 50X62_S</t>
  </si>
  <si>
    <t>Спуск MARS, горизонтальна частина, розміри-50x62x300mm Товщ. метал-0,8; покриття Сендзимір</t>
  </si>
  <si>
    <t>P 110_F</t>
  </si>
  <si>
    <t>Перегородка у кабельні лотки JUPITER борт 110 мм; покриття гарячий цинк</t>
  </si>
  <si>
    <t>P 110_S</t>
  </si>
  <si>
    <t>Перегородка у кабельні лотки JUPITER борт 110 мм; покриття Сендзимір</t>
  </si>
  <si>
    <t>P 35_F</t>
  </si>
  <si>
    <t>Перегородка у кабельні лотки JUPITER борт 35 мм; покриття гарячий цинк</t>
  </si>
  <si>
    <t>P 35_S</t>
  </si>
  <si>
    <t>Перегородка у кабельні лотки JUPITER борт 35 мм; покриття Сендзімір</t>
  </si>
  <si>
    <t>P 60_F</t>
  </si>
  <si>
    <t>Перегородка у кабельні лотки JUPITER борт 60 мм;довжина 2 м покриття гарячий цинк</t>
  </si>
  <si>
    <t>P 60_S</t>
  </si>
  <si>
    <t>Перегородка у кабельні лотки JUPITER борт 60 мм; покриття Сендзімір</t>
  </si>
  <si>
    <t>P 85_F</t>
  </si>
  <si>
    <t>Перегородка у кабельні лотки JUPITER борт 85 мм; покриття гарячий цинк</t>
  </si>
  <si>
    <t>P 85_S</t>
  </si>
  <si>
    <t>Перегородка у кабельні лотки JUPITER борт 85 мм; покриття Сендзімір</t>
  </si>
  <si>
    <t>PATKA CR_KA</t>
  </si>
  <si>
    <t>Пластикові лапки для монтажних коробок в порожнисті стіни</t>
  </si>
  <si>
    <t>PD 10_GMT</t>
  </si>
  <si>
    <t>Шайба M10; покриття Geomet</t>
  </si>
  <si>
    <t>PD 10_ZNCR</t>
  </si>
  <si>
    <t>Шайба M10, покриття цинкхромат</t>
  </si>
  <si>
    <t>PD 12_GMT</t>
  </si>
  <si>
    <t>Шайба M12; покриття Geomet</t>
  </si>
  <si>
    <t>PD 12_ZNCR</t>
  </si>
  <si>
    <t>Шайба M12, покриття цинкхромат</t>
  </si>
  <si>
    <t>PD 6_ZNCR</t>
  </si>
  <si>
    <t>Шайба M6, покриття цинкхромат</t>
  </si>
  <si>
    <t>PD 8_GMT</t>
  </si>
  <si>
    <t>Шайба M8; покриття Geomet</t>
  </si>
  <si>
    <t>PD 8_ZNCR</t>
  </si>
  <si>
    <t>Шайба M8, покриття цинкхромат</t>
  </si>
  <si>
    <t>Перегородка для EKD 80х40,100х40,120х40  ; Серія EKD; ПВХ</t>
  </si>
  <si>
    <t>PEKD 40HF_-C</t>
  </si>
  <si>
    <t>Перегородка для LH 60х40, EKD 80х40,PK 90х55; безгалогенна</t>
  </si>
  <si>
    <t>PEKE 60 HF_HD</t>
  </si>
  <si>
    <t>Перегородка для кабельних каналів Серії EKE, PK ;безгалогенна</t>
  </si>
  <si>
    <t>Перегородка для кабельних каналів Серії EKE, PK ;ПВХ</t>
  </si>
  <si>
    <t>PK 110X65 D HF_HD</t>
  </si>
  <si>
    <t>Кабельний канал парапетний білого кольору 110х65мм; Безгалогенний; HF</t>
  </si>
  <si>
    <t>Кабельний канал парапетний білого кольору  110х65мм; Серія PK; ПВХ</t>
  </si>
  <si>
    <t>Кабельний канал парапетний білого кольору  120х55мм; Серія PK; ПВХ</t>
  </si>
  <si>
    <t>Кабельний канал парапетний білого кольору  130х65мм; Серія PK; ПВХ</t>
  </si>
  <si>
    <t>Кабельний канал парапетний білого кольору  160х65мм; Серія PK; ПВХ</t>
  </si>
  <si>
    <t>PK 170X65 D_HD</t>
  </si>
  <si>
    <t>Кабельний канал парапетний білого кольору  170х65мм; Серія PK; ПВХ</t>
  </si>
  <si>
    <t>Кабельний канал парапетний білого кольору  210х70мм; Серія PK; ПВХ</t>
  </si>
  <si>
    <t>PK 90X55 D HF_HD</t>
  </si>
  <si>
    <t>Кабельний канал парапетний білого кольору 90х55мм; Безгалогенний; HF</t>
  </si>
  <si>
    <t>Кабельний канал парапетний білого кольору  90х55мм; Серія PK; ПВХ</t>
  </si>
  <si>
    <t>PKC1 1198_F</t>
  </si>
  <si>
    <t>Кабельні затискачі для 1 кабелю Ø 6-12мм, покриття гарячий цинк</t>
  </si>
  <si>
    <t>PKC1 1199_F</t>
  </si>
  <si>
    <t>Кабельні затискачі для 1 кабелю Ø 7-16мм, покриття гарячий цинк</t>
  </si>
  <si>
    <t>PKC1 1200_F</t>
  </si>
  <si>
    <t>Кабельні затискачі для 1 кабелю Ø 10-19мм, покриття гарячий цинк</t>
  </si>
  <si>
    <t>PKC1 1201_F</t>
  </si>
  <si>
    <t>Кабельні затискачі для 1 кабелю Ø 14-23мм, покриття гарячий цинк</t>
  </si>
  <si>
    <t>PKC1 1202_F</t>
  </si>
  <si>
    <t>Кабельні затискачі для 1 кабелю Ø 20-26мм, покриття гарячий цинк</t>
  </si>
  <si>
    <t>PKC1 1203_F</t>
  </si>
  <si>
    <t>Кабельні затискачі для 1 кабелю Ø 24-30мм, покриття гарячий цинк</t>
  </si>
  <si>
    <t>PKC1 1204_F</t>
  </si>
  <si>
    <t>Кабельні затискачі для 1 кабелю Ø 25-34мм, покриття гарячий цинк</t>
  </si>
  <si>
    <t>PKC1 1205_F</t>
  </si>
  <si>
    <t>Кабельні затискачі для 1 кабелю Ø 29-38мм, покриття гарячий цинк</t>
  </si>
  <si>
    <t>PKC1 1206_F</t>
  </si>
  <si>
    <t>Кабельні затискачі для 1 кабелю Ø 32-43мм, покриття гарячий цинк</t>
  </si>
  <si>
    <t>PKC1 1207_F</t>
  </si>
  <si>
    <t>Кабельні затискачі для 1 кабелю Ø 42-46мм, покриття гарячий цинк</t>
  </si>
  <si>
    <t>PKC1 1208_F</t>
  </si>
  <si>
    <t>Кабельні затискачі для 1 кабелю Ø 44-50мм, покриття гарячий цинк</t>
  </si>
  <si>
    <t>PKC1 1209_F</t>
  </si>
  <si>
    <t>Кабельні затискачі для 1 кабелю Ø 50-54мм, покриття гарячий цинк</t>
  </si>
  <si>
    <t>PKC1 1210_F</t>
  </si>
  <si>
    <t>Кабельні затискачі для 1 кабелю Ø 52-58мм, покриття гарячий цинк</t>
  </si>
  <si>
    <t>PKC1 1211_F</t>
  </si>
  <si>
    <t>Кабельні затискачі для 1 кабелю Ø 55-63мм, покриття гарячий цинк</t>
  </si>
  <si>
    <t>PKC1 1212_F</t>
  </si>
  <si>
    <t>Кабельні затискачі для 1 кабелю Ø 59-69мм, покриття гарячий цинк</t>
  </si>
  <si>
    <t>PLSK_XX</t>
  </si>
  <si>
    <t xml:space="preserve">З'єднувальний кабель екрануючого каналу, переріз жили 1,5 мм, з гвинтами </t>
  </si>
  <si>
    <t>PLUK 1_XX</t>
  </si>
  <si>
    <t>З'єднувальний кабель підлогового каналу, довж. 550мм</t>
  </si>
  <si>
    <t>PLUK_XX</t>
  </si>
  <si>
    <t>З'єднувальний кабель підлогового каналу, довж. 250мм</t>
  </si>
  <si>
    <t>PM 41 M 10_GMT</t>
  </si>
  <si>
    <t>Розсувна гайка M10, покриття Geomet</t>
  </si>
  <si>
    <t>PM 41 M 10_ZNCR</t>
  </si>
  <si>
    <t>Розсувна гайка M10, покриття цинкхромат</t>
  </si>
  <si>
    <t>PM 41 M 12_ZNCR</t>
  </si>
  <si>
    <t>Розсувна гайка M12, покриття цинкхромат</t>
  </si>
  <si>
    <t>PM 41 M 6_ZNCR</t>
  </si>
  <si>
    <t>Розсувна гайка M6, покриття цинкхромат</t>
  </si>
  <si>
    <t>PM 41 M 8_ZNCR</t>
  </si>
  <si>
    <t>Розсувна гайка M8, покриття цинкхромат</t>
  </si>
  <si>
    <t>PMP 41 M 10_ZNCR</t>
  </si>
  <si>
    <t>Розсувна гайка M10 з пружиною, покриття цинкхромат</t>
  </si>
  <si>
    <t>PMP 41 M 12_ZNCR</t>
  </si>
  <si>
    <t>Розсувна гайка M12 з пружиною, покриття цинкхромат</t>
  </si>
  <si>
    <t>PMP 41 M 6_ZNCR</t>
  </si>
  <si>
    <t>Розсувна гайка M6 з пружиною, покриття цинкхромат</t>
  </si>
  <si>
    <t>PMP 41 M 8_ZNCR</t>
  </si>
  <si>
    <t>Розсувна гайка M8 з пружиною, покриття цинкхромат</t>
  </si>
  <si>
    <t>Приладовий носій для  кабельних каналів LV 40x15 білого кольору; ПВХ</t>
  </si>
  <si>
    <t>Приладовий носій для  кабельних каналів LHD 40x20 білого кольору; ПВХ</t>
  </si>
  <si>
    <t>Приладовий носій для  кабельних каналів LHD 40x20 (береза рожева); ПВХ</t>
  </si>
  <si>
    <t>Приладовий носій для  кабельних каналів LHD 40x20 (дуб); ПВХ</t>
  </si>
  <si>
    <t>Приладовий носій для  кабельних каналів LHD 40x20 (світле дерево); ПВХ</t>
  </si>
  <si>
    <t>Приладовий носій для  кабельних каналів EKE 140x60, EKE 180x60 (металевий, покриття Сендзимір)</t>
  </si>
  <si>
    <t>Приладовий носій для  кабельних каналів LE 100; ПВХ</t>
  </si>
  <si>
    <t>Приладовий носій для  кабельних каналів LE40; ПВХ</t>
  </si>
  <si>
    <t>Приладовий носій для  кабельних каналів LE 60; ПВХ</t>
  </si>
  <si>
    <t>Приладовий носій для  кабельних каналів LE 80; ПВХ</t>
  </si>
  <si>
    <t>Приладовий носій для модульних пристроїв до кабельних каналів LHD 20x10 білого кольору; ПВХ</t>
  </si>
  <si>
    <t>Приладовий носій для модульних пристроїв до кабельних каналів LHD 32x15 білого кольору; ПВХ</t>
  </si>
  <si>
    <t>Приладовий носій для модульних пристроїв до кабельних каналів LHD 40x20 білого кольору; ПВХ</t>
  </si>
  <si>
    <t>PP 80/K-5_LB</t>
  </si>
  <si>
    <t>Рамка напольної коробки KUP 80</t>
  </si>
  <si>
    <t>PSK 1_HB</t>
  </si>
  <si>
    <t>Кріплення для екрануючого каналу, кабелів, білий колір</t>
  </si>
  <si>
    <t>PUK 38X150 S1_S</t>
  </si>
  <si>
    <t>Підлоговий кабельний, канал розміри-38x150x2000mm; покриття Сендзимір</t>
  </si>
  <si>
    <t>PVL 10_GMT</t>
  </si>
  <si>
    <t>Шайба велика M10, покриття Geomet</t>
  </si>
  <si>
    <t>PVL 10_ZNCR</t>
  </si>
  <si>
    <t>Шайба велика M10, покриття цинкхромат</t>
  </si>
  <si>
    <t>PVL 12_ZNCR</t>
  </si>
  <si>
    <t>Шайба велика M12, покриття цинкхромат</t>
  </si>
  <si>
    <t>PVL 6_GMT</t>
  </si>
  <si>
    <t>Шайба велика M6, покриття Geomet</t>
  </si>
  <si>
    <t>PVL 6_ZNCR</t>
  </si>
  <si>
    <t>Шайба велика M6, покриття цинкхромат</t>
  </si>
  <si>
    <t>PVL 8_GMT</t>
  </si>
  <si>
    <t>Шайба велика M8, покриття Geomet</t>
  </si>
  <si>
    <t>PVL 8_ZNCR</t>
  </si>
  <si>
    <t>Шайба велика M8, покриття цинкхромат</t>
  </si>
  <si>
    <t>QP 45X45 C_BB</t>
  </si>
  <si>
    <t>Модульна розетка QUADRO з захисним штифтом і шпильками</t>
  </si>
  <si>
    <t>QP 45X45 C_HB</t>
  </si>
  <si>
    <t>МОДУЛЬНА РОЗЕТКА QUADRO З КОНТАКТОМ ДЛЯ ЗАЗЕМЛЕННЯ СИСТЕМИ PIN (ЗІ ШТИРЕМ)</t>
  </si>
  <si>
    <t>QP 45X45_BB</t>
  </si>
  <si>
    <t>Модульна розетка QUADRO з захисним штифтом</t>
  </si>
  <si>
    <t>QP 45X45_HB</t>
  </si>
  <si>
    <t>Розетка модульна 45х45х40 мм, з заземленням та захисними шторками; PC-ABS, червона; Серія Quadro ;</t>
  </si>
  <si>
    <t>Розетка модульна 45х45х40 мм, з заземленням та захисними шторками; PC-ABS, біла; Серія Quadro ;</t>
  </si>
  <si>
    <t>Розпірка для EKE 100x60 ; Серія EKЕ; ПВХ</t>
  </si>
  <si>
    <t>Розпірка для EKE 140x60 ; Серія EKЕ; ПВХ</t>
  </si>
  <si>
    <t>Розпірка для EKE 180x60 ; Серія EKЕ; ПВХ</t>
  </si>
  <si>
    <t>Розпірка для EKE 60x60 ; Серія EKЕ; ПВХ</t>
  </si>
  <si>
    <t>Розпірка для EKD 100x40  ; Серія EKD; ПВХ</t>
  </si>
  <si>
    <t>Розпірка для EKD 120x40  ; Серія EKD; ПВХ</t>
  </si>
  <si>
    <t>Розпірка для EKD 80x40  мм; Серія EKD; ПВХ</t>
  </si>
  <si>
    <t>REKO 80X40HF_HB</t>
  </si>
  <si>
    <t>Розпірка для EKD 80x40  HF; Безгалогенний; HF</t>
  </si>
  <si>
    <t>RK 50X50 HF_LD</t>
  </si>
  <si>
    <t>Кабельний канал перфорований DIN  50х50мм; довжина 2м.ш.ребра-7,5мм;між ребрами- 5мм;  безгалогенний; сірий</t>
  </si>
  <si>
    <t>Заклепки для фіксації перфорованого кабель-каналу</t>
  </si>
  <si>
    <t>Спіральна трубка діаметр 9мм; довжина 20м</t>
  </si>
  <si>
    <t>Спіральна трубка діаметр 16мм; довжина 25м</t>
  </si>
  <si>
    <t>Спіральна трубка діаметр 4мм; довжина 25м</t>
  </si>
  <si>
    <t>Розпірка для LE 100 ; Серія LЕ Елегант; ПВХ</t>
  </si>
  <si>
    <t>Розпірка для LE 80 ; Серія LЕ Елегант; ПВХ</t>
  </si>
  <si>
    <t>Розпірка для LH 60x40 білого кольору; Серія LH; ПВХ</t>
  </si>
  <si>
    <t>Розпірка для RLH 60x40HF;  Безгалогенний; HF</t>
  </si>
  <si>
    <t>S 10X20_GMT</t>
  </si>
  <si>
    <t>Гвинт з шестигранною голівкою M10, довжина 20 мм; покриття Geomet</t>
  </si>
  <si>
    <t>S 10X20_ZNCR</t>
  </si>
  <si>
    <t>Гвинт з шестигранною голівкою M10, довжина 20 мм; покриття цинкхромат</t>
  </si>
  <si>
    <t>S 10X25_ZNCR</t>
  </si>
  <si>
    <t>Гвинт з шестигранною голівкою M10, довжина 25 мм; покриття цинкхромат</t>
  </si>
  <si>
    <t>S 10X30_GMT</t>
  </si>
  <si>
    <t>Гвинт з шестигранною голівкою M10, довжина 30 мм; покриття Geomet</t>
  </si>
  <si>
    <t>S 10X30_ZNCR</t>
  </si>
  <si>
    <t>Гвинт з шестигранною голівкою M10, довжина 30 мм; покриття цинкхромат</t>
  </si>
  <si>
    <t>S 10X40_GMT</t>
  </si>
  <si>
    <t>Гвинт з шестигранною голівкою M10, довжина 40 мм; покриття Geomet</t>
  </si>
  <si>
    <t>S 10X40_ZNCR</t>
  </si>
  <si>
    <t>Гвинт з шестигранною голівкою M10, довжина 40 мм; покриття цинкхромат</t>
  </si>
  <si>
    <t>S 10X50_ZNCR</t>
  </si>
  <si>
    <t>Гвинт з шестигранною голівкою M10, довжина 50 мм; покриття цинкхромат</t>
  </si>
  <si>
    <t>S 10X70_GMT</t>
  </si>
  <si>
    <t>Гвинт з шестигранною голівкою M10, довжина 70 мм; покриття Geomet</t>
  </si>
  <si>
    <t>S 10X70_ZNCR</t>
  </si>
  <si>
    <t>Гвинт з шестигранною голівкою M10, довжина 70 мм; покриття цинкхромат</t>
  </si>
  <si>
    <t>S 110X200_GMT</t>
  </si>
  <si>
    <t>З'єднувач кабельного лотку JUPITER; борт 110 мм, покриття Geomet</t>
  </si>
  <si>
    <t>S 110X200_S</t>
  </si>
  <si>
    <t>З'єднувач кабельного лотку JUPITER; борт 110 мм, покриття Сендзимір</t>
  </si>
  <si>
    <t>S 12X20_ZNCR</t>
  </si>
  <si>
    <t>Гвинт з шестигранною голівкою M12, довжина 20 мм; покриття цинкхромат</t>
  </si>
  <si>
    <t>S 12X25_ZNCR</t>
  </si>
  <si>
    <t>Гвинт з шестигранною голівкою M12, довжина 25 мм; покриття цинкхромат</t>
  </si>
  <si>
    <t>S 12X30_ZNCR</t>
  </si>
  <si>
    <t>Гвинт з шестигранною голівкою M12, довжина 30 мм; покриття цинкхромат</t>
  </si>
  <si>
    <t>S 12X40_ZNCR</t>
  </si>
  <si>
    <t>Гвинт з шестигранною голівкою M12, довжина 40 мм; покриття цинкхромат</t>
  </si>
  <si>
    <t>S 12X50_ZNCR</t>
  </si>
  <si>
    <t>Гвинт з шестигранною голівкою M12, довжина 50 мм; покриття цинкхромат</t>
  </si>
  <si>
    <t>S 35X200_GMT</t>
  </si>
  <si>
    <t>З'єднувач кабельного лотку JUPITER; борт 35 мм, покриття Geomet</t>
  </si>
  <si>
    <t>S 35X200_S</t>
  </si>
  <si>
    <t>З'єднувач кабельного лотку JUPITER; борт 35 мм, покриття Сендзимір</t>
  </si>
  <si>
    <t>S 60X200_GMT</t>
  </si>
  <si>
    <t>З'єднувач кабельного лотку JUPITER; борт 60 мм, покриття Geomet</t>
  </si>
  <si>
    <t>S 60X200_S</t>
  </si>
  <si>
    <t>З'єднувач кабельного лотку JUPITER; борт 60 мм, покриття Сендзимір</t>
  </si>
  <si>
    <t>S 6X20_ZNCR</t>
  </si>
  <si>
    <t>Гвинт з шестигранною голівкою M6, довжина 20 мм; покриття цинкхромат</t>
  </si>
  <si>
    <t>S 6X30_ZNCR</t>
  </si>
  <si>
    <t>Гвинт з шестигранною голівкою M6, довжина 30 мм; покриття цинкхромат</t>
  </si>
  <si>
    <t>S 85X200_GMT</t>
  </si>
  <si>
    <t>З'єднувач кабельного лотку JUPITER; борт 85 мм, покриття Geomet</t>
  </si>
  <si>
    <t>S 85X200_S</t>
  </si>
  <si>
    <t>З'єднувач кабельного лотку JUPITER; борт 85 мм, покриття Сендзимір</t>
  </si>
  <si>
    <t>S 8X20_GMT</t>
  </si>
  <si>
    <t>Гвинт з шестигранною голівкою M8, довжина 20 мм; покриття Geomet</t>
  </si>
  <si>
    <t>S 8X20_ZNCR</t>
  </si>
  <si>
    <t>Гвинт з шестигранною голівкою M8, довжина 20 мм; покриття цинкхромат</t>
  </si>
  <si>
    <t>S 8X25_ZNCR</t>
  </si>
  <si>
    <t>Гвинт з шестигранною голівкою M8, довжина 25 мм; покриття цинкхромат</t>
  </si>
  <si>
    <t>S 8X30_GMT</t>
  </si>
  <si>
    <t>Гвинт з шестигранною голівкою M8, довжина 30 мм; покриття Geomet</t>
  </si>
  <si>
    <t>S 8X30_ZNCR</t>
  </si>
  <si>
    <t>Гвинт з шестигранною голівкою M8, довжина 30 мм; покриття цинкхромат</t>
  </si>
  <si>
    <t>S 8X40_ZNCR</t>
  </si>
  <si>
    <t>Гвинт з шестигранною голівкою M8, довжина 40 мм; покриття цинкхромат</t>
  </si>
  <si>
    <t>S 8X50_ZNCR</t>
  </si>
  <si>
    <t>Гвинт з шестигранною голівкою M8, довжина 50 мм; покриття цинкхромат</t>
  </si>
  <si>
    <t>S 8X70_ZNCR</t>
  </si>
  <si>
    <t>Гвинт з шестигранною голівкою M8, довжина 70 мм; покриття цинкхромат</t>
  </si>
  <si>
    <t>SD 2_S</t>
  </si>
  <si>
    <t>Тримач кабелів груповий, настінний,  застібка типу "серьга", покриття Сендзимір</t>
  </si>
  <si>
    <t>SK 100_GMT</t>
  </si>
  <si>
    <t>Шарнірний з'єднувач вертикальний змін кут для лотка MARS, борт 100 мм, покриття Geomet</t>
  </si>
  <si>
    <t>SK 100_S</t>
  </si>
  <si>
    <t>Шарнірний з'єднувач вертикальний змін кут для лотка MARS, борт 100 мм, покриття Сендзимір</t>
  </si>
  <si>
    <t>SK 110_GMT</t>
  </si>
  <si>
    <t>Шарнірний з'єднувач вертикальний змін кут для лотка JUPITER, борт 110 мм, покриття Geomet</t>
  </si>
  <si>
    <t>SK 110_S</t>
  </si>
  <si>
    <t>Шарнірний з'єднувач вертикальний змін кут для лотка JUPITER, борт 110 мм, покриття Сендзимір</t>
  </si>
  <si>
    <t>SK 35_GMT</t>
  </si>
  <si>
    <t>Шарнірний з'єднувач вертикальний змін кут для лотка JUPITER, борт 35 мм, покриття Geomet</t>
  </si>
  <si>
    <t>SK 35_S</t>
  </si>
  <si>
    <t>Шарнірний з'єднувач вертикальний змін кут для лотка JUPITER, борт 35 мм, покриття Сендзимір</t>
  </si>
  <si>
    <t>SK 50_GMT</t>
  </si>
  <si>
    <t>Шарнірний з'єднувач вертикальний змін кут для лотка MARS, борт 50 мм, покриття Geomet</t>
  </si>
  <si>
    <t>SK 50_S</t>
  </si>
  <si>
    <t>Шарнірний з'єднувач вертикальний змін кут для лотка MARS, борт 50 мм, покриття Сендзимір</t>
  </si>
  <si>
    <t>SK 60_GMT</t>
  </si>
  <si>
    <t>Шарнірний з'єднувач вертикальний змін кут для лотка JUPITER, борт 60 мм, покриття Geomet</t>
  </si>
  <si>
    <t>SK 60_S</t>
  </si>
  <si>
    <t>Шарнірний з'єднувач вертикальний змін кут для лотка JUPITER, борт 60 мм, покриття Сендзимір</t>
  </si>
  <si>
    <t>SK 85_GMT</t>
  </si>
  <si>
    <t>Шарнірний з'єднувач вертикальний змін кут для лотка JUPITER, борт 85 мм, покриття Geomet</t>
  </si>
  <si>
    <t>SK 85_S</t>
  </si>
  <si>
    <t>Шарнірний з'єднувач вертикальний змін кут для лотка JUPITER, борт 85 мм, покриття Сендзимір</t>
  </si>
  <si>
    <t>S-KSK 1_KB</t>
  </si>
  <si>
    <t>S-KSK 2_KB</t>
  </si>
  <si>
    <t>SO 90X110X150_F</t>
  </si>
  <si>
    <t>Поворот вертикальний внутрішній 90° для лотка JUPITER; розміри-110x150x295mm Товщ. метал-0,8; покриття гарячий цинк</t>
  </si>
  <si>
    <t>SO 90X110X200_F</t>
  </si>
  <si>
    <t>Поворот вертикальний внутрішній 90° для лотка JUPITER; розміри-110x200x295mm Товщ. метал-1; покриття гарячий цинк</t>
  </si>
  <si>
    <t>SO 90X110X300_F</t>
  </si>
  <si>
    <t>Поворот вертикальний внутрішній 90° для лотка JUPITER; розміри-110x300x295mm Товщ. метал-1; покриття гарячий цинк</t>
  </si>
  <si>
    <t>SO 90X110X400_F</t>
  </si>
  <si>
    <t>Поворот вертикальний внутрішній 90° для лотка JUPITER; розміри-110x400x295mm Товщ. метал-1; покриття гарячий цинк</t>
  </si>
  <si>
    <t>SO 90X110X500_F</t>
  </si>
  <si>
    <t>Поворот вертикальний внутрішній 90° для лотка JUPITER; розміри-110x500x295mm Товщ. метал-1; покриття гарячий цинк</t>
  </si>
  <si>
    <t>SO 90X110X600_F</t>
  </si>
  <si>
    <t>Поворот вертикальний внутрішній 90° для лотка JUPITER; розміри-110x600x295mm Товщ. метал-1,2; покриття гарячий цинк</t>
  </si>
  <si>
    <t>SO 90X35X100_F</t>
  </si>
  <si>
    <t>Поворот вертикальний внутрішній 90° для лотка JUPITER; розміри-35x100x220mm Товщ. метал-0,8; покриття гарячий цинк</t>
  </si>
  <si>
    <t>SO 90X35X150_F</t>
  </si>
  <si>
    <t>Поворот вертикальний внутрішній 90° для лотка JUPITER; розміри-35x150x220mm Товщ. метал-0,8; покриття гарячий цинк</t>
  </si>
  <si>
    <t>SO 90X35X200_F</t>
  </si>
  <si>
    <t>Поворот вертикальний внутрішній 90° для лотка JUPITER; розміри-35x200x220mm Товщ. метал-1; покриття гарячий цинк</t>
  </si>
  <si>
    <t>SO 90X35X300_F</t>
  </si>
  <si>
    <t>Поворот вертикальний внутрішній 90° для лотка JUPITER; розміри-35x300x220mm Товщ. метал-1; покриття гарячий цинк</t>
  </si>
  <si>
    <t>SO 90X35X400_F</t>
  </si>
  <si>
    <t>Поворот вертикальний внутрішній 90° для лотка JUPITER; розміри-35x400x220mm Товщ. метал-1; покриття гарячий цинк</t>
  </si>
  <si>
    <t>SO 90X35X50_F</t>
  </si>
  <si>
    <t>Поворот вертикальний внутрішній 90° для лотка JUPITER; розміри-35x50x220mm Товщ. метал-0,8; покриття гарячий цинк</t>
  </si>
  <si>
    <t>SO 90X35X500_F</t>
  </si>
  <si>
    <t>Поворот вертикальний внутрішній 90° для лотка JUPITER; розміри-35x500x220mm Товщ. метал-1; покриття гарячий цинк</t>
  </si>
  <si>
    <t>SO 90X35X600_F</t>
  </si>
  <si>
    <t>Поворот вертикальний внутрішній 90° для лотка JUPITER; розміри-35x600x220mm Товщ. метал-1,2; покриття гарячий цинк</t>
  </si>
  <si>
    <t>SO 90X35X75_F</t>
  </si>
  <si>
    <t>Поворот вертикальний внутрішній 90° для лотка JUPITER; розміри-35x75x220mm Товщ. метал-0,8; покриття гарячий цинк</t>
  </si>
  <si>
    <t>SO 90X60X100_F</t>
  </si>
  <si>
    <t>Поворот вертикальний внутрішній 90° для лотка JUPITER; розміри-60x100x245mm Товщ. метал-0,8; покриття гарячий цинк</t>
  </si>
  <si>
    <t>SO 90X60X150_F</t>
  </si>
  <si>
    <t>Поворот вертикальний внутрішній 90° для лотка JUPITER; розміри-60x150x245mm Товщ. метал-0,8; покриття гарячий цинк</t>
  </si>
  <si>
    <t>SO 90X60X200_F</t>
  </si>
  <si>
    <t>Поворот вертикальний внутрішній 90° для лотка JUPITER; розміри-60x200x245mm Товщ. метал-1; покриття гарячий цинк</t>
  </si>
  <si>
    <t>SO 90X60X300_F</t>
  </si>
  <si>
    <t>Поворот вертикальний внутрішній 90° для лотка JUPITER; розміри-60x300x245mm Товщ. метал-1; покриття гарячий цинк</t>
  </si>
  <si>
    <t>SO 90X60X400_F</t>
  </si>
  <si>
    <t>Поворот вертикальний внутрішній 90° для лотка JUPITER; розміри-60x400x245mm Товщ. метал-1; покриття гарячий цинк</t>
  </si>
  <si>
    <t>SO 90X60X50_F</t>
  </si>
  <si>
    <t>Поворот вертикальний внутрішній 90° для лотка JUPITER; розміри-60x50x245mm Товщ. метал-0,8; покриття гарячий цинк</t>
  </si>
  <si>
    <t>SO 90X60X500_F</t>
  </si>
  <si>
    <t>Поворот вертикальний внутрішній 90° для лотка JUPITER; розміри-60x500x245mm Товщ. метал-1; покриття гарячий цинк</t>
  </si>
  <si>
    <t>SO 90X60X600_F</t>
  </si>
  <si>
    <t>Поворот вертикальний внутрішній 90° для лотка JUPITER; розміри-60x600x245mm Товщ. метал-1,2; покриття гарячий цинк</t>
  </si>
  <si>
    <t>SO 90X60X75_F</t>
  </si>
  <si>
    <t>Поворот вертикальний внутрішній 90° для лотка JUPITER; розміри-60x75x245mm Товщ. метал-0,8; покриття гарячий цинк</t>
  </si>
  <si>
    <t>SO 90X85X100_F</t>
  </si>
  <si>
    <t>Поворот вертикальний внутрішній 90° для лотка JUPITER; розміри-85x100x270mm Товщ. метал-0,8; покриття гарячий цинк</t>
  </si>
  <si>
    <t>SO 90X85X150_F</t>
  </si>
  <si>
    <t>Поворот вертикальний внутрішній 90° для лотка JUPITER; розміри-85x150x270mm Товщ. метал-0,8; покриття гарячий цинк</t>
  </si>
  <si>
    <t>SO 90X85X200_F</t>
  </si>
  <si>
    <t>Поворот вертикальний внутрішній 90° для лотка JUPITER; розміри-85x200x270mm Товщ. метал-1; покриття гарячий цинк</t>
  </si>
  <si>
    <t>SO 90X85X300_F</t>
  </si>
  <si>
    <t>Поворот вертикальний внутрішній 90° для лотка JUPITER; розміри-85x300x270mm Товщ. метал-1; покриття гарячий цинк</t>
  </si>
  <si>
    <t>SO 90X85X400_F</t>
  </si>
  <si>
    <t>Поворот вертикальний внутрішній 90° для лотка JUPITER; розміри-85x400x270mm Товщ. метал-1; покриття гарячий цинк</t>
  </si>
  <si>
    <t>SO 90X85X500_F</t>
  </si>
  <si>
    <t>Поворот вертикальний внутрішній 90° для лотка JUPITER; розміри-85x500x270mm Товщ. метал-1; покриття гарячий цинк</t>
  </si>
  <si>
    <t>SO 90X85X600_F</t>
  </si>
  <si>
    <t>Поворот вертикальний внутрішній 90° для лотка JUPITER; розміри-85x600x270mm Товщ. метал-1,2; покриття гарячий цинк</t>
  </si>
  <si>
    <t>SP 12X1/10_XX</t>
  </si>
  <si>
    <t>Двостороння клейка стрічка</t>
  </si>
  <si>
    <t>SP 160X2.5_HA</t>
  </si>
  <si>
    <t>Стяжна стрічка; Ø39мм; РА; біла; довжина 165мм</t>
  </si>
  <si>
    <t>SP 160X4.5_HA</t>
  </si>
  <si>
    <t>Стяжна стрічка; Ø35мм; РА; біла; довжина 160мм</t>
  </si>
  <si>
    <t>SP 180X4.5_FA</t>
  </si>
  <si>
    <t>SP 180X4.5_HA</t>
  </si>
  <si>
    <t>SP 250X4.5_HA</t>
  </si>
  <si>
    <t>SP 360X7.5_FA</t>
  </si>
  <si>
    <t>Стяжна стрічка; Ø96мм; РА; чорна; довжина 380мм</t>
  </si>
  <si>
    <t>SP 360X7.5_HA</t>
  </si>
  <si>
    <t>Стяжна стрічка; Ø96мм; РА; біла; довжина 380мм</t>
  </si>
  <si>
    <t>SP 430X4.5_FA</t>
  </si>
  <si>
    <t>Стяжна стрічка; Ø129мм; РА; чорна; довжина 450мм</t>
  </si>
  <si>
    <t>SP 430X4.5_HA</t>
  </si>
  <si>
    <t>Стяжна стрічка; Ø129мм; РА; біла; довжина 450мм</t>
  </si>
  <si>
    <t>SPK 200X4.6_IX</t>
  </si>
  <si>
    <t xml:space="preserve">Стяжна стрічка металева, довжина 200мм </t>
  </si>
  <si>
    <t>SPL 1000_F</t>
  </si>
  <si>
    <t>Стельовий профіль для легких навантажень, JUPITER, 41,5х21 довжина 1000мм, покриття гарячий цинк</t>
  </si>
  <si>
    <t>SPL 1200_F</t>
  </si>
  <si>
    <t>Стельовий профіль для легких навантажень, JUPITER, 41,5х21 довжина 1200мм, покриття гарячий цинк</t>
  </si>
  <si>
    <t>SPL 200_F</t>
  </si>
  <si>
    <t>Стельовий профіль для легких навантажень, JUPITER, 41,5х21 довжина 200мм, покриття гарячий цинк</t>
  </si>
  <si>
    <t>SPL 300_F</t>
  </si>
  <si>
    <t>Стельовий профіль для легких навантажень, JUPITER, 41,5х21 довжина 300мм, покриття гарячий цинк</t>
  </si>
  <si>
    <t>SPL 400_F</t>
  </si>
  <si>
    <t>Стельовий профіль для легких навантажень, JUPITER, 41,5х21 довжина 400мм, покриття гарячий цинк</t>
  </si>
  <si>
    <t>SPL 500_F</t>
  </si>
  <si>
    <t>Стельовий профіль для легких навантажень, JUPITER,41,5х21 довжина 500мм, покриття гарячий цинк</t>
  </si>
  <si>
    <t>SPL 600_F</t>
  </si>
  <si>
    <t>Стельовий профіль для легких навантажень, JUPITER, 41,5х21 довжина 600мм, покриття гарячий цинк</t>
  </si>
  <si>
    <t>SPL 800_F</t>
  </si>
  <si>
    <t>Стельовий профіль для легких навантажень, JUPITER, 41,5х21 довжина 800мм, покриття гарячий цинк</t>
  </si>
  <si>
    <t>SPLN 1000_F</t>
  </si>
  <si>
    <t>Стельовий профіль для легких навантажень, JUPITER, 50х20 довжина 1000мм, покриття гарячий цинк</t>
  </si>
  <si>
    <t>SPLN 1100_F</t>
  </si>
  <si>
    <t>Стельовий профіль для легких навантажень, JUPITER, 50х20 довжина 1100мм, покриття гарячий цинк</t>
  </si>
  <si>
    <t>SPLN 1200_F</t>
  </si>
  <si>
    <t>Стельовий профіль для легких навантажень, JUPITER, 50х20 довжина 1200мм, покриття гарячий цинк</t>
  </si>
  <si>
    <t>SPLN 200_F</t>
  </si>
  <si>
    <t>Стельовий профіль для легких навантажень, JUPITER, 50х20 довжина 200мм, покриття гарячий цинк</t>
  </si>
  <si>
    <t>SPLN 250_F</t>
  </si>
  <si>
    <t>Стельовий профіль для легких навантажень, JUPITER, 50х20 довжина 250мм, покриття гарячий цинк</t>
  </si>
  <si>
    <t>SPLN 300_F</t>
  </si>
  <si>
    <t>Стельовий профіль для легких навантажень, JUPITER, 50х20 довжина 300мм, покриття гарячий цинк</t>
  </si>
  <si>
    <t>SPLN 400_F</t>
  </si>
  <si>
    <t>Стельовий профіль для легких навантажень, JUPITER, 50х20 довжина 400мм, покриття гарячий цинк</t>
  </si>
  <si>
    <t>SPLN 500_F</t>
  </si>
  <si>
    <t>Стельовий профіль для легких навантажень, JUPITER, 50х20 довжина 500мм, покриття гарячий цинк</t>
  </si>
  <si>
    <t>SPLN 600_F</t>
  </si>
  <si>
    <t>Стельовий профіль для легких навантажень, JUPITER, 50х20 довжина 600мм, покриття гарячий цинк</t>
  </si>
  <si>
    <t>SPLN 700_F</t>
  </si>
  <si>
    <t>Стельовий профіль для легких навантажень, JUPITER, 50х20 довжина 700мм, покриття гарячий цинк</t>
  </si>
  <si>
    <t>SPLN 800_F</t>
  </si>
  <si>
    <t>Стельовий профіль для легких навантажень, JUPITER, 50х20 довжина 800мм, покриття гарячий цинк</t>
  </si>
  <si>
    <t>SPLN 900_F</t>
  </si>
  <si>
    <t>Стельовий профіль для легких навантажень, JUPITER, 50х20 довжина 900мм, покриття гарячий цинк</t>
  </si>
  <si>
    <t>SPP 19X19_HA</t>
  </si>
  <si>
    <t>Площадка самоклеюча для стяжної стрічки; РА; біла; 19х19мм</t>
  </si>
  <si>
    <t>SPS 1000_F</t>
  </si>
  <si>
    <t>Стельовий профіль для середніх навантажень, JUPITER, 41х41 довжина 1000мм, покриття гарячий цинк</t>
  </si>
  <si>
    <t>SPS 1200_F</t>
  </si>
  <si>
    <t>Стельовий профіль для середніх навантажень, JUPITER, 41х41 довжина 1200мм, покриття гарячий цинк</t>
  </si>
  <si>
    <t>SPS 200_F</t>
  </si>
  <si>
    <t>Стельовий профіль для середніх навантажень, JUPITER, 41х41 довжина 200мм, покриття гарячий цинк</t>
  </si>
  <si>
    <t>SPS 300_F</t>
  </si>
  <si>
    <t>Стельовий профіль для середніх навантажень, JUPITER, 41х41 довжина 300мм, покриття гарячий цинк</t>
  </si>
  <si>
    <t>SPS 400_F</t>
  </si>
  <si>
    <t>Стельовий профіль для середніх навантажень, JUPITER, 41х41 довжина 400мм, покриття гарячий цинк</t>
  </si>
  <si>
    <t>SPS 500_F</t>
  </si>
  <si>
    <t>Стельовий профіль для середніх навантажень, JUPITER, 41х41 довжина 500мм, покриття гарячий цинк</t>
  </si>
  <si>
    <t>SPS 600_F</t>
  </si>
  <si>
    <t>Стельовий профіль для середніх навантажень, JUPITER, 41х41 довжина 600мм, покриття гарячий цинк</t>
  </si>
  <si>
    <t>SPS 800_F</t>
  </si>
  <si>
    <t>Стельовий профіль для середніх навантажень, JUPITER, 41х41 довжина 800мм, покриття гарячий цинк</t>
  </si>
  <si>
    <t>SPSN 1000_F</t>
  </si>
  <si>
    <t>Стельовий профіль для середніх навантажень, JUPITER, 50х50 довжина 1000мм, покриття гарячий цинк</t>
  </si>
  <si>
    <t>SPSN 1100_F</t>
  </si>
  <si>
    <t>Стельовий профіль для середніх навантажень, JUPITER, 50х50 довжина 1100мм, покриття гарячий цинк</t>
  </si>
  <si>
    <t>SPSN 1200_F</t>
  </si>
  <si>
    <t>Стельовий профіль для середніх навантажень, JUPITER, 50х50 довжина 1200мм, покриття гарячий цинк</t>
  </si>
  <si>
    <t>SPSN 1500_F</t>
  </si>
  <si>
    <t>Стельовий профіль для середніх навантажень, JUPITER, 50х50 довжина 1500мм, покриття гарячий цинк</t>
  </si>
  <si>
    <t>SPSN 200_F</t>
  </si>
  <si>
    <t>Стельовий профіль для середніх навантажень, JUPITER, 50х50 довжина 200мм, покриття гарячий цинк</t>
  </si>
  <si>
    <t>SPSN 2000_F</t>
  </si>
  <si>
    <t>Стельовий профіль для середніх навантажень, JUPITER, 50х50 довжина 2000мм, покриття гарячий цинк</t>
  </si>
  <si>
    <t>SPSN 250_F</t>
  </si>
  <si>
    <t>Стельовий профіль для середніх навантажень, JUPITER, 50х50 довжина 250мм, покриття гарячий цинк</t>
  </si>
  <si>
    <t>SPSN 300_F</t>
  </si>
  <si>
    <t>Стельовий профіль для середніх навантажень, JUPITER, 50х50 довжина 300мм, покриття гарячий цинк</t>
  </si>
  <si>
    <t>SPSN 400_F</t>
  </si>
  <si>
    <t>Стельовий профіль для середніх навантажень, JUPITER, 50х50 довжина 400мм, покриття гарячий цинк</t>
  </si>
  <si>
    <t>SPSN 500_F</t>
  </si>
  <si>
    <t>Стельовий профіль для середніх навантажень, JUPITER, 50х50 довжина 500мм, покриття гарячий цинк</t>
  </si>
  <si>
    <t>SPSN 600_F</t>
  </si>
  <si>
    <t>Стельовий профіль для середніх навантажень, JUPITER, 50х50 довжина 600мм, покриття гарячий цинк</t>
  </si>
  <si>
    <t>SPSN 700_F</t>
  </si>
  <si>
    <t>Стельовий профіль для середніх навантажень, JUPITER, 50х50 довжина 700мм, покриття гарячий цинк</t>
  </si>
  <si>
    <t>SPSN 800_F</t>
  </si>
  <si>
    <t>Стельовий профіль для середніх навантажень, JUPITER, 50х50 довжина 800мм, покриття гарячий цинк</t>
  </si>
  <si>
    <t>SPSN 900_F</t>
  </si>
  <si>
    <t>Стельовий профіль для середніх навантажень, JUPITER, 50х50 довжина 900мм, покриття гарячий цинк</t>
  </si>
  <si>
    <t>SPT 1000_F</t>
  </si>
  <si>
    <t>Стельовий профіль для великих навантажень двост, JUPITER шир 80 мм довжина 1000мм, покриття гарячий цинк</t>
  </si>
  <si>
    <t>SPT 1200_F</t>
  </si>
  <si>
    <t>Стельовий профіль для великих навантажень двост, JUPITER шир 80 мм, довжина 1200мм, покриття гарячий цинк</t>
  </si>
  <si>
    <t>SPT 1500_F</t>
  </si>
  <si>
    <t>Стельовий профіль для великих навантажень двост, JUPITER шир 80 мм, довжина 1500мм, покриття гарячий цинк</t>
  </si>
  <si>
    <t>SPT 1800_F</t>
  </si>
  <si>
    <t>Стельовий профіль для великих навантажень двост, JUPITER шир 80 мм, довжина 1800мм, покриття гарячий цинк</t>
  </si>
  <si>
    <t>SPT 200_F</t>
  </si>
  <si>
    <t>Стельовий профіль для великих навантажень двост, JUPITER шир 80 мм, довжина 200мм, покриття гарячий цинк</t>
  </si>
  <si>
    <t>SPT 2000_F</t>
  </si>
  <si>
    <t>Стельовий профіль для великих навантажень двост, JUPITER шир 80 мм, довжина 2000мм, покриття гарячий цинк</t>
  </si>
  <si>
    <t>SPT 400_F</t>
  </si>
  <si>
    <t>Стельовий профіль для великих навантажень двост, JUPITER шир 80 мм, довжина 400мм, покриття гарячий цинк</t>
  </si>
  <si>
    <t>SPT 500_F</t>
  </si>
  <si>
    <t>Стельовий профіль для великих навантажень двост, JUPITER шир 80 мм, довжина 500мм, покриття гарячий цинк</t>
  </si>
  <si>
    <t>SPT 600_F</t>
  </si>
  <si>
    <t>Стельовий профіль для великих навантажень двост, JUPITER шир 80 мм, довжина 600мм, покриття гарячий цинк</t>
  </si>
  <si>
    <t>SPT 800_F</t>
  </si>
  <si>
    <t>Стельовий профіль для великих навантажень двост, JUPITER шир 80 мм, довжина 800мм, покриття гарячий цинк</t>
  </si>
  <si>
    <t>SPU 1000_F</t>
  </si>
  <si>
    <t>Стельовий профіль для великих навантажень, JUPITER, 60х40 мм, довжина 1000мм, покриття гарячий цинк</t>
  </si>
  <si>
    <t>SPU 1100_F</t>
  </si>
  <si>
    <t>Стельовий профіль для великих навантажень, JUPITER, 60х40 мм, довжина 1100мм, покриття гарячий цинк</t>
  </si>
  <si>
    <t>SPU 1200_F</t>
  </si>
  <si>
    <t>Стельовий профіль для великих навантажень, JUPITER, 60х40 мм, довжина 1200мм, покриття гарячий цинк</t>
  </si>
  <si>
    <t>SPU 1500_F</t>
  </si>
  <si>
    <t>Стельовий профіль для великих навантажень, JUPITER, 60х40 мм, довжина 1500мм, покриття гарячий цинк</t>
  </si>
  <si>
    <t>SPU 200_F</t>
  </si>
  <si>
    <t>Стельовий профіль для великих навантажень, JUPITER, 60х40 мм, довжина 200мм, покриття гарячий цинк</t>
  </si>
  <si>
    <t>SPU 2000_F</t>
  </si>
  <si>
    <t>Стельовий профіль для великих навантажень, JUPITER, 60х40 мм, довжина 2000мм, покриття гарячий цинк</t>
  </si>
  <si>
    <t>SPU 250_F</t>
  </si>
  <si>
    <t>Стельовий профіль для великих навантажень, JUPITER, 60х40 мм, довжина 250мм, покриття гарячий цинк</t>
  </si>
  <si>
    <t>SPU 300_F</t>
  </si>
  <si>
    <t>Стельовий профіль для великих навантажень, JUPITER, 60х40 мм, довжина 300мм, покриття гарячий цинк</t>
  </si>
  <si>
    <t>SPU 400_F</t>
  </si>
  <si>
    <t>Стельовий профіль для великих навантажень, JUPITER, 60х40 мм, довжина 400мм, покриття гарячий цинк</t>
  </si>
  <si>
    <t>SPU 500_F</t>
  </si>
  <si>
    <t>Стельовий профіль для великих навантажень, JUPITER, 60х40 мм, довжина 500мм, покриття гарячий цинк</t>
  </si>
  <si>
    <t>SPU 600_F</t>
  </si>
  <si>
    <t>Стельовий профіль для великих навантажень, JUPITER, 60х40 мм, довжина 600мм, покриття гарячий цинк</t>
  </si>
  <si>
    <t>SPU 700_F</t>
  </si>
  <si>
    <t>Стельовий профіль для великих навантажень, JUPITER, 60х40 мм, довжина 700мм, покриття гарячий цинк</t>
  </si>
  <si>
    <t>SPU 800_F</t>
  </si>
  <si>
    <t>Стельовий профіль для великих навантажень, JUPITER, 60х40 мм, довжина 800мм, покриття гарячий цинк</t>
  </si>
  <si>
    <t>SPU 900_F</t>
  </si>
  <si>
    <t>Стельовий профіль для великих навантажень, JUPITER, 60х40 мм, довжина 900мм, покриття гарячий цинк</t>
  </si>
  <si>
    <t>SPUK_S</t>
  </si>
  <si>
    <t>З'єднувач для підлогового каналу, покриття Сендзимір</t>
  </si>
  <si>
    <t>SR 110X100_F</t>
  </si>
  <si>
    <t>З'єднувач редукційний для лотка JUPITER; борт 110редукція 100mm Товщ. метал-1; покриття гарячий цинк</t>
  </si>
  <si>
    <t>SR 110X100_S</t>
  </si>
  <si>
    <t>З'єднувач редукційний для лотка JUPITER; борт 110редукція 100mm Товщ. метал-1; покриття Сендзимір</t>
  </si>
  <si>
    <t>SR 110X125_F</t>
  </si>
  <si>
    <t>З'єднувач редукційний для лотка JUPITER; борт110редукція 125mm Товщ. метал-1; покриття гарячий цинк</t>
  </si>
  <si>
    <t>SR 110X125_S</t>
  </si>
  <si>
    <t>З'єднувач редукційний для лотка JUPITER; борт-110редукція 125mm Товщ. метал-1; покриття Сендзимір</t>
  </si>
  <si>
    <t>SR 110X150_F</t>
  </si>
  <si>
    <t>З'єднувач редукційний для лотка JUPITER; борт-110редукція 150mm Товщ. метал-1; покриття гарячий цинк</t>
  </si>
  <si>
    <t>SR 110X150_S</t>
  </si>
  <si>
    <t>З'єднувач редукційний для лотка JUPITER; борт-110редукція 150mm Товщ. метал-1; покриття Сендзимір</t>
  </si>
  <si>
    <t>SR 110X200_F</t>
  </si>
  <si>
    <t>З'єднувач редукційний для лотка JUPITER; борт-110редукція 200mm Товщ. метал-1; покриття гарячий цинк</t>
  </si>
  <si>
    <t>SR 110X200_S</t>
  </si>
  <si>
    <t>З'єднувач редукційний для лотка JUPITER; борт-110редукція 200mm Товщ. метал-1; покриття Сендзимір</t>
  </si>
  <si>
    <t>SR 110X25_F</t>
  </si>
  <si>
    <t>З'єднувач редукційний для лотка JUPITER; борт-110редукція 25mm Товщ. метал-1; покриття гарячий цинк</t>
  </si>
  <si>
    <t>SR 110X25_S</t>
  </si>
  <si>
    <t>З'єднувач редукційний для лотка JUPITER; борт-110редукція 25 Товщ. метал-1; покриття Сендзимір</t>
  </si>
  <si>
    <t>SR 110X250_F</t>
  </si>
  <si>
    <t>З'єднувач редукційний для лотка JUPITER; борт-110редукція 250mm Товщ. метал-1; покриття гарячий цинк</t>
  </si>
  <si>
    <t>SR 110X250_S</t>
  </si>
  <si>
    <t>З'єднувач редукційний для лотка JUPITER; борт-110редукція 250mm Товщ. метал-1; покриття Сендзимір</t>
  </si>
  <si>
    <t>SR 110X300_F</t>
  </si>
  <si>
    <t>З'єднувач редукційний для лотка JUPITER; борт-110редукція 300mm Товщ. метал-1; покриття гарячий цинк</t>
  </si>
  <si>
    <t>SR 110X300_S</t>
  </si>
  <si>
    <t>З'єднувач редукційний для лотка JUPITER; борт-110редукція 300mm Товщ. метал-1; покриття Сендзимір</t>
  </si>
  <si>
    <t>SR 110X350_F</t>
  </si>
  <si>
    <t>З'єднувач редукційний для лотка JUPITER;борт-110редукція 350mm Товщ. метал-1; покриття гарячий цинк</t>
  </si>
  <si>
    <t>SR 110X350_S</t>
  </si>
  <si>
    <t>З'єднувач редукційний для лотка JUPITER; борт110редукція 350mm Товщ. метал-1; покриття Сендзимір</t>
  </si>
  <si>
    <t>SR 110X400_F</t>
  </si>
  <si>
    <t>З'єднувач редукційний для лотка JUPITER; борт-110редукція 400mm Товщ. метал-1; покриття гарячий цинк</t>
  </si>
  <si>
    <t>SR 110X400_S</t>
  </si>
  <si>
    <t>З'єднувач редукційний для лотка JUPITER; борт-110редукція 400mm Товщ. метал-1; покриття Сендзимір</t>
  </si>
  <si>
    <t>SR 110X50_F</t>
  </si>
  <si>
    <t>З'єднувач редукційний для лотка JUPITER; борт-110редукція 50mm Товщ. метал-1; покриття гарячий цинк</t>
  </si>
  <si>
    <t>SR 110X50_S</t>
  </si>
  <si>
    <t>З'єднувач редукційний для лотка JUPITER; борт-110редукція 50mm Товщ. метал-1; покриття Сендзимір</t>
  </si>
  <si>
    <t>SR 110X75_F</t>
  </si>
  <si>
    <t>З'єднувач редукційний для лотка JUPITER; борт-110редукція 75mm Товщ. метал-1; покриття гарячий цинк</t>
  </si>
  <si>
    <t>SR 110X75_S</t>
  </si>
  <si>
    <t>З'єднувач редукційний для лотка JUPITER; борт-110редукція 75mm Товщ. метал-1; покриття Сендзимір</t>
  </si>
  <si>
    <t>SR 35X100_F</t>
  </si>
  <si>
    <t>З'єднувач редукційний для лотка JUPITER; борт-35редукція 100mm Товщ. метал-1; покриття гарячий цинк</t>
  </si>
  <si>
    <t>SR 35X100_S</t>
  </si>
  <si>
    <t>З'єднувач редукційний для лотка JUPITER; борт-35редукція 100mm Товщ. метал-1; покриття Сендзимір</t>
  </si>
  <si>
    <t>SR 35X125_F</t>
  </si>
  <si>
    <t>З'єднувач редукційний для лотка JUPITER; борт-35редукція 125mm Товщ. метал-1; покриття гарячий цинк</t>
  </si>
  <si>
    <t>SR 35X125_S</t>
  </si>
  <si>
    <t>З'єднувач редукційний для лотка JUPITER; борт-35редукція 125mm Товщ. метал-1; покриття Сендзимір</t>
  </si>
  <si>
    <t>SR 35X150_F</t>
  </si>
  <si>
    <t>З'єднувач редукційний для лотка JUPITER; борт-35редукція 150 mm Товщ. метал-1; покриття гарячий цинк</t>
  </si>
  <si>
    <t>SR 35X150_S</t>
  </si>
  <si>
    <t>З'єднувач редукційний для лотка JUPITER; борт-35редукція 150mm Товщ. метал-1; покриття Сендзимір</t>
  </si>
  <si>
    <t>SR 35X200_F</t>
  </si>
  <si>
    <t>З'єднувач редукційний для лотка JUPITER; борт-35редукція 200mm Товщ. метал-1; покриття гарячий цинк</t>
  </si>
  <si>
    <t>SR 35X200_S</t>
  </si>
  <si>
    <t>З'єднувач редукційний для лотка JUPITER; борт-35редукція 200mm Товщ. метал-1; покриття Сендзимір</t>
  </si>
  <si>
    <t>SR 35X25_F</t>
  </si>
  <si>
    <t>З'єднувач редукційний для лотка JUPITER; борт 35 редукція25mm Товщ. метал-1; покриття гарячий цинк</t>
  </si>
  <si>
    <t>SR 35X25_S</t>
  </si>
  <si>
    <t>З'єднувач редукційний для лотка JUPITER; борт 35 редукція 25mm Товщ. метал-1; покриття Сендзимір</t>
  </si>
  <si>
    <t>SR 35X250_F</t>
  </si>
  <si>
    <t>З'єднувач редукційний для лотка JUPITER; борт-35 редукція 250 Товщ. метал-1; покриття гарячий цинк</t>
  </si>
  <si>
    <t>SR 35X250_S</t>
  </si>
  <si>
    <t>З'єднувач редукційний для лотка JUPITER; борт-35 редукція 250 Товщ. метал-1; покриття Сендзимір</t>
  </si>
  <si>
    <t>SR 35X300_F</t>
  </si>
  <si>
    <t>З'єднувач редукційний для лотка JUPITER; борт-35 редукція 300 Товщ. метал-1; покриття гарячий цинк</t>
  </si>
  <si>
    <t>SR 35X300_S</t>
  </si>
  <si>
    <t>З'єднувач редукційний для лотка JUPITER; борт-35 редукція 300 Товщ. метал-1; покриття Сендзимір</t>
  </si>
  <si>
    <t>SR 35X350_F</t>
  </si>
  <si>
    <t>З'єднувач редукційний для лотка JUPITER; борт-35 редукция 350 Товщ. метал-1; покриття гарячий цинк</t>
  </si>
  <si>
    <t>SR 35X350_S</t>
  </si>
  <si>
    <t>З'єднувач редукційний для лотка JUPITER; борт-35 редукция 350 Товщ. метал-1; покриття Сендзимір</t>
  </si>
  <si>
    <t>SR 35X400_F</t>
  </si>
  <si>
    <t>З'єднувач редукційний для лотка JUPITER; борт-35 редукция 400 Товщ. метал-1; покриття гарячий цинк</t>
  </si>
  <si>
    <t>SR 35X400_S</t>
  </si>
  <si>
    <t>З'єднувач редукційний для лотка JUPITER; борт-35 редукция 400 Товщ. метал-1; покриття Сендзимір</t>
  </si>
  <si>
    <t>SR 35X50_F</t>
  </si>
  <si>
    <t>З'єднувач редукційний для лотка JUPITER; борт-35 редукция 50 Товщ. метал-1; покриття гарячий цинк</t>
  </si>
  <si>
    <t>SR 35X50_S</t>
  </si>
  <si>
    <t>З'єднувач редукційний для лотка JUPITER; борт-35 редукція 50 Товщ. метал-1; покриття Сендзимір</t>
  </si>
  <si>
    <t>SR 35X75_F</t>
  </si>
  <si>
    <t>З'єднувач редукційний для лотка JUPITER; борт-35 редукція 75mm Товщ. метал-1; покриття гарячий цинк</t>
  </si>
  <si>
    <t>SR 35X75_S</t>
  </si>
  <si>
    <t>З'єднувач редукційний для лотка JUPITER; борт-35 редукція 75mm Товщ. метал-1; покриття Сендзимір</t>
  </si>
  <si>
    <t>SR 60X100_F</t>
  </si>
  <si>
    <t>З'єднувач редукційний для лотка JUPITER; борт-60 редукція 100 mm Товщ. метал-1; покриття гарячий цинк</t>
  </si>
  <si>
    <t>SR 60X100_S</t>
  </si>
  <si>
    <t>З'єднувач редукційний для лотка JUPITER; борт-60 редукція 100 mm Товщ. метал-1; покриття Сендзимір</t>
  </si>
  <si>
    <t>SR 60X125_F</t>
  </si>
  <si>
    <t>З'єднувач редукційний для лотка JUPITER; борт-60 редукція 125 mm Товщ. метал-1; покриття гарячий цинк</t>
  </si>
  <si>
    <t>SR 60X125_S</t>
  </si>
  <si>
    <t>З'єднувач редукційний для лотка JUPITER; борт-60 редукція 125 mm Товщ. метал-1; покриття Сендзимір</t>
  </si>
  <si>
    <t>SR 60X150_F</t>
  </si>
  <si>
    <t>З'єднувач редукційний для лотка JUPITER; борт-60 редукція 150 mm Товщ. метал-1; покриття гарячий цинк</t>
  </si>
  <si>
    <t>SR 60X150_S</t>
  </si>
  <si>
    <t>З'єднувач редукційний для лотка JUPITER; борт-60 редукція 150 mm Товщ. метал-1; покриття Сендзимір</t>
  </si>
  <si>
    <t>SR 60X200_F</t>
  </si>
  <si>
    <t>З'єднувач редукційний для лотка JUPITER; борт-60 редукція 200 mm Товщ. метал-1; покриття гарячий цинк</t>
  </si>
  <si>
    <t>SR 60X200_S</t>
  </si>
  <si>
    <t>З'єднувач редукційний для лотка JUPITER; борт-60 редукция 200 mm Товщ. метал-1; покриття Сендзимір</t>
  </si>
  <si>
    <t>SR 60X25_F</t>
  </si>
  <si>
    <t>З'єднувач редукційний для лотка JUPITER; борт-60 редукція 25 mm Товщ. метал-1; покриття гарячий цинк</t>
  </si>
  <si>
    <t>SR 60X25_S</t>
  </si>
  <si>
    <t>З'єднувач редукційний для лотка JUPITER; борт-60 редукція 25mm Товщ. метал-1; покриття Сендзимір</t>
  </si>
  <si>
    <t>SR 60X250_F</t>
  </si>
  <si>
    <t>З'єднувач редукційний для лотка JUPITER; борт-60 редукція 250 mm Товщ. метал-1; покриття гарячий цинк</t>
  </si>
  <si>
    <t>SR 60X250_S</t>
  </si>
  <si>
    <t>З'єднувач редукційний для лотка JUPITER; борт-60 редукція 250 mm Товщ. метал-1; покриття Сендзимір</t>
  </si>
  <si>
    <t>SR 60X300_F</t>
  </si>
  <si>
    <t>З'єднувач редукційний для лотка JUPITER; борт-60 редукція 300 mm Товщ. метал-1; покриття гарячий цинк</t>
  </si>
  <si>
    <t>SR 60X300_S</t>
  </si>
  <si>
    <t>З'єднувач редукційний для лотка JUPITER; борт-60 редукція 300mm Товщ. метал-1; покриття Сендзимір</t>
  </si>
  <si>
    <t>SR 60X350_F</t>
  </si>
  <si>
    <t>З'єднувач редукційний для лотка JUPITER; борт-60 редукція 350 mm Товщ. метал-1; покриття гарячий цинк</t>
  </si>
  <si>
    <t>SR 60X350_S</t>
  </si>
  <si>
    <t>З'єднувач редукційний для лотка JUPITER; борт-60 редукція 350 mm Товщ. метал-1; покриття Сендзимір</t>
  </si>
  <si>
    <t>SR 60X400_F</t>
  </si>
  <si>
    <t>З'єднувач редукційний для лотка JUPITER; борт-60 редукція 400 mm Товщ. метал-1; покриття гарячий цинк</t>
  </si>
  <si>
    <t>SR 60X400_S</t>
  </si>
  <si>
    <t>З'єднувач редукційний для лотка JUPITER; борт-60 редукція 400 mm Товщ. метал-1; покриття Сендзимір</t>
  </si>
  <si>
    <t>SR 60X50_F</t>
  </si>
  <si>
    <t>З'єднувач редукційний для лотка JUPITER; борт-60 редукція 50 mm Товщ. метал-1; покриття гарячий цинк</t>
  </si>
  <si>
    <t>SR 60X50_S</t>
  </si>
  <si>
    <t>З'єднувач редукційний для лотка JUPITER; борт-60 редукція 50mm Товщ. метал-1; покриття Сендзимір</t>
  </si>
  <si>
    <t>SR 60X75_F</t>
  </si>
  <si>
    <t>З'єднувач редукційний для лотка JUPITER; борт-60 редукція 75 mm Товщ. метал-1; покриття гарячий цинк</t>
  </si>
  <si>
    <t>SR 60X75_S</t>
  </si>
  <si>
    <t>З'єднувач редукційний для лотка JUPITER; борт-60 редукція 75 mm Товщ. метал-1; покриття Сендзимір</t>
  </si>
  <si>
    <t>SR 85X100_F</t>
  </si>
  <si>
    <t>З'єднувач редукційний для лотка JUPITER; борт-85 редукція 100 mm Товщ. метал-1; покриття гарячий цинк</t>
  </si>
  <si>
    <t>SR 85X100_S</t>
  </si>
  <si>
    <t>З'єднувач редукційний для лотка JUPITER; борт-85 редукція 100 mm Товщ. метал-1; покриття Сендзимір</t>
  </si>
  <si>
    <t>SR 85X125_F</t>
  </si>
  <si>
    <t>З'єднувач редукційний для лотка JUPITER; борт-85 редукція 125 mm Товщ. метал-1; покриття гарячий цинк</t>
  </si>
  <si>
    <t>SR 85X125_S</t>
  </si>
  <si>
    <t>З'єднувач редукційний для лотка JUPITER; борт-85 редукція 125 mm Товщ. метал-1; покриття Сендзимір</t>
  </si>
  <si>
    <t>SR 85X150_F</t>
  </si>
  <si>
    <t>З'єднувач редукційний для лотка JUPITER; борт-85 редукція 150 mm Товщ. метал-1; покриття гарячий цинк</t>
  </si>
  <si>
    <t>SR 85X150_S</t>
  </si>
  <si>
    <t>З'єднувач редукційний для лотка JUPITER; борт-85 редукція 150 mm Товщ. метал-1; покриття Сендзимір</t>
  </si>
  <si>
    <t>SR 85X200_F</t>
  </si>
  <si>
    <t>З'єднувач редукційний для лотка JUPITER; борт-85 редукція 200 mm Товщ. метал-1; покриття гарячий цинк</t>
  </si>
  <si>
    <t>SR 85X200_S</t>
  </si>
  <si>
    <t>З'єднувач редукційний для лотка JUPITER; борт-85 редукція 200 mm Товщ. метал-1; покриття Сендзимір</t>
  </si>
  <si>
    <t>SR 85X25_F</t>
  </si>
  <si>
    <t>З'єднувач редукційний для лотка JUPITER; борт-85 редукція 25 mm Товщ. метал-1; покриття гарячий цинк</t>
  </si>
  <si>
    <t>SR 85X25_S</t>
  </si>
  <si>
    <t>З'єднувач редукційний для лотка JUPITER; борт-85 редукція 25 mm Товщ. метал-1; покриття Сендзимір</t>
  </si>
  <si>
    <t>SR 85X250_F</t>
  </si>
  <si>
    <t>З'єднувач редукційний для лотка JUPITER; борт-85 редукція 250 mm Товщ. метал-1; покриття гарячий цинк</t>
  </si>
  <si>
    <t>SR 85X250_S</t>
  </si>
  <si>
    <t>З'єднувач редукційний для лотка JUPITER; борт-85 редукція 250 mm Товщ. метал-1; покриття Сендзимір</t>
  </si>
  <si>
    <t>SR 85X300_F</t>
  </si>
  <si>
    <t>З'єднувач редукційний для лотка JUPITER; борт-85 редукція 300 mm Товщ. метал-1; покриття гарячий цинк</t>
  </si>
  <si>
    <t>SR 85X300_S</t>
  </si>
  <si>
    <t>З'єднувач редукційний для лотка JUPITER; борт-85 редукція 300 mm Товщ. метал-1; покриття Сендзимір</t>
  </si>
  <si>
    <t>SR 85X350_F</t>
  </si>
  <si>
    <t>З'єднувач редукційний для лотка JUPITER; борт-85 редукція 350 mm Товщ. метал-1; покриття гарячий цинк</t>
  </si>
  <si>
    <t>SR 85X350_S</t>
  </si>
  <si>
    <t>З'єднувач редукційний для лотка JUPITER; борт-85 редукція 350 mm Товщ. метал-1; покриття Сендзимір</t>
  </si>
  <si>
    <t>SR 85X400_F</t>
  </si>
  <si>
    <t>З'єднувач редукційний для лотка JUPITER; борт-85 редукція 400 mm Товщ. метал-1; покриття гарячий цинк</t>
  </si>
  <si>
    <t>SR 85X400_S</t>
  </si>
  <si>
    <t>З'єднувач редукційний для лотка JUPITER; борт-85 редукція 400 mm Товщ. метал-1; покриття Сендзимір</t>
  </si>
  <si>
    <t>SR 85X50_F</t>
  </si>
  <si>
    <t>З'єднувач редукційний для лотка JUPITER; борт-85 редукція 50 mm Товщ. метал-1; покриття гарячий цинк</t>
  </si>
  <si>
    <t>SR 85X50_S</t>
  </si>
  <si>
    <t>З'єднувач редукційний для лотка JUPITER; борт-85 редукція 50 mm Товщ. метал-1; покриття Сендзимір</t>
  </si>
  <si>
    <t>SR 85X75_F</t>
  </si>
  <si>
    <t>З'єднувач редукційний для лотка JUPITER; борт-85 редукція 75 mm Товщ. метал-1; покриття гарячий цинк</t>
  </si>
  <si>
    <t>SR 85X75_S</t>
  </si>
  <si>
    <t>З'єднувач редукційний для лотка JUPITER; борт-85 редукція 75 mm Товщ. метал-1; покриття Сендзимір</t>
  </si>
  <si>
    <t>SSU 110_GMT</t>
  </si>
  <si>
    <t>Кут регульований горизонтальний, JUPITER, борт 110 мм, покриття Geomet</t>
  </si>
  <si>
    <t>SSU 110_S</t>
  </si>
  <si>
    <t>Кут регульований горизонтальний, JUPITER, борт 110 мм, покриття Сендзимір</t>
  </si>
  <si>
    <t>SSU 35_GMT</t>
  </si>
  <si>
    <t>Кут регульований горизонтальний, JUPITER, борт 35 мм, покриття Geomet</t>
  </si>
  <si>
    <t>SSU 35_S</t>
  </si>
  <si>
    <t>Кут регульований горизонтальний, JUPITER, борт 35 мм, покриття Сендзимір</t>
  </si>
  <si>
    <t>SSU 60_GMT</t>
  </si>
  <si>
    <t>Кут регульований горизонтальний, JUPITER, борт 60 мм, покриття Geomet</t>
  </si>
  <si>
    <t>SSU 60_S</t>
  </si>
  <si>
    <t>Кут регульований горизонтальний, JUPITER, борт 60 мм, покриття Сендзимір</t>
  </si>
  <si>
    <t>SSU 85_GMT</t>
  </si>
  <si>
    <t>Кут регульований горизонтальний, JUPITER, борт 85 мм, покриття Geomet</t>
  </si>
  <si>
    <t>SSU 85_S</t>
  </si>
  <si>
    <t>Кут регульований горизонтальний, JUPITER, борт 85 мм, покриття Сендзимір</t>
  </si>
  <si>
    <t>STS_S</t>
  </si>
  <si>
    <t>Кріплення для скоби LTS або CTS</t>
  </si>
  <si>
    <t>SU 110_F</t>
  </si>
  <si>
    <t>Відгалужувач універсальний JUPITER; висота-110mm Товщ. метал-1; покриття гарячий цинк</t>
  </si>
  <si>
    <t>SU 35_F</t>
  </si>
  <si>
    <t>Відгалужувач універсальний JUPITER; висота-35mm Товщ. метал-1; покриття гарячий цинк</t>
  </si>
  <si>
    <t>SU 60_F</t>
  </si>
  <si>
    <t>Відгалужувач універсальний JUPITER; висота-60mm Товщ. метал-1; покриття гарячий цинк</t>
  </si>
  <si>
    <t>SU 85_F</t>
  </si>
  <si>
    <t>Відгалужувач універсальний JUPITER; висота-85mm Товщ. метал-1; покриття гарячий цинк</t>
  </si>
  <si>
    <t>SUP_F</t>
  </si>
  <si>
    <t>Монтажний затискач; покриття гарячий цинк</t>
  </si>
  <si>
    <t>SUP_S</t>
  </si>
  <si>
    <t>Монтажний затискач; покриття Сендзимір</t>
  </si>
  <si>
    <t>T 110X150_F</t>
  </si>
  <si>
    <t>Відгалужувач горизонтальний Т-подібний JUPITER; розміри-110x150x350mm Товщ. метал-0,8; покриття гарячий цинк</t>
  </si>
  <si>
    <t>T 110X200_F</t>
  </si>
  <si>
    <t>Відгалужувач горизонтальний Т-подібний JUPITER; розміри-110x200x400mm Товщ. метал-1; покриття гарячий цинк</t>
  </si>
  <si>
    <t>T 110X300_F</t>
  </si>
  <si>
    <t>Відгалужувач горизонтальний Т-подібний JUPITER; розміри-110x300x500mm Товщ. метал-1; покриття гарячий цинк</t>
  </si>
  <si>
    <t>T 110X400_F</t>
  </si>
  <si>
    <t>Відгалужувач горизонтальний Т-подібний JUPITER; розміри-110x400x600mm Товщ. метал-1; покриття гарячий цинк</t>
  </si>
  <si>
    <t>T 110X500_F</t>
  </si>
  <si>
    <t>Відгалужувач горизонтальний Т-подібний JUPITER; розміри-110x500x700mm Товщ. метал-1; покриття гарячий цинк</t>
  </si>
  <si>
    <t>T 110X600_F</t>
  </si>
  <si>
    <t>Відгалужувач горизонтальний Т-подібний JUPITER; розміри-110x600x800mm Товщ. метал-1,2; покриття гарячий цинк</t>
  </si>
  <si>
    <t>T 35X100_F</t>
  </si>
  <si>
    <t>Відгалужувач горизонтальний Т-подібний JUPITER; розміри-35x100x303mm Товщ. метал-0,8; покриття гарячий цинк</t>
  </si>
  <si>
    <t>T 35X150_F</t>
  </si>
  <si>
    <t>Відгалужувач горизонтальний Т-подібний JUPITER; розміри-35x150x353mm Товщ. метал-0,8; покриття гарячий цинк</t>
  </si>
  <si>
    <t>T 35X200_F</t>
  </si>
  <si>
    <t>Відгалужувач горизонтальний Т-подібний JUPITER; розміри-35x200x403mm Товщ. метал-1; покриття гарячий цинк</t>
  </si>
  <si>
    <t>T 35X300_F</t>
  </si>
  <si>
    <t>Відгалужувач горизонтальний Т-подібний JUPITER; розміри-35x300x503mm Товщ. метал-1; покриття гарячий цинк</t>
  </si>
  <si>
    <t>T 35X400_F</t>
  </si>
  <si>
    <t>Відгалужувач горизонтальний Т-подібний JUPITER; розміри-35x400x603mm Товщ. метал-1; покриття гарячий цинк</t>
  </si>
  <si>
    <t>T 35X50_F</t>
  </si>
  <si>
    <t>Відгалужувач горизонтальний Т-подібний JUPITER; розміри-35x50x253mm Товщ. метал-0,8; покриття гарячий цинк</t>
  </si>
  <si>
    <t>T 35X500_F</t>
  </si>
  <si>
    <t>Відгалужувач горизонтальний Т-подібний JUPITER; розміри-35x500x703mm Товщ. метал-1; покриття гарячий цинк</t>
  </si>
  <si>
    <t>T 35X600_F</t>
  </si>
  <si>
    <t>Відгалужувач горизонтальний Т-подібний JUPITER; розміри-35x600x803mm Товщ. метал-1,2; покриття гарячий цинк</t>
  </si>
  <si>
    <t>T 35X75_F</t>
  </si>
  <si>
    <t>Відгалужувач горизонтальний Т-подібний JUPITER; розміри-35x75x278mm Товщ. метал-0,8; покриття гарячий цинк</t>
  </si>
  <si>
    <t>T 60X100_F</t>
  </si>
  <si>
    <t>Відгалужувач горизонтальний Т-подібний JUPITER; розміри-60x100x300mm Товщ. метал-0,8; покриття гарячий цинк</t>
  </si>
  <si>
    <t>T 60X150_F</t>
  </si>
  <si>
    <t>Відгалужувач горизонтальний Т-подібний JUPITER; розміри-60x150x350mm Товщ. метал-0,8; покриття гарячий цинк</t>
  </si>
  <si>
    <t>T 60X200_F</t>
  </si>
  <si>
    <t>Відгалужувач горизонтальний Т-подібний JUPITER; розміри-60x200x400mm Товщ. метал-1; покриття гарячий цинк</t>
  </si>
  <si>
    <t>T 60X300_F</t>
  </si>
  <si>
    <t>Відгалужувач горизонтальний Т-подібний JUPITER; розміри-60x300x500mm Товщ. метал-1; покриття гарячий цинк</t>
  </si>
  <si>
    <t>T 60X400_F</t>
  </si>
  <si>
    <t>Відгалужувач горизонтальний Т-подібний JUPITER; розміри-60x400x600mm Товщ. метал-1; покриття гарячий цинк</t>
  </si>
  <si>
    <t>T 60X50_F</t>
  </si>
  <si>
    <t>Відгалужувач горизонтальний Т-подібний JUPITER; розміри-60x50x250mm Товщ. Метал-0,8; покриття гарячий цинк</t>
  </si>
  <si>
    <t>T 60X500_F</t>
  </si>
  <si>
    <t>Відгалужувач горизонтальний Т-подібний JUPITER; розміри-60x500x700mm Товщ. Метал-1; покриття гарячий цинк</t>
  </si>
  <si>
    <t>T 60X600_F</t>
  </si>
  <si>
    <t>Відгалужувач горизонтальний Т-подібний JUPITER; розміри-60x600x800mm Товщ. Метал-1,2; покриття гарячий цинк</t>
  </si>
  <si>
    <t>T 60X75_F</t>
  </si>
  <si>
    <t>Відгалужувач горизонтальний Т-подібний JUPITER; розміри-60x75x275mm Товщ. Метал-0,8; покриття гарячий цинк</t>
  </si>
  <si>
    <t>T 85X100_F</t>
  </si>
  <si>
    <t>Відгалужувач горизонтальний Т-подібний JUPITER; розміри-85x100x300mm Товщ. метал-0,8; покриття гарячий цинк</t>
  </si>
  <si>
    <t>T 85X150_F</t>
  </si>
  <si>
    <t>Відгалужувач горизонтальний Т-подібний JUPITER; розміри-85x150x350mm Товщ. метал-0,8; покриття гарячий цинк</t>
  </si>
  <si>
    <t>T 85X200_F</t>
  </si>
  <si>
    <t>Відгалужувач горизонтальний Т-подібний JUPITER; розміри-85x200x400mm Товщ. метал-1; покриття гарячий цинк</t>
  </si>
  <si>
    <t>T 85X300_F</t>
  </si>
  <si>
    <t>Відгалужувач горизонтальний Т-подібний JUPITER; розміри-85x300x500mm Товщ. метал-1; покриття гарячий цинк</t>
  </si>
  <si>
    <t>T 85X400_F</t>
  </si>
  <si>
    <t>Відгалужувач горизонтальний Т-подібний JUPITER; розміри-85x400x600mm Товщ. метал-1; покриття гарячий цинк</t>
  </si>
  <si>
    <t>T 85X500_F</t>
  </si>
  <si>
    <t>Відгалужувач горизонтальний Т-подібний JUPITER; розміри-85x500x700mm Товщ. Метал-1; покриття гарячий цинк</t>
  </si>
  <si>
    <t>T 85X600_F</t>
  </si>
  <si>
    <t>Відгалужувач горизонтальний Т-подібний JUPITER; розміри-85x600x800mm Товщ. Метал-1,2; покриття гарячий цинк</t>
  </si>
  <si>
    <t>TN 68_KB</t>
  </si>
  <si>
    <t>Подовжувальний стержень до коробок серії KU та KPM; ПВХ</t>
  </si>
  <si>
    <t>TN 97_HB</t>
  </si>
  <si>
    <t>Подовжувальний стержень до коробок серії KO та KOM; ПВХ</t>
  </si>
  <si>
    <t>TP_PO</t>
  </si>
  <si>
    <t>Запобіжник тепловий електричний для вогнестійких систем</t>
  </si>
  <si>
    <t>TS35 0.1_XX</t>
  </si>
  <si>
    <t>DIN рейка; з вирізом (5,2х25мм), без обробки поверхні; 0,1м</t>
  </si>
  <si>
    <t>TS35 0.2_XX</t>
  </si>
  <si>
    <t>DIN рейка; з вирізом (5,2х25мм), без обробки поверхні; 0,2м</t>
  </si>
  <si>
    <t>TS35 0.3_XX</t>
  </si>
  <si>
    <t>DIN рейка; з вирізом (5,2х25мм), без обробки поверхні; 0,3м</t>
  </si>
  <si>
    <t>TS35 0.6_XX</t>
  </si>
  <si>
    <t>DIN рейка; з вирізом (5,2х25мм), без обробки поверхні; 0,6м</t>
  </si>
  <si>
    <t>TS35 1.0_XX</t>
  </si>
  <si>
    <t>DIN рейка; з вирізом (5,2х25мм), без обробки поверхні; 1м</t>
  </si>
  <si>
    <t>TS35 D0.2_XX</t>
  </si>
  <si>
    <t>DIN рейка; перфорована Ø5,2мм, без обробки поверхні; 0,2м</t>
  </si>
  <si>
    <t>TS35 D1.0_XX</t>
  </si>
  <si>
    <t>DIN рейка; перфорована Ø5,2мм, без обробки поверхні; 1м</t>
  </si>
  <si>
    <t>TS35 DP_XX</t>
  </si>
  <si>
    <t>DIN рейка; перфорована Ø5,2мм, без обробки поверхні; 3м</t>
  </si>
  <si>
    <t>TS35 DZN0.1_S</t>
  </si>
  <si>
    <t>DIN рейка; перфорована Ø5,2мм, Сендзимір; 0,1м</t>
  </si>
  <si>
    <t>TS35 DZN0.2_S</t>
  </si>
  <si>
    <t>DIN рейка; перфорована Ø5,2мм, Сендзимір; 0,2м</t>
  </si>
  <si>
    <t>TS35 DZN0.3_S</t>
  </si>
  <si>
    <t>DIN рейка; перфорована Ø5,2мм, Сендзимір; 0,3м</t>
  </si>
  <si>
    <t>TS35 DZN0.6_S</t>
  </si>
  <si>
    <t>DIN рейка; перфорована Ø5,2мм, Сендзимір; 0,6м</t>
  </si>
  <si>
    <t>TS35 DZN2.0_S</t>
  </si>
  <si>
    <t>DIN рейка; перфорована Ø5,2мм, Сендзимір; 2м</t>
  </si>
  <si>
    <t>TS35 DZN-CR0.1_ZNCR</t>
  </si>
  <si>
    <t>DIN рейка; перфорована Ø5,2мм, цинкхромат; 0,1м</t>
  </si>
  <si>
    <t>TS35 DZN-CR0.2_ZNCR</t>
  </si>
  <si>
    <t>DIN рейка; перфорована Ø5,2мм, цинкхромат; 0,2м</t>
  </si>
  <si>
    <t>TS35 DZN-CR0.3_ZNCR</t>
  </si>
  <si>
    <t>DIN рейка; перфорована Ø5,2мм, цинкхромат; 0,3м</t>
  </si>
  <si>
    <t>TS35 DZN-CR0.6_ZNCR</t>
  </si>
  <si>
    <t>DIN рейка; перфорована Ø5,2мм, цинкхромат; 0,6м</t>
  </si>
  <si>
    <t>TS35 DZN-CR1.0_ZNCR</t>
  </si>
  <si>
    <t>DIN рейка; перфорована Ø5,2мм, цинкхромат; 1м</t>
  </si>
  <si>
    <t>TS35 DZNP_S</t>
  </si>
  <si>
    <t>DIN рейка; перфорована Ø5,2мм, Сендзимір; 3м</t>
  </si>
  <si>
    <t>TS35 P_XX</t>
  </si>
  <si>
    <t>DIN рейка; без перфорації, без обробки поверхні; 3м</t>
  </si>
  <si>
    <t>TS35 ZN0.1_S</t>
  </si>
  <si>
    <t>DIN рейка; з вирізом (5,2х25мм), Сендзимір; 0,1м</t>
  </si>
  <si>
    <t>TS35 ZN0.2_S</t>
  </si>
  <si>
    <t>DIN рейка; з вирізом (5,2х25мм), Сендзимір; 0,3м</t>
  </si>
  <si>
    <t>TS35 ZN0.3_S</t>
  </si>
  <si>
    <t>TS35 ZN0.4_S</t>
  </si>
  <si>
    <t>DIN рейка; з вирізом (5,2х25мм), Сендзимір; 0,4м</t>
  </si>
  <si>
    <t>TS35 ZN0.5_S</t>
  </si>
  <si>
    <t>DIN рейка; з вирізом (5,2х25мм), Сендзимір; 0,5м</t>
  </si>
  <si>
    <t>TS35 ZN0.6_S</t>
  </si>
  <si>
    <t>DIN рейка; з вирізом (5,2х25мм), Сендзимір; 0,6м</t>
  </si>
  <si>
    <t>TS35 ZN0.7_S</t>
  </si>
  <si>
    <t>DIN рейка; з вирізом (5,2х25мм), Сендзимір; 0,7м</t>
  </si>
  <si>
    <t>TS35 ZN0.8_S</t>
  </si>
  <si>
    <t>DIN рейка; з вирізом (5,2х25мм), Сендзимір; 0,8м</t>
  </si>
  <si>
    <t>TS35 ZN0.9_S</t>
  </si>
  <si>
    <t>DIN рейка; з вирізом (5,2х25мм), Сендзимір; 0,9м</t>
  </si>
  <si>
    <t>TS35 ZN1.0_S</t>
  </si>
  <si>
    <t>DIN рейка; з вирізом (5,2х25мм), Сендзимір; 1м</t>
  </si>
  <si>
    <t>TS35 ZN1.2_S</t>
  </si>
  <si>
    <t>DIN рейка; з вирізом (5,2х25мм), Сендзимір; 1,2м</t>
  </si>
  <si>
    <t>TS35 ZN-CR0.1_ZNCR</t>
  </si>
  <si>
    <t>DIN рейка; з вирізом (5,2х25мм), цинкхромат; 0,1м</t>
  </si>
  <si>
    <t>TS35 ZN-CR0.2_ZNCR</t>
  </si>
  <si>
    <t>DIN рейка; з вирізом (5,2х25мм), цинкхромат; 0,2м</t>
  </si>
  <si>
    <t>TS35 ZN-CR0.3_ZNCR</t>
  </si>
  <si>
    <t>DIN рейка; з вирізом (5,2х25мм), цинкхромат; 0,3м</t>
  </si>
  <si>
    <t>TS35 ZN-CR0.6_ZNCR</t>
  </si>
  <si>
    <t>DIN рейка; з вирізом (5,2х25мм), цинкхромат; 0,6м</t>
  </si>
  <si>
    <t>TS35 ZN-CR1.0_ZNCR</t>
  </si>
  <si>
    <t>DIN рейка; з вирізом (5,2х25мм), цинкхромат; 1м</t>
  </si>
  <si>
    <t>TS35 ZNP_S</t>
  </si>
  <si>
    <t>DIN рейка; без перфорації, Сендзимір; 3м</t>
  </si>
  <si>
    <t>TYP015_XX</t>
  </si>
  <si>
    <t>TYP016_XX</t>
  </si>
  <si>
    <t>TYP017_XX</t>
  </si>
  <si>
    <t>TYP018_XX</t>
  </si>
  <si>
    <t>TYP210_FA</t>
  </si>
  <si>
    <t>TYP210_HA</t>
  </si>
  <si>
    <t>Клемна колодка багатополюсна; РА6; біла; 12х2,5мм; 24А; напруга до 500 V</t>
  </si>
  <si>
    <t>TYP310_FA</t>
  </si>
  <si>
    <t>TYP310_HA</t>
  </si>
  <si>
    <t>Клемна колодка багатополюсна; РА6; біла; 12х4мм; 32А; напруга до 500 V</t>
  </si>
  <si>
    <t>TYP412_FA</t>
  </si>
  <si>
    <t>TYP412_HA</t>
  </si>
  <si>
    <t>Клемна колодка багатополюсна; РА6; біла; 12х6мм; 41А; напруга до 500 V</t>
  </si>
  <si>
    <t>TYP512_FA</t>
  </si>
  <si>
    <t>TYP512_HA</t>
  </si>
  <si>
    <t>Клемна колодка багатополюсна; РА6; біла; 12х10мм; 57А; напруга до 500 V</t>
  </si>
  <si>
    <t>TYP612_FA</t>
  </si>
  <si>
    <t>TYP612_HA</t>
  </si>
  <si>
    <t>Клемна колодка багатополюсна; РА6; біла; 12х16мм; 76А; напруга до 500 V</t>
  </si>
  <si>
    <t>UP 110_F</t>
  </si>
  <si>
    <t>Кут з'єднувальний, JUPITER, борт 110мм, покриття гарячий цинк</t>
  </si>
  <si>
    <t>UP 110_S</t>
  </si>
  <si>
    <t>Кут з'єднувальний, JUPITER, борт 110мм, покриття Сендзимір</t>
  </si>
  <si>
    <t>UP 60X85_F</t>
  </si>
  <si>
    <t>Кут з'єднувальний JUPITER; борт 60 mm; покриття гарячий цинк</t>
  </si>
  <si>
    <t>UP 60X85_S</t>
  </si>
  <si>
    <t>Кут з'єднувальний JUPITER; борт 60 mm; покриття Сендзимір</t>
  </si>
  <si>
    <t>V 100_F</t>
  </si>
  <si>
    <t>Кришка кабельного лотка JUPITER; розміри-11x100x2000mm Товщ. метал-0,6; покриття епоксидна фарба одност</t>
  </si>
  <si>
    <t>V 125_F</t>
  </si>
  <si>
    <t>Кришка кабельного лотка MARS; розміри-11x125x2000mm Товщ. метал-0,55 ; покриття гарячий цинк</t>
  </si>
  <si>
    <t>V 125_S</t>
  </si>
  <si>
    <t>Кришка кабельного лотка MARS; розміри-11x125x2000mm, Товщ. метал-0,55, покриття Сензимір</t>
  </si>
  <si>
    <t>V 150_F</t>
  </si>
  <si>
    <t>Кришка кабельного лотка JUPITER; розміри-11x150x2000mm Товщ. метал-0,6; покриття гарячий цинк</t>
  </si>
  <si>
    <t>V 180_HB</t>
  </si>
  <si>
    <t>Кришка 170х210, для коробок універсальних  KUZ-V, KUZ-VI, KO 180, біла</t>
  </si>
  <si>
    <t>V 200_F</t>
  </si>
  <si>
    <t>Кришка кабельного лотка JUPITER; розміри-11x200x2000mm Товщ. метал-0,55; покриття гарячий цинк</t>
  </si>
  <si>
    <t>V 250_F</t>
  </si>
  <si>
    <t>Кришка кабельного лотка MARS; розміри-11x250x2000mm Товщ. метал-0,8 ; покриття гарячий цинк</t>
  </si>
  <si>
    <t>V 250_S</t>
  </si>
  <si>
    <t>Кришка кабельного лотка MARS; розміри-11x250x2000mm Товщ. метал-0,8 ; покриття Сендзимір</t>
  </si>
  <si>
    <t>V 300_F</t>
  </si>
  <si>
    <t>Кришка кабельного лотка JUPITER; розміри-11x300x2000mm Товщ. метал-0,8; покриття гарячий цинк</t>
  </si>
  <si>
    <t>V 40_F</t>
  </si>
  <si>
    <t>Кришка кабельного лотка MARS; розміри-10x40x2000mm Товщ. метал-0,55 ; покриття гарячий цинк</t>
  </si>
  <si>
    <t>V 40_S</t>
  </si>
  <si>
    <t>Кришка кабельного лотка MARS; розміри-10x40x2000mm Товщ. метал-0,55 ; покриття Сендзимір</t>
  </si>
  <si>
    <t>V 400_F</t>
  </si>
  <si>
    <t>Кришка кабельного лотка JUPITER; розміри-11x400x2000mm Товщ. метал-1,0; покриття гарячий цинк</t>
  </si>
  <si>
    <t>V 50_F</t>
  </si>
  <si>
    <t>Кришка кабельного лотка JUPITER; розміри-14x50x2000mm Товщ. метал-0,6; покриття гарячий цинк</t>
  </si>
  <si>
    <t>V 500_F</t>
  </si>
  <si>
    <t>Кришка кабельного лотка JUPITER; розміри-14x500x2000mm Товщ. метал-1,0 ; покриття гарячий цинк</t>
  </si>
  <si>
    <t>V 600_F</t>
  </si>
  <si>
    <t>Кришка кабельного лотка JUPITER; розміри-11x600x2000mm Товщ. метал-1,2; покриття гарячий цинк</t>
  </si>
  <si>
    <t>V 62_F</t>
  </si>
  <si>
    <t>Кришка кабельного лотка MARS; розміри-11x62x2000mm Товщ. метал-0,55; покриття гарячий цинк</t>
  </si>
  <si>
    <t>V 62_S</t>
  </si>
  <si>
    <t>Кришка кабельного лотка MARS; розміри-11x62x2000mm Товщ. метал-0,55 мм, покриття Сендзимір</t>
  </si>
  <si>
    <t>V 68HF_HB</t>
  </si>
  <si>
    <t>Кришка безгалогенна; Ø84мм</t>
  </si>
  <si>
    <t>V 75_F</t>
  </si>
  <si>
    <t>Кришка кабельного лотка  JUPITER; розміри-11x75x2000mm Товщ. метал-0,6; покриття гарячий цинк</t>
  </si>
  <si>
    <t>VDS 68_XX</t>
  </si>
  <si>
    <t>Набір фрез</t>
  </si>
  <si>
    <t>VK 20_XX</t>
  </si>
  <si>
    <t>VKO 90X110X150_F</t>
  </si>
  <si>
    <t>Кришка вертикального повороту зовнішнього 90° JUPITER; розміри-110x150x295mm Товщ. метал-0,6; покриття гарячий цинк</t>
  </si>
  <si>
    <t>VKO 90X110X200_F</t>
  </si>
  <si>
    <t>Кришка вертикального повороту зовнішнього 90° JUPITER; розміри-110x200x295mm Товщ. метал-0,8; покриття гарячий цинк</t>
  </si>
  <si>
    <t>VKO 90X110X300_F</t>
  </si>
  <si>
    <t>Кришка вертикального повороту зовнішнього 90° JUPITER; розміри-110x300x295mm Товщ. метал-1; покриття гарячий цинк</t>
  </si>
  <si>
    <t>VKO 90X110X400_F</t>
  </si>
  <si>
    <t>Кришка вертикального повороту зовнішнього 90° JUPITER; розміри-110x400x295mm Товщ. метал-1; покриття гарячий цинк</t>
  </si>
  <si>
    <t>VKO 90X110X500_F</t>
  </si>
  <si>
    <t>Кришка вертикального повороту зовнішнього 90° JUPITER; розміри-110x500x295mm Товщ. метал-1; покриття гарячий цинк</t>
  </si>
  <si>
    <t>VKO 90X110X600_F</t>
  </si>
  <si>
    <t>Кришка вертикального повороту зовнішнього 90° JUPITER; розміри-110x600x295mm Товщ. метал-1; покриття гарячий цинк</t>
  </si>
  <si>
    <t>VKO 90X35X100_F</t>
  </si>
  <si>
    <t>Кришка вертикального повороту зовнішнього 90° JUPITER; розміри-35x100x220mm Товщ. метал-0,6;  покриття гарячий цинк</t>
  </si>
  <si>
    <t>VKO 90X35X150_F</t>
  </si>
  <si>
    <t>Кришка вертикального повороту зовнішнього 90° JUPITER; розміри-35x150x220mm Товщ. метал-0,6; покриття гарячий цинк</t>
  </si>
  <si>
    <t>VKO 90X35X200_F</t>
  </si>
  <si>
    <t>Кришка вертикального повороту зовнішнього 90° JUPITER; розміри-35x200x220mm Товщ. метал-0,8; покриття гарячий цинк</t>
  </si>
  <si>
    <t>VKO 90X35X300_F</t>
  </si>
  <si>
    <t>Кришка вертикального повороту зовнішнього 90° JUPITER; розміри-35x300x220mm Товщ. метал-1; покриття гарячий цинк</t>
  </si>
  <si>
    <t>VKO 90X35X400_F</t>
  </si>
  <si>
    <t>Кришка вертикального повороту зовнішнього 90° JUPITER; розміри-35x400x220mm Товщ. метал-1; покриття гарячий цинк</t>
  </si>
  <si>
    <t>VKO 90X35X50_F</t>
  </si>
  <si>
    <t>Кришка вертикального повороту зовнішнього 90° JUPITER; розміри-35x50x220mm Товщ. метал-0,6; покриття гарячий цинк</t>
  </si>
  <si>
    <t>VKO 90X35X500_F</t>
  </si>
  <si>
    <t>Кришка вертикального повороту зовнішнього 90° JUPITER; розміри-35x500x220mm Товщ. метал-1; покриття гарячий цинк</t>
  </si>
  <si>
    <t>VKO 90X35X600_F</t>
  </si>
  <si>
    <t>Кришка вертикального повороту зовнішнього 90° JUPITER; розміри-35x600x220mm Товщ. метал-1; покриття гарячий цинк</t>
  </si>
  <si>
    <t>VKO 90X35X75_F</t>
  </si>
  <si>
    <t>Кришка вертикального повороту зовнішнього 90° JUPITER; розміри-35x75x220mm Товщ. метал-0,6; покриття гарячий цинк</t>
  </si>
  <si>
    <t>VKO 90X60X100_F</t>
  </si>
  <si>
    <t>Кришка вертикального повороту зовнішнього 90° JUPITER; розміри-60x100x245mm Товщ. метал-0,6; покриття гарячий цинк</t>
  </si>
  <si>
    <t>VKO 90X60X150_F</t>
  </si>
  <si>
    <t>Кришка вертикального повороту зовнішнього 90° JUPITER; розміри-60x150x245mm Товщ. метал-0,6; покриття гарячий цинк</t>
  </si>
  <si>
    <t>VKO 90X60X200_F</t>
  </si>
  <si>
    <t>Кришка вертикального повороту зовнішнього 90° JUPITER; розміри-60x200x245mm Товщ. метал-0,8; покриття гарячий цинк</t>
  </si>
  <si>
    <t>VKO 90X60X300_F</t>
  </si>
  <si>
    <t>Кришка вертикального повороту зовнішнього 90° JUPITER; розміри-60x300x245mm Товщ. метал-1; покриття гарячий цинк</t>
  </si>
  <si>
    <t>VKO 90X60X400_F</t>
  </si>
  <si>
    <t>Кришка вертикального повороту зовнішнього 90° JUPITER; розміри-60x400x245mm Товщ. метал-1; покриття гарячий цинк</t>
  </si>
  <si>
    <t>VKO 90X60X50_F</t>
  </si>
  <si>
    <t>Кришка вертикального повороту зовнішнього 90° JUPITER; розміри-60x50x245mm Товщ. метал-0,6; покриття гарячий цинк</t>
  </si>
  <si>
    <t>VKO 90X60X500_F</t>
  </si>
  <si>
    <t>Кришка вертикального повороту зовнішнього 90° JUPITER; розміри-60x500x245mm Товщ. метал-1; покриття гарячий цинк</t>
  </si>
  <si>
    <t>VKO 90X60X600_F</t>
  </si>
  <si>
    <t>Кришка вертикального повороту зовнішнього 90° JUPITER; розміри-60x600x245mm Товщ. метал-1; покриття гарячий цинк</t>
  </si>
  <si>
    <t>VKO 90X60X75_F</t>
  </si>
  <si>
    <t>Кришка вертикального повороту зовнішнього 90° JUPITER; розміри-60x75x245mm Товщ. метал-0,6; покриття гарячий цинк</t>
  </si>
  <si>
    <t>VKO 90X85X100_F</t>
  </si>
  <si>
    <t>Кришка вертикального повороту зовнішнього 90° JUPITER; розміри-85x100x270mm Товщ. метал-0,6; покриття гарячий цинк</t>
  </si>
  <si>
    <t>VKO 90X85X150_F</t>
  </si>
  <si>
    <t>Кришка вертикального повороту зовнішнього 90° JUPITER; розміри-85x150x270mm Товщ. метал-0,6; покриття гарячий цинк</t>
  </si>
  <si>
    <t>VKO 90X85X200_F</t>
  </si>
  <si>
    <t>Кришка вертикального повороту зовнішнього 90° JUPITER; розміри-85x200x270mm Товщ. метал-0,8; покриття гарячий цинк</t>
  </si>
  <si>
    <t>VKO 90X85X300_F</t>
  </si>
  <si>
    <t>Кришка вертикального повороту зовнішнього 90° JUPITER; розміри-85x300x270mm Товщ. метал-1; покриття гарячий цинк</t>
  </si>
  <si>
    <t>VKO 90X85X400_F</t>
  </si>
  <si>
    <t>Кришка вертикального повороту зовнішнього 90° JUPITER; розміри-85x400x270mm Товщ. метал-1; покриття гарячий цинк</t>
  </si>
  <si>
    <t>VKO 90X85X500_F</t>
  </si>
  <si>
    <t>Кришка вертикального повороту зовнішнього 90° JUPITER; розміри-85x500x270mm Товщ. метал-1; покриття гарячий цинк</t>
  </si>
  <si>
    <t>VKO 90X85X600_F</t>
  </si>
  <si>
    <t>Кришка вертикального повороту зовнішнього 90° JUPITER; розміри-85x600x270mm Товщ. метал-1; покриття гарячий цинк</t>
  </si>
  <si>
    <t>VKP 64/2L_HB</t>
  </si>
  <si>
    <t>Кришка до коробок KP 64/2, KPL 64-50/2LD; розмiри 145х74х2мм; ПВХ</t>
  </si>
  <si>
    <t>VKR 100_F</t>
  </si>
  <si>
    <t>Кришка відгалужувача хрестоподібного JUPITER; розміри-12x100x500mm Товщ. метал-0,6; покриття гарячий цинк</t>
  </si>
  <si>
    <t>VKR 150_F</t>
  </si>
  <si>
    <t>Кришка відгалужувача хрестоподібного JUPITER; розміри-12x150x550mm Товщ. метал-0,6; покриття гарячий цинк</t>
  </si>
  <si>
    <t>VKR 200_F</t>
  </si>
  <si>
    <t>Кришка відгалужувача хрестоподібного JUPITER; розміри-12x200x600mm Товщ. метал-0,8; покриття гарячий цинк</t>
  </si>
  <si>
    <t>VKR 300_F</t>
  </si>
  <si>
    <t>Кришка відгалужувача хрестоподібного JUPITER; розміри-12x300x700mm Товщ. метал-1; покриття гарячий цинк</t>
  </si>
  <si>
    <t>VKR 400_F</t>
  </si>
  <si>
    <t>Кришка відгалужувача хрестоподібного JUPITER; розміри-15x400x800mm Товщ. метал-1; покриття гарячий цинк</t>
  </si>
  <si>
    <t>VKR 50_F</t>
  </si>
  <si>
    <t>Кришка відгалужувача хрестоподібного JUPITER; розміри-12x50x450mm Товщ. метал-0,6; покриття гарячий цинк</t>
  </si>
  <si>
    <t>VKR 500_F</t>
  </si>
  <si>
    <t>Кришка відгалужувача хрестоподібного JUPITER; розміри-15x500x900mm Товщ. метал-1; покриття гарячий цинк</t>
  </si>
  <si>
    <t>VKR 600_F</t>
  </si>
  <si>
    <t>Кришка відгалужувача хрестоподібного JUPITER; розміри-15x600x1000mm Товщ. метал-1; покриття гарячий цинк</t>
  </si>
  <si>
    <t>VKR 75_F</t>
  </si>
  <si>
    <t>Кришка відгалужувача хрестоподібного JUPITER; розміри-12x75x475mm Товщ. метал-0,6; покриття гарячий цинк</t>
  </si>
  <si>
    <t>VLK 120_HA</t>
  </si>
  <si>
    <t>Кришка до коробки безгалогенної</t>
  </si>
  <si>
    <t>VLK 80/2R_HB</t>
  </si>
  <si>
    <t>Кришка до коробок серії LK 80х28 2R; розміри 57х80х9мм; ПВХ, біла</t>
  </si>
  <si>
    <t>VMB 100_F</t>
  </si>
  <si>
    <t>Кріплення лотка JUPITER до підлоги; розміри-100х40mm; покриття гарячий цинк</t>
  </si>
  <si>
    <t>VMB 100_S</t>
  </si>
  <si>
    <t>Кріплення лотка JUPITER до підлоги; розміри-100х40mm; покриття Сендзимір</t>
  </si>
  <si>
    <t>VMB 150_F</t>
  </si>
  <si>
    <t>Кріплення лотка JUPITER до підлоги; розміри-150х40mm; покриття гарячий цинк</t>
  </si>
  <si>
    <t>VMB 150_S</t>
  </si>
  <si>
    <t>Кріплення лотка JUPITER до підлоги; розміри-150х40mm; покриття Сендзимір</t>
  </si>
  <si>
    <t>VMB 200_F</t>
  </si>
  <si>
    <t>Кріплення лотка JUPITER до підлоги; розміри-200х40mm; покриття гарячий цинк</t>
  </si>
  <si>
    <t>VMB 200_S</t>
  </si>
  <si>
    <t>Кріплення лотка JUPITER до підлоги; розміри-200х40mm; покриття Сендзимір</t>
  </si>
  <si>
    <t>VMB 300_F</t>
  </si>
  <si>
    <t>Кріплення лотка JUPITER до підлоги; розміри-300х40mm; покриття гарячий цинк</t>
  </si>
  <si>
    <t>VMB 300_S</t>
  </si>
  <si>
    <t>Кріплення лотка JUPITER до підлоги; розміри-300х40mm; покриття Сендзимір</t>
  </si>
  <si>
    <t>VMB 400_F</t>
  </si>
  <si>
    <t>Кріплення лотка JUPITER до підлоги; розміри-400х40mm; покриття гарячий цинк</t>
  </si>
  <si>
    <t>VMB 400_S</t>
  </si>
  <si>
    <t>Кріплення лотка JUPITER до підлоги; розміри-400х40mm; покриття Сендзимір</t>
  </si>
  <si>
    <t>VMB 500_F</t>
  </si>
  <si>
    <t>Кріплення лотка JUPITER до підлоги; розміри-500х40mm; покриття гарячий цинк</t>
  </si>
  <si>
    <t>VMB 500_S</t>
  </si>
  <si>
    <t>Кріплення лотка JUPITER до підлоги; розміри-500х40mm; покриття Сендзимір</t>
  </si>
  <si>
    <t>VMB 600_F</t>
  </si>
  <si>
    <t>Кріплення лотка JUPITER до підлоги; розміри-600х40mm; покриття гарячий цинк</t>
  </si>
  <si>
    <t>VMB 600_S</t>
  </si>
  <si>
    <t>Кріплення лотка JUPITER до підлоги; розміри-600х40mm; покриття Сендзимір</t>
  </si>
  <si>
    <t>VO 180_KB</t>
  </si>
  <si>
    <t>VO 90X100_F</t>
  </si>
  <si>
    <t>Кришка горизонтального повороту 90° для лотка JUPITER; розміри-12x100x304mm Товщ. метал-0,6; покриття гарячий цинк</t>
  </si>
  <si>
    <t>VO 90X150_F</t>
  </si>
  <si>
    <t>Кришка горизонтального повороту 90° для лотка JUPITER; розміри-12x150x354mm Товщ. метал-0,6; покриття гарячий цинк</t>
  </si>
  <si>
    <t>VO 90X200_F</t>
  </si>
  <si>
    <t>Кришка горизонтального повороту 90° для лотка JUPITER; розміри-12x200x404mm Товщ. метал-0,8; покриття гарячий цинк</t>
  </si>
  <si>
    <t>VO 90X300_F</t>
  </si>
  <si>
    <t>Кришка горизонтального повороту 90° для лотка JUPITER; розміри-12x300x504mm Товщ. метал-1; покриття гарячий цинк</t>
  </si>
  <si>
    <t>VO 90X400_F</t>
  </si>
  <si>
    <t>Кришка горизонтального повороту 90° для лотка JUPITER; розміри-15x400x604mm Товщ. метал-1; покриття гарячий цинк</t>
  </si>
  <si>
    <t>VO 90X50_F</t>
  </si>
  <si>
    <t>Кришка горизонтального повороту 90° для лотка JUPITER; розміри-12x50x254mm Товщ. метал-0,6; покриття гарячий цинк</t>
  </si>
  <si>
    <t>VO 90X500_F</t>
  </si>
  <si>
    <t>Кришка горизонтального повороту 90° для лотка JUPITER; розміри-15x500x704mm Товщ. метал-1; покриття гарячий цинк</t>
  </si>
  <si>
    <t>VO 90X600_F</t>
  </si>
  <si>
    <t>Кришка горизонтального повороту 90° для лотка JUPITER; розміри-15x600x804mm Товщ. метал-1; покриття гарячий цинк</t>
  </si>
  <si>
    <t>VO 90X75_F</t>
  </si>
  <si>
    <t>Кришка горизонтального повороту 90° для лотка JUPITER; розміри-12x75x279mm Товщ. метал-0,6; покриття гарячий цинк</t>
  </si>
  <si>
    <t>VOH 100_F</t>
  </si>
  <si>
    <t>Кришка горизонтального відгалуження для лотка JUPITER; розміри-12x100x503mm Товщ. метал-0,6; покриття гарячий цинк</t>
  </si>
  <si>
    <t>VOH 125_F</t>
  </si>
  <si>
    <t>Кришка горизонтального відгалудження для лотка MARS; розміри-12x125x442mm, Товщ. метал-0,55; покриття гарячий цинк</t>
  </si>
  <si>
    <t>VOH 125_S</t>
  </si>
  <si>
    <t>Кришка горизонтального відгалудження для лотка MARS; розміри-12x125x442mm, Товщ. метал-0,55; покриття Сендзимір</t>
  </si>
  <si>
    <t>VOH 150_F</t>
  </si>
  <si>
    <t>Кришка горизонтального відгалуження для лотка JUPITER; розміри-12x150x553mm Товщ. метал-0,6; покриття гарячий цинк</t>
  </si>
  <si>
    <t>VOH 200_F</t>
  </si>
  <si>
    <t>Кришка горизонтального відгалуження для лотка JUPITER; розміри-12x200x603mm Товщ. метал-0,8; покриття гарячий цинк</t>
  </si>
  <si>
    <t>VOH 250_F</t>
  </si>
  <si>
    <t>Кришка горизонтального відгалудження для лотка MARS; розміри-12x250x567mm, Товщ. метал-0,7; покриття гарячий цинк</t>
  </si>
  <si>
    <t>VOH 250_S</t>
  </si>
  <si>
    <t>Кришка горизонтального відгалудження для лотка MARS; розміри-12x250x567mm, Товщ. метал-0,7; покриття Сендзимір</t>
  </si>
  <si>
    <t>VOH 300_F</t>
  </si>
  <si>
    <t>Кришка горизонтального відгалуження для лотка JUPITER; розміри-12x300x703mm Товщ. метал-1; покриття гарячий цинк</t>
  </si>
  <si>
    <t>VOH 400_F</t>
  </si>
  <si>
    <t>Кришка горизонтального відгалуження для лотка JUPITER; розміри-15x400x803mm Товщ. метал-1; покриття гарячий цинк</t>
  </si>
  <si>
    <t>VOH 50_F</t>
  </si>
  <si>
    <t>Кришка горизонтального відгалуження для лотка JUPITER; розміри-12x50x453mm Товщ. метал-0,6; покриття гарячий цинк</t>
  </si>
  <si>
    <t>VOH 500_F</t>
  </si>
  <si>
    <t>Кришка горизонтального відгалуження для лотка JUPITER; розміри-15x500x903mm Товщ. метал-1; покриття гарячий цинк</t>
  </si>
  <si>
    <t>VOH 600_F</t>
  </si>
  <si>
    <t>Кришка горизонтального відгалуження для лотка JUPITER; розміри-15x600x1003mm Товщ. метал-1; покриття гарячий цинк</t>
  </si>
  <si>
    <t>VOH 62_F</t>
  </si>
  <si>
    <t>Кришка горизонтального відгалудження для лотка MARS; розміри-12x62x379mm, Товщ. метал-0,55; покриття гарячий цинк</t>
  </si>
  <si>
    <t>VOH 62_S</t>
  </si>
  <si>
    <t>Кришка горизонтального відгалудження для лотка MARS; розміри-12x62x379mm, Товщ. метал-0,55; покриття Сендзимір</t>
  </si>
  <si>
    <t>VOH 75_F</t>
  </si>
  <si>
    <t>Кришка горизонтального відгалуження для лотка JUPITER; розміри-12x75x478mm Товщ. метал-0,6; покриття гарячий цинк</t>
  </si>
  <si>
    <t>VPO 6.5X40_ZNCR</t>
  </si>
  <si>
    <t>Вогнестійкий гвинт</t>
  </si>
  <si>
    <t>VPT 40_XX</t>
  </si>
  <si>
    <t>VPT 64_XX</t>
  </si>
  <si>
    <t>VPT 68_XX</t>
  </si>
  <si>
    <t>VPT 79_XX</t>
  </si>
  <si>
    <t>VS 41X01_F</t>
  </si>
  <si>
    <t>Монтажний аксесуар 1 для профіля МР, JUPITER, кабельрост,  покриття гарячий цинк</t>
  </si>
  <si>
    <t>VS 41X02_F</t>
  </si>
  <si>
    <t>Монтажний аксесуар 2 для профіля МР, JUPITER, кабельрост,  покриття гарячий цинк</t>
  </si>
  <si>
    <t>VS 41X03_F</t>
  </si>
  <si>
    <t>Монтажний аксесуар 3 для профіля МР, JUPITER, кабельрост,  покриття гарячий цинк</t>
  </si>
  <si>
    <t>VS 41X04_F</t>
  </si>
  <si>
    <t>Монтажний аксесуар 4 для профіля МР, JUPITER, кабельрост,  покриття гарячий цинк</t>
  </si>
  <si>
    <t>VS 41X05_F</t>
  </si>
  <si>
    <t>Монтажний аксесуар 5 для профіля МР, JUPITER, кабельрост,  покриття гарячий цинк</t>
  </si>
  <si>
    <t>VS 41X06_F</t>
  </si>
  <si>
    <t>Монтажний аксесуар 6 для профіля МР, JUPITER, кабельрост,  покриття гарячий цинк</t>
  </si>
  <si>
    <t>VS 41X07_F</t>
  </si>
  <si>
    <t>Монтажний аксесуар 7 для профіля МР, JUPITER, кабельрост,  покриття гарячий цинк</t>
  </si>
  <si>
    <t>VS 41X08_F</t>
  </si>
  <si>
    <t>Монтажний аксесуар 8 для профіля МР, JUPITER, кабельрост,  покриття гарячий цинк</t>
  </si>
  <si>
    <t>VS 41X09_F</t>
  </si>
  <si>
    <t>Монтажний аксесуар 9 для профіля МР, JUPITER, кабельрост,  покриття гарячий цинк</t>
  </si>
  <si>
    <t>VS 41X10_F</t>
  </si>
  <si>
    <t>Монтажний аксесуар 10 для профіля МР, JUPITER, кабельрост,  покриття гарячий цинк</t>
  </si>
  <si>
    <t>VS 41X12_F</t>
  </si>
  <si>
    <t>Монтажний аксесуар 12 для профіля МР, JUPITER, кабельрост,  покриття гарячий цинк</t>
  </si>
  <si>
    <t>VS 41X13_F</t>
  </si>
  <si>
    <t>Монтажний аксесуар 13 для профіля МР, JUPITER, кабельрост,  покриття гарячий цинк</t>
  </si>
  <si>
    <t>VS 41X14_F</t>
  </si>
  <si>
    <t>Монтажний аксесуар 14 для профіля МР, JUPITER, кабельрост,  покриття гарячий цинк</t>
  </si>
  <si>
    <t>VS 41X16_F</t>
  </si>
  <si>
    <t>Монтажний аксесуар 16 для профіля МР, JUPITER, кабельрост,  покриття гарячий цинк</t>
  </si>
  <si>
    <t>VS 41X17_F</t>
  </si>
  <si>
    <t>Монтажний аксесуар 17 для профіля МР, JUPITER, кабельрост,  покриття гарячий цинк</t>
  </si>
  <si>
    <t>VS 41X18_F</t>
  </si>
  <si>
    <t>Монтажний аксесуар 18 для профіля МР, JUPITER, кабельрост,  покриття гарячий цинк</t>
  </si>
  <si>
    <t>VS 41X20_F</t>
  </si>
  <si>
    <t>Монтажний аксесуар 20 для профіля МР, JUPITER, кабельрост,  покриття гарячий цинк</t>
  </si>
  <si>
    <t>VS 41X27_F</t>
  </si>
  <si>
    <t>Монтажний аксесуар 27 для профіля МР, JUPITER, кабельрост,  покриття гарячий цинк</t>
  </si>
  <si>
    <t>VS 41X31_F</t>
  </si>
  <si>
    <t>Монтажний аксесуар 31 для профіля МР, JUPITER, кабельрост,  покриття гарячий цинк</t>
  </si>
  <si>
    <t>VS 41X36_F</t>
  </si>
  <si>
    <t>Монтажний аксесуар 36 для профіля МР, JUPITER, кабельрост,  покриття гарячий цинк</t>
  </si>
  <si>
    <t>VS 41X37_F</t>
  </si>
  <si>
    <t>Монтажний аксесуар 37 для профіля МР, JUPITER, кабельрост,  покриття гарячий цинк</t>
  </si>
  <si>
    <t>VS 41X38_F</t>
  </si>
  <si>
    <t>Монтажний аксесуар 38 для профіля МР, JUPITER, кабельрост,  покриття гарячий цинк</t>
  </si>
  <si>
    <t>VS 41X41_F</t>
  </si>
  <si>
    <t>Монтажний аксесуар 41 для профіля МР, JUPITER, кабельрост,  покриття гарячий цинк</t>
  </si>
  <si>
    <t>VS 41X43_F</t>
  </si>
  <si>
    <t>Монтажний аксесуар 43 для профіля МР, JUPITER, кабельрост,  покриття гарячий цинк</t>
  </si>
  <si>
    <t>VS 41X45_F</t>
  </si>
  <si>
    <t>Монтажний аксесуар 45 для профіля МР, JUPITER, кабельрост,  покриття гарячий цинк</t>
  </si>
  <si>
    <t>VSO 90X100_F</t>
  </si>
  <si>
    <t>Кришка вертикального повороту внутрішнього 90° JUPITER; розміри-12x100xmm Товщ. метал-0,6; покриття гарячий цинк</t>
  </si>
  <si>
    <t>VSO 90X150_F</t>
  </si>
  <si>
    <t>Кришка вертикального повороту внутрішнього 90° JUPITER; розміри-12x150xmm Товщ. метал-0,6; покриття гарячий цинк</t>
  </si>
  <si>
    <t>VSO 90X200_F</t>
  </si>
  <si>
    <t>Кришка вертикального повороту внутрішнього 90° JUPITER; розміри-12x200xmm Товщ. метал-0,8; покриття гарячий цинк</t>
  </si>
  <si>
    <t>VSO 90X300_F</t>
  </si>
  <si>
    <t>Кришка вертикального повороту внутрішнього 90° JUPITER; розміри-12x300xmm Товщ. метал-1; покриття гарячий цинк</t>
  </si>
  <si>
    <t>VSO 90X400_F</t>
  </si>
  <si>
    <t>Кришка вертикального повороту внутрішнього 90° JUPITER; розміри-15x400xmm Товщ. метал-1; покриття гарячий цинк</t>
  </si>
  <si>
    <t>VSO 90X50_F</t>
  </si>
  <si>
    <t>Кришка вертикального повороту внутрішнього 90° JUPITER; розміри-12x50xmm Товщ. метал-0,6; покриття гарячий цинк</t>
  </si>
  <si>
    <t>VSO 90X500_F</t>
  </si>
  <si>
    <t>Кришка вертикального повороту внутрішнього 90° JUPITER; розміри-15x500xmm Товщ. метал-1; покриття гарячий цинк</t>
  </si>
  <si>
    <t>VSO 90X600_F</t>
  </si>
  <si>
    <t>Кришка вертикального повороту внутрішнього 90° JUPITER; розміри-15x600xmm Товщ. метал-1; покриття гарячий цинк</t>
  </si>
  <si>
    <t>VSO 90X75_F</t>
  </si>
  <si>
    <t>Кришка вертикального повороту внутрішнього 90° JUPITER; розміри-12x75xmm Товщ. метал-0,6; покриття гарячий цинк</t>
  </si>
  <si>
    <t>VSPSN_F</t>
  </si>
  <si>
    <t>Зміцнююча планка для подвійного встановлення консолів у SPSN, покриття гарячий цинк</t>
  </si>
  <si>
    <t>VSPU_F</t>
  </si>
  <si>
    <t>Готовка стельового профілю</t>
  </si>
  <si>
    <t>VT 100_F</t>
  </si>
  <si>
    <t>Кришка відгалужувача горизонтального Т-подібного JUPITER; розміри-12x100xmm Товщ. метал-0,6; покриття гарячий цинк</t>
  </si>
  <si>
    <t>VT 150_F</t>
  </si>
  <si>
    <t>Кришка відгалужувача горизонтального Т-подібного JUPITER; розміри-12x150xmm Товщ. метал-0,6; покриття гарячий цинк</t>
  </si>
  <si>
    <t>VT 200_F</t>
  </si>
  <si>
    <t>Кришка відгалужувача горизонтального Т-подібного JUPITER; розміри-12x200xmm Товщ. метал-0,8; покриття гарячий цинк</t>
  </si>
  <si>
    <t>VT 300_F</t>
  </si>
  <si>
    <t>Кришка відгалужувача горизонтального Т-подібного JUPITER; розміри-12x300xmm Товщ. метал-1,0; покриття гарячий цинк</t>
  </si>
  <si>
    <t>VT 400_F</t>
  </si>
  <si>
    <t>Кришка відгалужувача горизонтального Т-подібного JUPITER; розміри-12x400xmm Товщ. метал-1,0; покриття гарячий цинк</t>
  </si>
  <si>
    <t>VT 50_F</t>
  </si>
  <si>
    <t>Кришка відгалужувача горизонтального Т-подібного JUPITER; розміри-12x50xmm Товщ. метал-0,6; покриття гарячий цинк</t>
  </si>
  <si>
    <t>VT 500_F</t>
  </si>
  <si>
    <t>Кришка відгалужувача горизонтального Т-подібного JUPITER; розміри-12x500xmm Товщ. метал-1,0; покриття гарячий цинк</t>
  </si>
  <si>
    <t>VT 600_F</t>
  </si>
  <si>
    <t>Кришка відгалужувача горизонтального Т-подібного JUPITER; розміри-12x600xmm Товщ. метал-1,0; покриття гарячий цинк</t>
  </si>
  <si>
    <t>VT 75_F</t>
  </si>
  <si>
    <t>Кришка відгалужувача горизонтального Т-подібного JUPITER; розміри-12x75xmm Товщ. метал-0,6; покриття гарячий цинк</t>
  </si>
  <si>
    <t>VU_GMT</t>
  </si>
  <si>
    <t>Фіксатор кришки лотка; покриття Geomet</t>
  </si>
  <si>
    <t>WEICON 375_XX</t>
  </si>
  <si>
    <t>Цинкова фарба рідка, 375 мл</t>
  </si>
  <si>
    <t>WEICON 750_XX</t>
  </si>
  <si>
    <t>Цинкова фарба рідка, 750 мл</t>
  </si>
  <si>
    <t>Z 25X1.50_F</t>
  </si>
  <si>
    <t>Z- профіль 25х1,5, довжина 2м, Товщ метал-1,5мм; покриття гарячий цинк</t>
  </si>
  <si>
    <t>Z 25X1.50_S</t>
  </si>
  <si>
    <t>Z- профіль 25х1,5, довжина 2м, Товщ метал-1,5мм; покриття Сендзимір</t>
  </si>
  <si>
    <t>Z 50X1.50_F</t>
  </si>
  <si>
    <t>Z- профіль 50х1,5, довжина 2м, Товщ метал-1,5мм; покриття гарячий цинк</t>
  </si>
  <si>
    <t>Z 50X1.50_S</t>
  </si>
  <si>
    <t>Z- профіль 50х1,5, довжина 2м, Товщ метал-1,5мм; покриття Сендзимір</t>
  </si>
  <si>
    <t>ZT 10_GMT</t>
  </si>
  <si>
    <t>Різьбова шпилька Ø10; довжина 2м; покриття Geomet</t>
  </si>
  <si>
    <t>ZT 10_ZNC3</t>
  </si>
  <si>
    <t>Різьбова шпилька Ø10; довжина 3м; покриття цинкхромат</t>
  </si>
  <si>
    <t>ZT 10_ZNCR</t>
  </si>
  <si>
    <t>Різьбова шпилька Ø10; довжина 2м; покриття цинкхромат</t>
  </si>
  <si>
    <t>ZT 12_ZNCR</t>
  </si>
  <si>
    <t>Різьбова шпилька Ø12; довжина 2м; покриття цинкхромат</t>
  </si>
  <si>
    <t>ZT 6_ZNCR</t>
  </si>
  <si>
    <t>Різьбова шпилька Ø6; довжина 2м; покриття цинкхромат</t>
  </si>
  <si>
    <t>ZT 8_ZNC1</t>
  </si>
  <si>
    <t>Різьбова шпилька Ø8; довжина 1м; покриття цинкхромат</t>
  </si>
  <si>
    <t>ZT 8_ZNC3</t>
  </si>
  <si>
    <t>Різьбова шпилька Ø8; довжина 3м; покриття цинкхромат</t>
  </si>
  <si>
    <t>ZT 8_ZNCR</t>
  </si>
  <si>
    <t>Різьбова шпилька Ø8; довжина 2м; покриття цинкхромат</t>
  </si>
  <si>
    <t>ZVB 1.5_S</t>
  </si>
  <si>
    <t>Кріплення зовнішнє бокове; розміри-60x80,5xmm Товщ. метал-1,5; покриття Сендзимір</t>
  </si>
  <si>
    <t>ZVNE 100_F</t>
  </si>
  <si>
    <t>Скоба кріплення лотків JUPITER, зовнішня; ширина 80mm для лотку 100 мм ; покриття гарячий цинк</t>
  </si>
  <si>
    <t>ZVNE 100_S</t>
  </si>
  <si>
    <t>Скоба кріплення лотків JUPITER, зовнішня; ширина 80mm; для лотку 100 мм покриття Сендзимір</t>
  </si>
  <si>
    <t>ZVNE 125_F</t>
  </si>
  <si>
    <t>Скоба кріплення лотків MARS, зовнішня; ширина 105mm; для лотку 125 мм покриття гарячий цинк</t>
  </si>
  <si>
    <t>ZVNE 125_S</t>
  </si>
  <si>
    <t>Скоба кріплення лотків MARS, зовнішня; ширина 105mm; для лотку 125 мм покриття Сендзимір</t>
  </si>
  <si>
    <t>ZVNE 150_F</t>
  </si>
  <si>
    <t>Скоба кріплення лотків JUPITER, зовнішня; ширина 130mm; для лотку 150 мм покриття гарячий цинк</t>
  </si>
  <si>
    <t>ZVNE 150_S</t>
  </si>
  <si>
    <t>Скоба кріплення лотків JUPITER, зовнішня; ширина 130mm; для лотку 150 мм покриття Сендзимір</t>
  </si>
  <si>
    <t>ZVNE 200_F</t>
  </si>
  <si>
    <t>Скоба кріплення лотків JUPITER, зовнішня; ширина 180mm; для лотку 200 мм покриття гарячий цинк</t>
  </si>
  <si>
    <t>ZVNE 200_S</t>
  </si>
  <si>
    <t>Скоба кріплення лотків JUPITER, зовнішня; ширина 180mm; для лотку 200 мм покриття Сендзимір</t>
  </si>
  <si>
    <t>ZVNE 250_F</t>
  </si>
  <si>
    <t>Скоба кріплення лотків MARS, зовнішня; ширина 230mm; для лотку 250 мм покриття гарячий цинк</t>
  </si>
  <si>
    <t>ZVNE 250_S</t>
  </si>
  <si>
    <t>Скоба кріплення лотків MARS, зовнішня; ширина 230mm; для лотку 250 мм покриття Сендзимір</t>
  </si>
  <si>
    <t>ZVNE 300_F</t>
  </si>
  <si>
    <t>Скоба кріплення лотків JUPITER, зовнішня; ширина 280mm; для лотку 300 мм покриття гарячий цинк</t>
  </si>
  <si>
    <t>ZVNE 300_S</t>
  </si>
  <si>
    <t>Скоба кріплення лотків JUPITER, зовнішня; ширина 280mm; для лотку 300 мм покриття Сендзимір</t>
  </si>
  <si>
    <t>ZVNE 400_F</t>
  </si>
  <si>
    <t>Скоба кріплення лотків JUPITER, зовнішня; ширина 380mm; для лотку 400 мм покриття гарячий цинк</t>
  </si>
  <si>
    <t>ZVNE 400_S</t>
  </si>
  <si>
    <t>Скоба кріплення лотків JUPITER, зовнішня; ширина 380mm; для лотку 400 мм покриття Сендзимір</t>
  </si>
  <si>
    <t>ZVNE 50_F</t>
  </si>
  <si>
    <t>Скоба кріплення лотків JUPITER, зовнішня; ширина 30mm; для лотку 50 мм покриття гарячий цинк</t>
  </si>
  <si>
    <t>ZVNE 50_S</t>
  </si>
  <si>
    <t>Скоба кріплення лотків JUPITER, зовнішня; ширина 30mm; для лотку 50 мм покриття Сендзимір</t>
  </si>
  <si>
    <t>ZVNE 62_F</t>
  </si>
  <si>
    <t>Скоба кріплення лотків MARS, зовнішня; ширина 42mm; для лотку 62 мм покриття гарячий цинк</t>
  </si>
  <si>
    <t>ZVNE 62_S</t>
  </si>
  <si>
    <t>Скоба кріплення лотків MARS, зовнішня; ширина 42mm; для лотку 62 мм покриття Сендзимір</t>
  </si>
  <si>
    <t>ZVNE 75_F</t>
  </si>
  <si>
    <t>Скоба кріплення лотків JUPITER, зовнішня; ширина 55mm; для лотку 75 мм покриття гарячий цинк</t>
  </si>
  <si>
    <t>ZVNE 75_S</t>
  </si>
  <si>
    <t>Скоба кріплення лотків JUPITER, зовнішня; ширина 55mm; для лотку 75 мм покриття Сендзимір</t>
  </si>
  <si>
    <t>ZVNI 100_F</t>
  </si>
  <si>
    <t>Скоба кріплення лотків JUPITER, внутрішня; ширина 96mm; для лотку 100 мм покриття гарячий цинк</t>
  </si>
  <si>
    <t>ZVNI 100_S</t>
  </si>
  <si>
    <t>Скоба кріплення лотків JUPITER, внутрішня; ширина 96mm; для лотку 100 мм покриття Сендзимір</t>
  </si>
  <si>
    <t>ZVNI 125_F</t>
  </si>
  <si>
    <t>Скоба кріплення лотків MARS, внутрішня; ширина 121mm; для лотку 125 мм покриття гарячий цинк</t>
  </si>
  <si>
    <t>ZVNI 125_S</t>
  </si>
  <si>
    <t>Скоба кріплення лотків MARS, внутрішня; ширина 121mm; для лотку 125 мм покриття Сендзимір</t>
  </si>
  <si>
    <t>ZVNI 150_F</t>
  </si>
  <si>
    <t>Скоба кріплення лотків JUPITER, внутрішня; ширина 146mm; для лотку 150 мм покриття гарячий цинк</t>
  </si>
  <si>
    <t>ZVNI 150_S</t>
  </si>
  <si>
    <t>Скоба кріплення лотків JUPITER, внутрішня; ширина 146mm; для лотку 150 мм покриття Сендзимір</t>
  </si>
  <si>
    <t>ZVNI 200_F</t>
  </si>
  <si>
    <t>Скоба кріплення лотків JUPITER, внутрішня; ширина 196mm; для лотку 200 мм покриття гарячий цинк</t>
  </si>
  <si>
    <t>ZVNI 200_S</t>
  </si>
  <si>
    <t>Скоба кріплення лотків JUPITER, внутрішня; ширина 196mm; для лотку 200 мм покриття Сендзимір</t>
  </si>
  <si>
    <t>ZVNI 250_S</t>
  </si>
  <si>
    <t>Скоба кріплення лотків MARS, внутрішня; ширина 246mm; для лотку 250 мм покриття Сендзимір</t>
  </si>
  <si>
    <t>ZVNI 300_F</t>
  </si>
  <si>
    <t>Скоба кріплення лотків JUPITER, внутрішня; ширина 296mm; для лотку 300 мм покриття гарячий цинк</t>
  </si>
  <si>
    <t>ZVNI 300_S</t>
  </si>
  <si>
    <t>Скоба кріплення лотків JUPITER, внутрішня; ширина 296mm; для лотку 300 мм покриття Сендзимір</t>
  </si>
  <si>
    <t>ZVNI 400_F</t>
  </si>
  <si>
    <t>Скоба кріплення лотків JUPITER, внутрішня; ширина 396mm; для лотку 400 мм покриття гарячий цинк</t>
  </si>
  <si>
    <t>ZVNI 400_S</t>
  </si>
  <si>
    <t>Скоба кріплення лотків JUPITER, внутрішня; ширина 396mm; для лотку 400 мм покриття Сендзимір</t>
  </si>
  <si>
    <t>ZVNI 62_F</t>
  </si>
  <si>
    <t>Скоба кріплення лотків MARS, внутрішня; ширина 58mm; для лотку 62 мм покриття гарячий цинк</t>
  </si>
  <si>
    <t>ZVNI 62_S</t>
  </si>
  <si>
    <t>Скоба кріплення лотків MARS, внутрішня; ширина 58mm; для лотку 62 мм покриття Сендзимір</t>
  </si>
  <si>
    <t>ZVNI 75_F</t>
  </si>
  <si>
    <t>Скоба кріплення лотків JUPITER, внутрішня; ширина 71mm; для лотку 75 мм покриття гарячий цинк</t>
  </si>
  <si>
    <t>ZVNI 75_S</t>
  </si>
  <si>
    <t>Скоба кріплення лотків JUPITER, внутрішня; ширина 71mm; для лотку 75 мм покриття Сендзимір</t>
  </si>
  <si>
    <t>KPL 64-50/LD HF_KA</t>
  </si>
  <si>
    <t>Коробка приладова безгалогенна в пустотілі стіни; з еластичними вводами; сіра; ПВХ;  Ø68х50мм</t>
  </si>
  <si>
    <t>новинка!!!</t>
  </si>
  <si>
    <t>KPL 64-50/2LD HF_KA</t>
  </si>
  <si>
    <t>Коробка приладова безгалогенна в пустотілі стіни; подвійна; з еластичними вводами; сіра; ПВХ; глибина 50 мм</t>
  </si>
  <si>
    <t>KPL 64-50/3LD HF_KA</t>
  </si>
  <si>
    <t>Коробка приладова безгалогенна в пустотілі стіни; потрійна; з еластичними вводами; сіра; ПВХ; глибина 50 мм</t>
  </si>
  <si>
    <t>KPZ 68-45_PO</t>
  </si>
  <si>
    <t>Коробка приладова в пустотілі стіни; протипожежна; з матеріалом, що спінюється при пожежі; з еластичними вводами; ПП; Ø68х45мм</t>
  </si>
  <si>
    <t>KPZ 68-60_PO</t>
  </si>
  <si>
    <t>Коробка приладова в пустотілі стіни поглиблена; протипожежна; з матеріалом, що спінюється при пожежі; з еластичними вводами; ПП; Ø68х60мм</t>
  </si>
  <si>
    <t>KPZ 68-50/2_PO</t>
  </si>
  <si>
    <t>Коробка приладова в пустотілі стіни подвійна; протипожежна; з матеріалом, що спінюється при пожежі; з еластичними вводами; ПП; глибина 50мм</t>
  </si>
  <si>
    <t>KPZ 68-50/3_PO</t>
  </si>
  <si>
    <t>Коробка приладова в пустотілі стіни потрійна; протипожежна; з матеріалом, що спінюється при пожежі; з еластичними вводами; ПП; глибина 50мм</t>
  </si>
  <si>
    <r>
      <rPr>
        <rFont val="Arial"/>
        <b/>
        <color theme="0"/>
        <sz val="10.0"/>
      </rPr>
      <t xml:space="preserve">Ціни відпускні б/ПДВ в </t>
    </r>
    <r>
      <rPr>
        <rFont val="Arial"/>
        <b/>
        <color rgb="FF7030A0"/>
        <sz val="12.0"/>
        <u/>
      </rPr>
      <t>грн</t>
    </r>
    <r>
      <rPr>
        <rFont val="Arial"/>
        <b/>
        <color theme="0"/>
        <sz val="10.0"/>
      </rPr>
      <t>, 1000 шт/м</t>
    </r>
  </si>
  <si>
    <t>Ціни відпускні з ПДВ в грн, 1 шт/м</t>
  </si>
  <si>
    <t>1216E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</si>
  <si>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</si>
  <si>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додаткова знижка за умови самовивозу з заводу</t>
  </si>
  <si>
    <t xml:space="preserve"> 1220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</si>
  <si>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</si>
  <si>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1225 D_L50D</t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</si>
  <si>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50 м</t>
    </r>
  </si>
  <si>
    <t>1232 D_L50D</t>
  </si>
  <si>
    <r>
      <rPr>
        <rFont val="Arial"/>
        <b/>
        <color theme="1"/>
        <sz val="10.0"/>
      </rPr>
      <t>Труба гофрована електромонтажна з протяжкою 750N/5см; Ø32мм; ПВХ;</t>
    </r>
    <r>
      <rPr>
        <rFont val="Arial"/>
        <b/>
        <color theme="1"/>
        <sz val="10.0"/>
        <u/>
      </rPr>
      <t xml:space="preserve"> </t>
    </r>
    <r>
      <rPr>
        <rFont val="Arial"/>
        <b/>
        <color rgb="FF595959"/>
        <sz val="10.0"/>
        <u/>
      </rPr>
      <t>темно-сір</t>
    </r>
    <r>
      <rPr>
        <rFont val="Arial"/>
        <b/>
        <color rgb="FF595959"/>
        <sz val="10.0"/>
      </rPr>
      <t>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</si>
  <si>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</si>
  <si>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</si>
  <si>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</si>
  <si>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>Труба гофрована електромонтажна з протяжкою 750N/5см; Ø32мм; ПВХ;</t>
    </r>
    <r>
      <rPr>
        <rFont val="Arial"/>
        <b/>
        <color theme="1"/>
        <sz val="10.0"/>
        <u/>
      </rPr>
      <t xml:space="preserve"> чорна</t>
    </r>
    <r>
      <rPr>
        <rFont val="Arial"/>
        <b/>
        <color theme="1"/>
        <sz val="10.0"/>
      </rPr>
      <t>; Бухта 50 м</t>
    </r>
  </si>
  <si>
    <t xml:space="preserve"> 1216E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</si>
  <si>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Ø16мм;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</si>
  <si>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 xml:space="preserve"> 1220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</si>
  <si>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Ø20мм;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</si>
  <si>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 xml:space="preserve"> 1225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</si>
  <si>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Ø25мм;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</si>
  <si>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1232 D_L25D</t>
  </si>
  <si>
    <r>
      <rPr>
        <rFont val="Arial"/>
        <b/>
        <color theme="1"/>
        <sz val="10.0"/>
      </rPr>
      <t xml:space="preserve">Труба гофрована електромонтажна з протяжкою 750N/5см; Ø32мм; ПВХ; </t>
    </r>
    <r>
      <rPr>
        <rFont val="Arial"/>
        <b/>
        <color rgb="FF595959"/>
        <sz val="10.0"/>
        <u/>
      </rPr>
      <t>темно-сіра</t>
    </r>
    <r>
      <rPr>
        <rFont val="Arial"/>
        <b/>
        <color theme="1"/>
        <sz val="10.0"/>
      </rPr>
      <t>; Бухта 25 м</t>
    </r>
  </si>
  <si>
    <t>1416E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</si>
  <si>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</si>
  <si>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1420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</si>
  <si>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</si>
  <si>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1425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</si>
  <si>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</si>
  <si>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t>1432 D_K50D</t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</si>
  <si>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</si>
  <si>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>Труба гофрована електромонтажна з протяжкою 320 N/5см; Ø16мм; ПВХ;</t>
    </r>
    <r>
      <rPr>
        <rFont val="Arial"/>
        <b/>
        <color theme="1"/>
        <sz val="10.0"/>
        <u/>
      </rPr>
      <t xml:space="preserve"> 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</si>
  <si>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</si>
  <si>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t xml:space="preserve"> 1425 D_F50D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</si>
  <si>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</si>
  <si>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50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</si>
  <si>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</si>
  <si>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>1420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</si>
  <si>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</si>
  <si>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t xml:space="preserve"> 1425 D_K25D</t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</si>
  <si>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</si>
  <si>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rgb="FF7F7F7F"/>
        <sz val="10.0"/>
        <u/>
      </rPr>
      <t>світло-сіра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</si>
  <si>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Ø16мм;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</si>
  <si>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Ø20мм;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</si>
  <si>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Ø25мм;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</si>
  <si>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електромонтажна з протяжкою 320 N/5см; Ø32мм; ПВХ;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Бухта 25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</si>
  <si>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Ø63мм; HDPE; довжина 6 м</t>
    </r>
  </si>
  <si>
    <t>ціна за запитом, під замовлення</t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</si>
  <si>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Ø75мм;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</si>
  <si>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Ø90мм;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</si>
  <si>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Ø110мм;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</si>
  <si>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Ø160мм;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</si>
  <si>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Ø200мм;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</si>
  <si>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Ø63мм;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</si>
  <si>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Ø75мм;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</si>
  <si>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Ø90мм;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</si>
  <si>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Ø110мм;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</si>
  <si>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Ø160мм; HDPE; довжина 6 м</t>
    </r>
  </si>
  <si>
    <r>
      <rPr>
        <rFont val="Arial"/>
        <b/>
        <color theme="1"/>
        <sz val="10.0"/>
      </rPr>
      <t xml:space="preserve">Труба гофрована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Ø200мм;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</si>
  <si>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Ø110мм;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</si>
  <si>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Ø160мм;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</si>
  <si>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rgb="FFFF0000"/>
        <sz val="10.0"/>
      </rPr>
      <t>червона</t>
    </r>
    <r>
      <rPr>
        <rFont val="Arial"/>
        <b/>
        <color theme="1"/>
        <sz val="10.0"/>
      </rPr>
      <t>; з муфтою, Ø200мм;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</si>
  <si>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Ø110мм;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</si>
  <si>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Ø160мм; HDPE; довжина 6 м</t>
    </r>
  </si>
  <si>
    <r>
      <rPr>
        <rFont val="Arial"/>
        <b/>
        <color theme="1"/>
        <sz val="10.0"/>
      </rPr>
      <t xml:space="preserve">Труба гофрована посилена важка двошарова Коподур,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; з муфтою, Ø200мм; HDPE; довжина 6 м</t>
    </r>
  </si>
  <si>
    <t>KF 09040_ВА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</si>
  <si>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Ø40мм;  HDPE; Бухта 50 м</t>
    </r>
  </si>
  <si>
    <t>KF 09050_ВА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</si>
  <si>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Ø50мм;  HDPE; Бухта 50 м</t>
    </r>
  </si>
  <si>
    <t>KF 09063_ВА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</si>
  <si>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Ø63мм;  HDPE; Бухта 50 м</t>
    </r>
  </si>
  <si>
    <t>KF 09075_ВА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</si>
  <si>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Ø75мм;  HDPE; Бухта 50 м</t>
    </r>
  </si>
  <si>
    <t xml:space="preserve">KF 09090_ВА 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</si>
  <si>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Ø90мм;  HDPE; Бухта 50 м</t>
    </r>
  </si>
  <si>
    <t>KF 09110_ВА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</si>
  <si>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Ø110мм;  HDPE; Бухта 50 м</t>
    </r>
  </si>
  <si>
    <t xml:space="preserve">KF 09160_ВА 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</si>
  <si>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Ø160мм;  HDPE; Бухта 50 м</t>
    </r>
  </si>
  <si>
    <t>KF 09200_ВВ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</si>
  <si>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rgb="FFFF0000"/>
        <sz val="10.0"/>
        <u/>
      </rPr>
      <t>червона</t>
    </r>
    <r>
      <rPr>
        <rFont val="Arial"/>
        <b/>
        <color theme="1"/>
        <sz val="10.0"/>
      </rPr>
      <t>, протяжка, з муфтою; Ø200мм;  HDPE; Бухта 25 м</t>
    </r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</si>
  <si>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Ø40мм;  HDPE; Бухта 50 м</t>
    </r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</si>
  <si>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Ø50мм;  HDPE; Бухта 50 м</t>
    </r>
  </si>
  <si>
    <t xml:space="preserve">KF 09063_FA 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</si>
  <si>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Ø63мм;  HDPE; Бухта 50 м</t>
    </r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</si>
  <si>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Ø75мм;  HDPE; Бухта 50 м</t>
    </r>
  </si>
  <si>
    <t>KF 09090_FA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</si>
  <si>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Ø90мм;  HDPE; Бухта 50 м</t>
    </r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</si>
  <si>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Ø110мм;  HDPE; Бухта 50 м</t>
    </r>
  </si>
  <si>
    <t xml:space="preserve">KF 09160_FA 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</si>
  <si>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Ø160мм;  HDPE; Бухта 50 м</t>
    </r>
  </si>
  <si>
    <t>KF 09200_FВ</t>
  </si>
  <si>
    <r>
      <rPr>
        <rFont val="Arial"/>
        <b/>
        <color theme="1"/>
        <sz val="10.0"/>
      </rPr>
      <t xml:space="preserve">Труба гофрована гнучка двошарова Копофлекс, </t>
    </r>
    <r>
      <rPr>
        <rFont val="Arial"/>
        <b/>
        <color theme="1"/>
        <sz val="10.0"/>
        <u/>
      </rPr>
      <t>чорна</t>
    </r>
    <r>
      <rPr>
        <rFont val="Arial"/>
        <b/>
        <color theme="1"/>
        <sz val="10.0"/>
      </rPr>
      <t>, протяжка,з муфтою; Ø200мм;  HDPE; Бухта 25 м</t>
    </r>
  </si>
  <si>
    <t>KF 09040_UVFA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</si>
  <si>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Ø40мм; HDPE; Бухта 50 м</t>
    </r>
  </si>
  <si>
    <t xml:space="preserve">KF 09050_UVFA 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</si>
  <si>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Ø50мм; HDPE; Бухта 50 м</t>
    </r>
  </si>
  <si>
    <t xml:space="preserve">KF 09063_UVFA 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</si>
  <si>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Ø63мм; HDPE; Бухта 50 м</t>
    </r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</si>
  <si>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Ø75мм; HDPE; Бухта 50 м</t>
    </r>
  </si>
  <si>
    <t xml:space="preserve">KF 09090_UVFA 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</si>
  <si>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Ø90мм; HDPE; Бухта 50 м</t>
    </r>
  </si>
  <si>
    <t xml:space="preserve">KF 09110_UVFA 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</si>
  <si>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Ø110мм; HDPE; Бухта 50 м</t>
    </r>
  </si>
  <si>
    <t xml:space="preserve">KF 09160_UVFA 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</si>
  <si>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Ø160мм; HDPE; Бухта 50 м</t>
    </r>
  </si>
  <si>
    <t>KF 09200_UVFВ</t>
  </si>
  <si>
    <r>
      <rPr>
        <rFont val="Arial"/>
        <b/>
        <color theme="1"/>
        <sz val="10.0"/>
      </rPr>
      <t xml:space="preserve">Труба гофрована гнучка; </t>
    </r>
    <r>
      <rPr>
        <rFont val="Arial"/>
        <b/>
        <color theme="1"/>
        <sz val="10.0"/>
        <u/>
      </rPr>
      <t>УФ-стійка</t>
    </r>
    <r>
      <rPr>
        <rFont val="Arial"/>
        <b/>
        <color theme="1"/>
        <sz val="10.0"/>
      </rPr>
      <t>; двошарова Копофлекс, чорна, протяжка,з муфтою; Ø200мм; HDPE; Бухта 25 м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</si>
  <si>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20х20мм;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</si>
  <si>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25 х15мм;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</si>
  <si>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40х20мм;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</si>
  <si>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40х40мм;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</si>
  <si>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білого</t>
    </r>
    <r>
      <rPr>
        <rFont val="Calibri"/>
        <b/>
        <color theme="1"/>
        <sz val="11.0"/>
      </rPr>
      <t xml:space="preserve"> кольору 18х13мм; Серія LV;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</si>
  <si>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20х20мм; Серія LHD; ПВХ; UA</t>
    </r>
  </si>
  <si>
    <t>4820080460985</t>
  </si>
  <si>
    <t>LHD 25X15_FD</t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</si>
  <si>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25 х15мм;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</si>
  <si>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40х20мм;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</si>
  <si>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40х40мм;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</si>
  <si>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чорного</t>
    </r>
    <r>
      <rPr>
        <rFont val="Calibri"/>
        <b/>
        <color theme="1"/>
        <sz val="11.0"/>
      </rPr>
      <t xml:space="preserve"> кольору,УФ-стійкий, 18х13мм; Серія LV;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</si>
  <si>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20х20мм;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</si>
  <si>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40х20мм; Серія LHD; ПВХ; UA</t>
    </r>
  </si>
  <si>
    <r>
      <rPr>
        <rFont val="Calibri"/>
        <b/>
        <color theme="1"/>
        <sz val="11.0"/>
      </rPr>
      <t xml:space="preserve">Кабельний канал з ПВХ </t>
    </r>
    <r>
      <rPr>
        <rFont val="Calibri"/>
        <b/>
        <color theme="1"/>
        <sz val="11.0"/>
        <u/>
      </rPr>
      <t>сіра вільха</t>
    </r>
    <r>
      <rPr>
        <rFont val="Calibri"/>
        <b/>
        <color theme="1"/>
        <sz val="11.0"/>
      </rPr>
      <t xml:space="preserve"> 40х40мм; Серія LHD; ПВХ; UA</t>
    </r>
  </si>
  <si>
    <t>Ущільнювальне кільце(IP 67)KOPOFLEX та KOPODUR  ; для труби Ø160мм упаковка 1 шт</t>
  </si>
  <si>
    <t>Ущільнювальне кільце(IP 67)KOPOFLEX та KOPODUR  ; для труби для труби Ø200мм упаковка 1 шт</t>
  </si>
  <si>
    <t>Розпорка дистанційна (2 кратна) KOPOFLEX та KOPODUR ; для труби для труби Ø110мм упаковка 1 шт</t>
  </si>
  <si>
    <t>07200/2_FB</t>
  </si>
  <si>
    <t>Розпорка дистанційна (1 кратна) KOPOFLEX та KOPODUR ; для труби для труби Ø200мм упаковка 1 шт</t>
  </si>
  <si>
    <r>
      <rPr>
        <rFont val="Arial"/>
        <color rgb="FF1F497D"/>
        <sz val="11.0"/>
      </rPr>
      <t>ДП "КОПОС ЕЛЕКТРО"   тел.: +38 044 451 7352; E-mail: referent@kopos.ua;</t>
    </r>
    <r>
      <rPr>
        <rFont val="Arial"/>
        <color theme="1"/>
        <sz val="11.0"/>
      </rPr>
      <t xml:space="preserve"> </t>
    </r>
  </si>
  <si>
    <t xml:space="preserve">Останні зміни прайсу         </t>
  </si>
  <si>
    <t>Зміни відображені в окремому стовпчику вкладки "Загальний прайс"</t>
  </si>
  <si>
    <t>РОЗПРОДАЖ ЗАЛИШКІВ!</t>
  </si>
  <si>
    <t>залишок на 01.08.2023</t>
  </si>
  <si>
    <t>к-ть на складі</t>
  </si>
  <si>
    <r>
      <rPr>
        <rFont val="Arial"/>
        <b/>
        <color theme="0"/>
        <sz val="10.0"/>
      </rPr>
      <t xml:space="preserve">***Ціни відпускні БЕЗ ПДВ в </t>
    </r>
    <r>
      <rPr>
        <rFont val="Arial"/>
        <b/>
        <color rgb="FF7030A0"/>
        <sz val="12.0"/>
        <u/>
      </rPr>
      <t>грн</t>
    </r>
    <r>
      <rPr>
        <rFont val="Arial"/>
        <b/>
        <color theme="0"/>
        <sz val="10.0"/>
      </rPr>
      <t>, 1000 шт/м</t>
    </r>
  </si>
  <si>
    <r>
      <rPr>
        <rFont val="Arial"/>
        <b/>
        <color theme="0"/>
        <sz val="10.0"/>
      </rPr>
      <t xml:space="preserve">Ціни відпускні з ПДВ в </t>
    </r>
    <r>
      <rPr>
        <rFont val="Arial"/>
        <b/>
        <color theme="0"/>
        <sz val="10.0"/>
        <u/>
      </rPr>
      <t>грн</t>
    </r>
    <r>
      <rPr>
        <rFont val="Arial"/>
        <b/>
        <color theme="0"/>
        <sz val="10.0"/>
      </rPr>
      <t>, 1 шт/м</t>
    </r>
  </si>
  <si>
    <t>8117 PO10</t>
  </si>
  <si>
    <t>Коробка IP 54 ПЕ пожежостійка</t>
  </si>
  <si>
    <t>8117 PO16</t>
  </si>
  <si>
    <t>6303-11_FB</t>
  </si>
  <si>
    <t>Клемна колодка до коробки 7116; РА; чорна</t>
  </si>
  <si>
    <t>8595057644960</t>
  </si>
  <si>
    <t>6303-12_FB</t>
  </si>
  <si>
    <t xml:space="preserve">Клемна колодка  до коробки 7121  </t>
  </si>
  <si>
    <r>
      <rPr>
        <rFont val="Arial"/>
        <b/>
        <color rgb="FFFF0000"/>
        <sz val="11.0"/>
        <u/>
      </rPr>
      <t>Ціна актуальна на залишок на складі</t>
    </r>
    <r>
      <rPr>
        <rFont val="Arial"/>
        <b/>
        <color rgb="FFFF0000"/>
        <sz val="11.0"/>
      </rPr>
      <t>, наявність уточнюйте у менеджера або в щоденній розсильці залишків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</si>
</sst>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000"/>
    <numFmt numFmtId="165" formatCode="_-* #,##0.00\ &quot;₴&quot;_-;\-* #,##0.00\ &quot;₴&quot;_-;_-* &quot;-&quot;??\ &quot;₴&quot;_-;_-@"/>
    <numFmt numFmtId="166" formatCode="#,##0_ ;\-#,##0\ "/>
    <numFmt numFmtId="167" formatCode="0.0%"/>
    <numFmt numFmtId="168" formatCode="#,##0.0000"/>
  </numFmts>
  <fonts count="109">
    <font>
      <sz val="11.0"/>
      <color theme="1"/>
      <name val="Calibri"/>
      <scheme val="minor"/>
    </font>
    <font>
      <u/>
      <sz val="11.0"/>
      <color rgb="FF1155CC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u/>
      <sz val="11.0"/>
      <color theme="1"/>
      <name val="Calibri"/>
    </font>
    <font>
      <b/>
      <sz val="10.0"/>
      <color theme="1"/>
      <name val="Arimo"/>
    </font>
    <font>
      <b/>
      <sz val="11.0"/>
      <color rgb="FFFF0000"/>
      <name val="Calibri"/>
    </font>
    <font>
      <sz val="11.0"/>
      <color rgb="FFFF0000"/>
      <name val="Calibri"/>
    </font>
    <font>
      <sz val="12.0"/>
      <color rgb="FFFF0000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u/>
      <sz val="14.0"/>
      <color theme="10"/>
      <name val="Calibri"/>
    </font>
    <font>
      <b/>
      <sz val="11.0"/>
      <color rgb="FF1F497D"/>
      <name val="Calibri"/>
    </font>
    <font>
      <sz val="11.0"/>
      <color rgb="FF1F497D"/>
      <name val="Calibri"/>
    </font>
    <font>
      <b/>
      <sz val="11.0"/>
      <color theme="0"/>
      <name val="Calibri"/>
    </font>
    <font/>
    <font>
      <sz val="11.0"/>
      <color theme="0"/>
      <name val="Calibri"/>
    </font>
    <font>
      <sz val="11.0"/>
      <color theme="1"/>
      <name val="Arial"/>
    </font>
    <font>
      <u/>
      <sz val="16.0"/>
      <color rgb="FF1F497D"/>
      <name val="Arial"/>
    </font>
    <font>
      <b/>
      <sz val="9.0"/>
      <color theme="1"/>
      <name val="Arial"/>
    </font>
    <font>
      <u/>
      <sz val="16.0"/>
      <color rgb="FF1F497D"/>
      <name val="Calibri"/>
    </font>
    <font>
      <sz val="9.0"/>
      <color rgb="FFC00000"/>
      <name val="Arial"/>
    </font>
    <font>
      <b/>
      <sz val="9.0"/>
      <color theme="0"/>
      <name val="Arial"/>
    </font>
    <font>
      <b/>
      <sz val="12.0"/>
      <color theme="0"/>
      <name val="Arial"/>
    </font>
    <font>
      <b/>
      <sz val="16.0"/>
      <color theme="1"/>
      <name val="Arial"/>
    </font>
    <font>
      <b/>
      <sz val="12.0"/>
      <color rgb="FF0070C0"/>
      <name val="Arial"/>
    </font>
    <font>
      <b/>
      <sz val="11.0"/>
      <color rgb="FF0070C0"/>
      <name val="Arial"/>
    </font>
    <font>
      <b/>
      <sz val="9.0"/>
      <color rgb="FF0070C0"/>
      <name val="Arial"/>
    </font>
    <font>
      <sz val="11.0"/>
      <color rgb="FF0070C0"/>
      <name val="Arial"/>
    </font>
    <font>
      <sz val="9.0"/>
      <color rgb="FF0070C0"/>
      <name val="Arial"/>
    </font>
    <font>
      <sz val="9.0"/>
      <color theme="1"/>
      <name val="Arial"/>
    </font>
    <font>
      <b/>
      <sz val="11.0"/>
      <color theme="1"/>
      <name val="Calibri"/>
    </font>
    <font>
      <b/>
      <u/>
      <sz val="11.0"/>
      <color rgb="FFFF0000"/>
      <name val="Arial"/>
    </font>
    <font>
      <b/>
      <sz val="10.0"/>
      <color rgb="FF0070C0"/>
      <name val="Arial"/>
    </font>
    <font>
      <sz val="10.0"/>
      <color theme="1"/>
      <name val="Arial"/>
    </font>
    <font>
      <b/>
      <sz val="10.0"/>
      <color theme="1"/>
      <name val="Arial"/>
    </font>
    <font>
      <u/>
      <sz val="11.0"/>
      <color theme="10"/>
      <name val="Calibri"/>
    </font>
    <font>
      <b/>
      <u/>
      <sz val="22.0"/>
      <color rgb="FFFF0000"/>
      <name val="Arial"/>
    </font>
    <font>
      <b/>
      <sz val="14.0"/>
      <color theme="10"/>
      <name val="Arial"/>
    </font>
    <font>
      <b/>
      <sz val="11.0"/>
      <color theme="10"/>
      <name val="Arial"/>
    </font>
    <font>
      <b/>
      <sz val="10.0"/>
      <color theme="10"/>
      <name val="Arial"/>
    </font>
    <font>
      <b/>
      <sz val="11.0"/>
      <color theme="0"/>
      <name val="Arial"/>
    </font>
    <font>
      <b/>
      <sz val="10.0"/>
      <color theme="0"/>
      <name val="Arial"/>
    </font>
    <font>
      <b/>
      <sz val="11.0"/>
      <color theme="1"/>
      <name val="Arial"/>
    </font>
    <font>
      <sz val="9.0"/>
      <color rgb="FFFF0000"/>
      <name val="Arial"/>
    </font>
    <font>
      <sz val="11.0"/>
      <color rgb="FFFF0000"/>
      <name val="Arial"/>
    </font>
    <font>
      <sz val="12.0"/>
      <color theme="1"/>
      <name val="Calibri"/>
    </font>
    <font>
      <b/>
      <sz val="12.0"/>
      <color theme="4"/>
      <name val="Arial"/>
    </font>
    <font>
      <sz val="11.0"/>
      <color theme="4"/>
      <name val="Arial"/>
    </font>
    <font>
      <b/>
      <sz val="8.0"/>
      <color theme="0"/>
      <name val="Arial Black"/>
    </font>
    <font>
      <sz val="8.0"/>
      <color theme="1"/>
      <name val="Arial Black"/>
    </font>
    <font>
      <u/>
      <sz val="11.0"/>
      <color theme="10"/>
      <name val="Calibri"/>
    </font>
    <font>
      <b/>
      <sz val="9.0"/>
      <color rgb="FFFF0000"/>
      <name val="Arial"/>
    </font>
    <font>
      <b/>
      <sz val="14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u/>
      <sz val="11.0"/>
      <color theme="10"/>
      <name val="Calibri"/>
    </font>
    <font>
      <b/>
      <sz val="12.0"/>
      <color rgb="FFFF0000"/>
      <name val="Arial"/>
    </font>
    <font>
      <u/>
      <sz val="16.0"/>
      <color rgb="FF1F497D"/>
      <name val="Arial"/>
    </font>
    <font>
      <i/>
      <sz val="11.0"/>
      <color theme="1"/>
      <name val="Calibri"/>
    </font>
    <font>
      <b/>
      <sz val="18.0"/>
      <color theme="4"/>
      <name val="Calibri"/>
    </font>
    <font>
      <b/>
      <sz val="18.0"/>
      <color theme="10"/>
      <name val="Calibri"/>
    </font>
    <font>
      <b/>
      <sz val="22.0"/>
      <color rgb="FFFF0000"/>
      <name val="Calibri"/>
    </font>
    <font>
      <sz val="9.0"/>
      <color theme="1"/>
      <name val="Calibri"/>
    </font>
    <font>
      <b/>
      <sz val="16.0"/>
      <color theme="1"/>
      <name val="Calibri"/>
    </font>
    <font>
      <sz val="9.0"/>
      <color rgb="FF0070C0"/>
      <name val="Calibri"/>
    </font>
    <font>
      <sz val="11.0"/>
      <color rgb="FF0070C0"/>
      <name val="Calibri"/>
    </font>
    <font>
      <b/>
      <sz val="14.0"/>
      <color rgb="FFFF0000"/>
      <name val="Arial"/>
    </font>
    <font>
      <b/>
      <sz val="10.0"/>
      <color theme="1"/>
      <name val="Calibri"/>
    </font>
    <font>
      <b/>
      <u/>
      <sz val="11.0"/>
      <color rgb="FF1F497D"/>
      <name val="Arial"/>
    </font>
    <font>
      <u/>
      <sz val="10.0"/>
      <color rgb="FF1F497D"/>
      <name val="Arial"/>
    </font>
    <font>
      <u/>
      <sz val="10.0"/>
      <color rgb="FF1F497D"/>
      <name val="Arial"/>
    </font>
    <font>
      <sz val="10.0"/>
      <color theme="1"/>
      <name val="Liberation sans"/>
    </font>
    <font>
      <u/>
      <sz val="10.0"/>
      <color rgb="FF1F497D"/>
      <name val="Arial"/>
    </font>
    <font>
      <sz val="10.0"/>
      <color rgb="FF1F497D"/>
      <name val="Arial"/>
    </font>
    <font>
      <b/>
      <sz val="10.0"/>
      <color rgb="FFFF0000"/>
      <name val="Arial"/>
    </font>
    <font>
      <b/>
      <sz val="18.0"/>
      <color rgb="FFFF0000"/>
      <name val="Arial"/>
    </font>
    <font>
      <sz val="10.0"/>
      <color rgb="FFFF0000"/>
      <name val="Arial"/>
    </font>
    <font>
      <sz val="10.0"/>
      <color rgb="FF7030A0"/>
      <name val="Arial"/>
    </font>
    <font>
      <u/>
      <sz val="11.0"/>
      <color theme="10"/>
      <name val="Arial"/>
    </font>
    <font>
      <sz val="10.0"/>
      <color rgb="FF00B0F0"/>
      <name val="Arial"/>
    </font>
    <font>
      <u/>
      <sz val="11.0"/>
      <color theme="10"/>
      <name val="Arial"/>
    </font>
    <font>
      <u/>
      <sz val="11.0"/>
      <color theme="10"/>
      <name val="Arial"/>
    </font>
    <font>
      <sz val="10.0"/>
      <color rgb="FFFFFFFF"/>
      <name val="Arial"/>
    </font>
    <font>
      <sz val="11.0"/>
      <color rgb="FF272626"/>
      <name val="Calibri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b/>
      <i/>
      <u/>
      <sz val="10.0"/>
      <color rgb="FF0070C0"/>
      <name val="Arial"/>
    </font>
    <font>
      <b/>
      <i/>
      <u/>
      <sz val="10.0"/>
      <color rgb="FF0070C0"/>
      <name val="Arial"/>
    </font>
    <font>
      <b/>
      <i/>
      <u/>
      <sz val="10.0"/>
      <color rgb="FF0070C0"/>
      <name val="Arial"/>
    </font>
    <font>
      <b/>
      <u/>
      <sz val="10.0"/>
      <color rgb="FF0070C0"/>
      <name val="Arial"/>
    </font>
    <font>
      <b/>
      <u/>
      <sz val="10.0"/>
      <color rgb="FF0070C0"/>
      <name val="Arial"/>
    </font>
    <font>
      <b/>
      <u/>
      <sz val="10.0"/>
      <color rgb="FF0070C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i/>
      <sz val="10.0"/>
      <color rgb="FFFF0000"/>
      <name val="Arial"/>
    </font>
    <font>
      <u/>
      <sz val="11.0"/>
      <color theme="10"/>
      <name val="Arial"/>
    </font>
    <font>
      <sz val="11.0"/>
      <color theme="1"/>
      <name val="Times New Roman"/>
    </font>
    <font>
      <b/>
      <sz val="12.0"/>
      <color theme="0"/>
      <name val="Calibri"/>
    </font>
    <font>
      <b/>
      <sz val="20.0"/>
      <color rgb="FFFF0000"/>
      <name val="Arial"/>
    </font>
    <font>
      <b/>
      <sz val="11.0"/>
      <color rgb="FFFF0000"/>
      <name val="Arial"/>
    </font>
  </fonts>
  <fills count="1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CCFFFF"/>
        <bgColor rgb="FFCCFFFF"/>
      </patternFill>
    </fill>
    <fill>
      <patternFill patternType="solid">
        <fgColor rgb="FFFFC000"/>
        <bgColor rgb="FFFFC000"/>
      </patternFill>
    </fill>
    <fill>
      <patternFill patternType="solid">
        <fgColor theme="1"/>
        <bgColor theme="1"/>
      </patternFill>
    </fill>
    <fill>
      <patternFill patternType="solid">
        <fgColor rgb="FFCCC0D9"/>
        <bgColor rgb="FFCCC0D9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7030A0"/>
        <bgColor rgb="FF7030A0"/>
      </patternFill>
    </fill>
  </fills>
  <borders count="52">
    <border/>
    <border>
      <left/>
      <right/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 style="thick">
        <color rgb="FFFF0000"/>
      </left>
      <right/>
      <top/>
      <bottom/>
    </border>
    <border>
      <left/>
      <right/>
      <top style="thick">
        <color rgb="FFFF0000"/>
      </top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top style="thin">
        <color rgb="FF000000"/>
      </top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71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Border="1" applyFont="1"/>
    <xf borderId="1" fillId="2" fontId="4" numFmtId="0" xfId="0" applyBorder="1" applyFont="1"/>
    <xf borderId="1" fillId="2" fontId="5" numFmtId="0" xfId="0" applyAlignment="1" applyBorder="1" applyFont="1">
      <alignment horizontal="left"/>
    </xf>
    <xf borderId="1" fillId="2" fontId="6" numFmtId="9" xfId="0" applyAlignment="1" applyBorder="1" applyFont="1" applyNumberFormat="1">
      <alignment horizontal="center"/>
    </xf>
    <xf borderId="1" fillId="2" fontId="7" numFmtId="0" xfId="0" applyBorder="1" applyFont="1"/>
    <xf borderId="1" fillId="2" fontId="8" numFmtId="14" xfId="0" applyAlignment="1" applyBorder="1" applyFont="1" applyNumberFormat="1">
      <alignment horizontal="center" readingOrder="0"/>
    </xf>
    <xf borderId="1" fillId="2" fontId="9" numFmtId="0" xfId="0" applyBorder="1" applyFont="1"/>
    <xf borderId="1" fillId="2" fontId="10" numFmtId="0" xfId="0" applyAlignment="1" applyBorder="1" applyFont="1">
      <alignment horizontal="right"/>
    </xf>
    <xf borderId="1" fillId="2" fontId="11" numFmtId="0" xfId="0" applyBorder="1" applyFont="1"/>
    <xf borderId="2" fillId="2" fontId="6" numFmtId="164" xfId="0" applyAlignment="1" applyBorder="1" applyFont="1" applyNumberFormat="1">
      <alignment horizontal="center" readingOrder="0" vertical="center"/>
    </xf>
    <xf borderId="1" fillId="2" fontId="12" numFmtId="0" xfId="0" applyAlignment="1" applyBorder="1" applyFont="1">
      <alignment horizontal="center" vertical="center"/>
    </xf>
    <xf borderId="3" fillId="2" fontId="13" numFmtId="0" xfId="0" applyAlignment="1" applyBorder="1" applyFont="1">
      <alignment vertical="center"/>
    </xf>
    <xf borderId="1" fillId="2" fontId="13" numFmtId="0" xfId="0" applyAlignment="1" applyBorder="1" applyFont="1">
      <alignment vertical="center"/>
    </xf>
    <xf borderId="4" fillId="2" fontId="6" numFmtId="9" xfId="0" applyAlignment="1" applyBorder="1" applyFont="1" applyNumberFormat="1">
      <alignment horizontal="center" vertical="center"/>
    </xf>
    <xf borderId="5" fillId="2" fontId="12" numFmtId="0" xfId="0" applyAlignment="1" applyBorder="1" applyFont="1">
      <alignment horizontal="center" vertical="center"/>
    </xf>
    <xf borderId="0" fillId="0" fontId="9" numFmtId="0" xfId="0" applyFont="1"/>
    <xf borderId="6" fillId="2" fontId="9" numFmtId="0" xfId="0" applyBorder="1" applyFont="1"/>
    <xf borderId="7" fillId="3" fontId="14" numFmtId="0" xfId="0" applyAlignment="1" applyBorder="1" applyFill="1" applyFont="1">
      <alignment horizontal="center" shrinkToFit="0" vertical="center" wrapText="1"/>
    </xf>
    <xf borderId="8" fillId="0" fontId="15" numFmtId="0" xfId="0" applyBorder="1" applyFont="1"/>
    <xf borderId="9" fillId="0" fontId="15" numFmtId="0" xfId="0" applyBorder="1" applyFont="1"/>
    <xf borderId="0" fillId="0" fontId="16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0" fillId="0" fontId="17" numFmtId="0" xfId="0" applyFont="1"/>
    <xf borderId="1" fillId="3" fontId="16" numFmtId="0" xfId="0" applyAlignment="1" applyBorder="1" applyFont="1">
      <alignment vertical="center"/>
    </xf>
    <xf borderId="0" fillId="0" fontId="2" numFmtId="0" xfId="0" applyFont="1"/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center" shrinkToFit="1" vertical="top" wrapText="0"/>
    </xf>
    <xf borderId="0" fillId="0" fontId="20" numFmtId="0" xfId="0" applyAlignment="1" applyFont="1">
      <alignment horizontal="center"/>
    </xf>
    <xf borderId="0" fillId="0" fontId="17" numFmtId="0" xfId="0" applyAlignment="1" applyFont="1">
      <alignment horizontal="right"/>
    </xf>
    <xf borderId="10" fillId="0" fontId="17" numFmtId="0" xfId="0" applyBorder="1" applyFont="1"/>
    <xf borderId="10" fillId="0" fontId="15" numFmtId="0" xfId="0" applyBorder="1" applyFont="1"/>
    <xf borderId="0" fillId="0" fontId="21" numFmtId="0" xfId="0" applyAlignment="1" applyFont="1">
      <alignment horizontal="right" vertical="center"/>
    </xf>
    <xf borderId="11" fillId="3" fontId="22" numFmtId="0" xfId="0" applyAlignment="1" applyBorder="1" applyFont="1">
      <alignment horizontal="center" shrinkToFit="0" vertical="center" wrapText="1"/>
    </xf>
    <xf borderId="12" fillId="3" fontId="23" numFmtId="0" xfId="0" applyAlignment="1" applyBorder="1" applyFont="1">
      <alignment horizontal="center" shrinkToFit="0" vertical="center" wrapText="1"/>
    </xf>
    <xf borderId="12" fillId="3" fontId="22" numFmtId="0" xfId="0" applyAlignment="1" applyBorder="1" applyFont="1">
      <alignment horizontal="center" shrinkToFit="0" vertical="center" wrapText="1"/>
    </xf>
    <xf borderId="13" fillId="0" fontId="24" numFmtId="0" xfId="0" applyBorder="1" applyFont="1"/>
    <xf borderId="13" fillId="0" fontId="19" numFmtId="0" xfId="0" applyAlignment="1" applyBorder="1" applyFont="1">
      <alignment horizontal="center" shrinkToFit="1" vertical="top" wrapText="0"/>
    </xf>
    <xf borderId="13" fillId="0" fontId="21" numFmtId="0" xfId="0" applyAlignment="1" applyBorder="1" applyFont="1">
      <alignment horizontal="right"/>
    </xf>
    <xf borderId="0" fillId="0" fontId="25" numFmtId="0" xfId="0" applyFont="1"/>
    <xf borderId="0" fillId="0" fontId="26" numFmtId="0" xfId="0" applyFont="1"/>
    <xf borderId="0" fillId="0" fontId="27" numFmtId="0" xfId="0" applyAlignment="1" applyFont="1">
      <alignment horizontal="center" shrinkToFit="1" vertical="top" wrapText="0"/>
    </xf>
    <xf borderId="0" fillId="0" fontId="28" numFmtId="0" xfId="0" applyFont="1"/>
    <xf borderId="0" fillId="0" fontId="29" numFmtId="0" xfId="0" applyFont="1"/>
    <xf borderId="0" fillId="0" fontId="29" numFmtId="0" xfId="0" applyAlignment="1" applyFont="1">
      <alignment horizontal="right"/>
    </xf>
    <xf borderId="11" fillId="0" fontId="30" numFmtId="1" xfId="0" applyAlignment="1" applyBorder="1" applyFont="1" applyNumberFormat="1">
      <alignment horizontal="center" vertical="center"/>
    </xf>
    <xf borderId="11" fillId="0" fontId="30" numFmtId="0" xfId="0" applyAlignment="1" applyBorder="1" applyFont="1">
      <alignment horizontal="center" vertical="center"/>
    </xf>
    <xf borderId="11" fillId="0" fontId="31" numFmtId="0" xfId="0" applyAlignment="1" applyBorder="1" applyFont="1">
      <alignment horizontal="center" shrinkToFit="0" vertical="top" wrapText="1"/>
    </xf>
    <xf borderId="11" fillId="0" fontId="30" numFmtId="0" xfId="0" applyAlignment="1" applyBorder="1" applyFont="1">
      <alignment horizontal="center" shrinkToFit="0" vertical="center" wrapText="1"/>
    </xf>
    <xf borderId="11" fillId="0" fontId="30" numFmtId="4" xfId="0" applyAlignment="1" applyBorder="1" applyFont="1" applyNumberFormat="1">
      <alignment horizontal="center" vertical="center"/>
    </xf>
    <xf borderId="11" fillId="0" fontId="21" numFmtId="4" xfId="0" applyAlignment="1" applyBorder="1" applyFont="1" applyNumberFormat="1">
      <alignment horizontal="center" vertical="center"/>
    </xf>
    <xf borderId="0" fillId="0" fontId="17" numFmtId="0" xfId="0" applyAlignment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center"/>
    </xf>
    <xf borderId="16" fillId="0" fontId="25" numFmtId="0" xfId="0" applyAlignment="1" applyBorder="1" applyFont="1">
      <alignment horizontal="left" vertical="center"/>
    </xf>
    <xf borderId="16" fillId="0" fontId="15" numFmtId="0" xfId="0" applyBorder="1" applyFont="1"/>
    <xf borderId="16" fillId="0" fontId="25" numFmtId="0" xfId="0" applyAlignment="1" applyBorder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11" fillId="4" fontId="30" numFmtId="0" xfId="0" applyAlignment="1" applyBorder="1" applyFill="1" applyFont="1">
      <alignment horizontal="center" shrinkToFit="0" vertical="center" wrapText="1"/>
    </xf>
    <xf borderId="11" fillId="4" fontId="30" numFmtId="0" xfId="0" applyAlignment="1" applyBorder="1" applyFont="1">
      <alignment horizontal="center" vertical="center"/>
    </xf>
    <xf borderId="13" fillId="0" fontId="24" numFmtId="0" xfId="0" applyAlignment="1" applyBorder="1" applyFont="1">
      <alignment horizontal="left" vertical="center"/>
    </xf>
    <xf borderId="13" fillId="0" fontId="15" numFmtId="0" xfId="0" applyBorder="1" applyFont="1"/>
    <xf borderId="13" fillId="0" fontId="24" numFmtId="0" xfId="0" applyAlignment="1" applyBorder="1" applyFont="1">
      <alignment horizontal="center" vertical="center"/>
    </xf>
    <xf borderId="11" fillId="0" fontId="30" numFmtId="1" xfId="0" applyAlignment="1" applyBorder="1" applyFont="1" applyNumberFormat="1">
      <alignment horizontal="center" shrinkToFit="0" vertical="center" wrapText="1"/>
    </xf>
    <xf borderId="10" fillId="0" fontId="25" numFmtId="0" xfId="0" applyAlignment="1" applyBorder="1" applyFont="1">
      <alignment horizontal="left" vertical="center"/>
    </xf>
    <xf borderId="10" fillId="0" fontId="25" numFmtId="0" xfId="0" applyAlignment="1" applyBorder="1" applyFont="1">
      <alignment horizontal="center" vertical="center"/>
    </xf>
    <xf borderId="17" fillId="0" fontId="30" numFmtId="0" xfId="0" applyAlignment="1" applyBorder="1" applyFont="1">
      <alignment horizontal="center" shrinkToFit="0" vertical="center" wrapText="1"/>
    </xf>
    <xf borderId="18" fillId="0" fontId="30" numFmtId="0" xfId="0" applyAlignment="1" applyBorder="1" applyFont="1">
      <alignment horizontal="center" vertical="center"/>
    </xf>
    <xf borderId="15" fillId="0" fontId="30" numFmtId="1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horizontal="center" shrinkToFit="0" vertical="center" wrapText="1"/>
    </xf>
    <xf borderId="11" fillId="0" fontId="2" numFmtId="1" xfId="0" applyAlignment="1" applyBorder="1" applyFont="1" applyNumberFormat="1">
      <alignment horizontal="center" vertical="center"/>
    </xf>
    <xf borderId="19" fillId="0" fontId="2" numFmtId="1" xfId="0" applyAlignment="1" applyBorder="1" applyFont="1" applyNumberFormat="1">
      <alignment horizontal="center" vertical="center"/>
    </xf>
    <xf borderId="13" fillId="0" fontId="24" numFmtId="0" xfId="0" applyAlignment="1" applyBorder="1" applyFont="1">
      <alignment horizontal="center" shrinkToFit="0" vertical="center" wrapText="1"/>
    </xf>
    <xf borderId="20" fillId="0" fontId="25" numFmtId="0" xfId="0" applyBorder="1" applyFont="1"/>
    <xf borderId="20" fillId="0" fontId="26" numFmtId="0" xfId="0" applyAlignment="1" applyBorder="1" applyFont="1">
      <alignment horizontal="center" vertical="center"/>
    </xf>
    <xf borderId="20" fillId="0" fontId="26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vertical="center"/>
    </xf>
    <xf borderId="11" fillId="0" fontId="19" numFmtId="0" xfId="0" applyAlignment="1" applyBorder="1" applyFont="1">
      <alignment horizontal="center" vertical="center"/>
    </xf>
    <xf borderId="0" fillId="0" fontId="30" numFmtId="1" xfId="0" applyAlignment="1" applyFont="1" applyNumberFormat="1">
      <alignment horizontal="center" shrinkToFit="0" vertical="center" wrapText="1"/>
    </xf>
    <xf borderId="17" fillId="0" fontId="30" numFmtId="0" xfId="0" applyAlignment="1" applyBorder="1" applyFont="1">
      <alignment horizontal="center" vertical="center"/>
    </xf>
    <xf borderId="20" fillId="0" fontId="19" numFmtId="0" xfId="0" applyAlignment="1" applyBorder="1" applyFont="1">
      <alignment horizontal="center" shrinkToFit="1" vertical="center" wrapText="0"/>
    </xf>
    <xf borderId="20" fillId="0" fontId="28" numFmtId="0" xfId="0" applyAlignment="1" applyBorder="1" applyFont="1">
      <alignment horizontal="center" vertical="center"/>
    </xf>
    <xf borderId="20" fillId="0" fontId="29" numFmtId="0" xfId="0" applyAlignment="1" applyBorder="1" applyFont="1">
      <alignment horizontal="center" vertical="center"/>
    </xf>
    <xf borderId="19" fillId="0" fontId="30" numFmtId="0" xfId="0" applyAlignment="1" applyBorder="1" applyFont="1">
      <alignment horizontal="center" shrinkToFit="0" vertical="center" wrapText="1"/>
    </xf>
    <xf borderId="19" fillId="0" fontId="30" numFmtId="1" xfId="0" applyAlignment="1" applyBorder="1" applyFont="1" applyNumberFormat="1">
      <alignment horizontal="center" shrinkToFit="0" vertical="center" wrapText="1"/>
    </xf>
    <xf borderId="19" fillId="0" fontId="30" numFmtId="4" xfId="0" applyAlignment="1" applyBorder="1" applyFont="1" applyNumberFormat="1">
      <alignment horizontal="center" vertical="center"/>
    </xf>
    <xf borderId="19" fillId="0" fontId="21" numFmtId="4" xfId="0" applyAlignment="1" applyBorder="1" applyFont="1" applyNumberFormat="1">
      <alignment horizontal="center" vertical="center"/>
    </xf>
    <xf borderId="11" fillId="0" fontId="30" numFmtId="49" xfId="0" applyAlignment="1" applyBorder="1" applyFont="1" applyNumberFormat="1">
      <alignment horizontal="center" shrinkToFit="0" vertical="center" wrapText="1"/>
    </xf>
    <xf borderId="14" fillId="0" fontId="19" numFmtId="0" xfId="0" applyAlignment="1" applyBorder="1" applyFont="1">
      <alignment horizontal="center" shrinkToFit="1" vertical="center" wrapText="0"/>
    </xf>
    <xf borderId="14" fillId="0" fontId="30" numFmtId="0" xfId="0" applyAlignment="1" applyBorder="1" applyFont="1">
      <alignment horizontal="center" shrinkToFit="0" vertical="center" wrapText="1"/>
    </xf>
    <xf borderId="0" fillId="0" fontId="30" numFmtId="49" xfId="0" applyAlignment="1" applyFont="1" applyNumberFormat="1">
      <alignment horizontal="center" shrinkToFit="0" vertical="center" wrapText="1"/>
    </xf>
    <xf borderId="21" fillId="0" fontId="19" numFmtId="0" xfId="0" applyAlignment="1" applyBorder="1" applyFont="1">
      <alignment horizontal="center" shrinkToFit="1" vertical="center" wrapText="0"/>
    </xf>
    <xf borderId="21" fillId="0" fontId="30" numFmtId="0" xfId="0" applyAlignment="1" applyBorder="1" applyFont="1">
      <alignment horizontal="center" shrinkToFit="0" vertical="center" wrapText="1"/>
    </xf>
    <xf borderId="0" fillId="0" fontId="30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20" fillId="0" fontId="24" numFmtId="0" xfId="0" applyAlignment="1" applyBorder="1" applyFont="1">
      <alignment horizontal="left" vertical="center"/>
    </xf>
    <xf borderId="20" fillId="0" fontId="24" numFmtId="0" xfId="0" applyAlignment="1" applyBorder="1" applyFont="1">
      <alignment horizontal="center" vertical="center"/>
    </xf>
    <xf borderId="20" fillId="0" fontId="21" numFmtId="0" xfId="0" applyAlignment="1" applyBorder="1" applyFont="1">
      <alignment horizontal="center" vertical="center"/>
    </xf>
    <xf borderId="20" fillId="0" fontId="25" numFmtId="0" xfId="0" applyAlignment="1" applyBorder="1" applyFont="1">
      <alignment shrinkToFit="0" wrapText="1"/>
    </xf>
    <xf borderId="19" fillId="0" fontId="30" numFmtId="1" xfId="0" applyAlignment="1" applyBorder="1" applyFont="1" applyNumberFormat="1">
      <alignment horizontal="center" vertical="center"/>
    </xf>
    <xf quotePrefix="1" borderId="19" fillId="0" fontId="30" numFmtId="0" xfId="0" applyAlignment="1" applyBorder="1" applyFont="1">
      <alignment horizontal="left" vertical="center"/>
    </xf>
    <xf borderId="19" fillId="0" fontId="30" numFmtId="0" xfId="0" applyAlignment="1" applyBorder="1" applyFont="1">
      <alignment horizontal="center" vertical="center"/>
    </xf>
    <xf quotePrefix="1" borderId="11" fillId="0" fontId="30" numFmtId="0" xfId="0" applyAlignment="1" applyBorder="1" applyFont="1">
      <alignment horizontal="left" vertical="center"/>
    </xf>
    <xf borderId="20" fillId="0" fontId="33" numFmtId="0" xfId="0" applyAlignment="1" applyBorder="1" applyFont="1">
      <alignment shrinkToFit="0" wrapText="1"/>
    </xf>
    <xf borderId="19" fillId="0" fontId="34" numFmtId="0" xfId="0" applyAlignment="1" applyBorder="1" applyFont="1">
      <alignment horizontal="center" shrinkToFit="0" vertical="center" wrapText="1"/>
    </xf>
    <xf borderId="11" fillId="0" fontId="34" numFmtId="0" xfId="0" applyAlignment="1" applyBorder="1" applyFont="1">
      <alignment horizontal="center" shrinkToFit="0" vertical="center" wrapText="1"/>
    </xf>
    <xf borderId="17" fillId="0" fontId="34" numFmtId="0" xfId="0" applyAlignment="1" applyBorder="1" applyFont="1">
      <alignment horizontal="center" shrinkToFit="0" vertical="center" wrapText="1"/>
    </xf>
    <xf borderId="18" fillId="0" fontId="34" numFmtId="0" xfId="0" applyAlignment="1" applyBorder="1" applyFont="1">
      <alignment horizontal="center" shrinkToFit="0" vertical="center" wrapText="1"/>
    </xf>
    <xf borderId="20" fillId="0" fontId="30" numFmtId="0" xfId="0" applyAlignment="1" applyBorder="1" applyFont="1">
      <alignment horizontal="center" vertical="center"/>
    </xf>
    <xf borderId="19" fillId="0" fontId="19" numFmtId="0" xfId="0" applyAlignment="1" applyBorder="1" applyFont="1">
      <alignment horizontal="center" shrinkToFit="0" vertical="center" wrapText="1"/>
    </xf>
    <xf borderId="11" fillId="0" fontId="19" numFmtId="0" xfId="0" applyAlignment="1" applyBorder="1" applyFont="1">
      <alignment horizontal="center" shrinkToFit="0" vertical="center" wrapText="1"/>
    </xf>
    <xf borderId="14" fillId="0" fontId="19" numFmtId="0" xfId="0" applyAlignment="1" applyBorder="1" applyFont="1">
      <alignment horizontal="center" shrinkToFit="0" vertical="center" wrapText="1"/>
    </xf>
    <xf borderId="22" fillId="0" fontId="35" numFmtId="0" xfId="0" applyAlignment="1" applyBorder="1" applyFont="1">
      <alignment horizontal="center" shrinkToFit="0" vertical="center" wrapText="1"/>
    </xf>
    <xf borderId="0" fillId="0" fontId="35" numFmtId="0" xfId="0" applyAlignment="1" applyFont="1">
      <alignment horizontal="center" shrinkToFit="0" vertical="center" wrapText="1"/>
    </xf>
    <xf borderId="23" fillId="0" fontId="30" numFmtId="0" xfId="0" applyAlignment="1" applyBorder="1" applyFont="1">
      <alignment horizontal="center" shrinkToFit="0" vertical="center" wrapText="1"/>
    </xf>
    <xf borderId="23" fillId="0" fontId="30" numFmtId="0" xfId="0" applyAlignment="1" applyBorder="1" applyFont="1">
      <alignment horizontal="center" vertical="center"/>
    </xf>
    <xf borderId="18" fillId="0" fontId="30" numFmtId="0" xfId="0" applyAlignment="1" applyBorder="1" applyFont="1">
      <alignment horizontal="center" shrinkToFit="0" vertical="center" wrapText="1"/>
    </xf>
    <xf borderId="24" fillId="0" fontId="25" numFmtId="0" xfId="0" applyBorder="1" applyFont="1"/>
    <xf borderId="24" fillId="0" fontId="25" numFmtId="0" xfId="0" applyAlignment="1" applyBorder="1" applyFont="1">
      <alignment shrinkToFit="0" wrapText="1"/>
    </xf>
    <xf borderId="15" fillId="0" fontId="19" numFmtId="0" xfId="0" applyAlignment="1" applyBorder="1" applyFont="1">
      <alignment horizontal="center" shrinkToFit="0" vertical="center" wrapText="1"/>
    </xf>
    <xf borderId="20" fillId="0" fontId="36" numFmtId="0" xfId="0" applyAlignment="1" applyBorder="1" applyFont="1">
      <alignment horizontal="center" vertical="center"/>
    </xf>
    <xf borderId="19" fillId="0" fontId="19" numFmtId="0" xfId="0" applyAlignment="1" applyBorder="1" applyFont="1">
      <alignment horizontal="center" vertical="center"/>
    </xf>
    <xf borderId="25" fillId="2" fontId="30" numFmtId="0" xfId="0" applyAlignment="1" applyBorder="1" applyFont="1">
      <alignment horizontal="center" shrinkToFit="0" vertical="center" wrapText="1"/>
    </xf>
    <xf borderId="20" fillId="0" fontId="24" numFmtId="1" xfId="0" applyAlignment="1" applyBorder="1" applyFont="1" applyNumberFormat="1">
      <alignment horizontal="left" vertical="center"/>
    </xf>
    <xf borderId="11" fillId="0" fontId="19" numFmtId="1" xfId="0" applyAlignment="1" applyBorder="1" applyFont="1" applyNumberFormat="1">
      <alignment horizontal="center" vertical="center"/>
    </xf>
    <xf borderId="25" fillId="4" fontId="30" numFmtId="0" xfId="0" applyAlignment="1" applyBorder="1" applyFont="1">
      <alignment horizontal="center" shrinkToFit="0" vertical="center" wrapText="1"/>
    </xf>
    <xf borderId="19" fillId="0" fontId="19" numFmtId="1" xfId="0" applyAlignment="1" applyBorder="1" applyFont="1" applyNumberFormat="1">
      <alignment horizontal="center" vertical="center"/>
    </xf>
    <xf borderId="26" fillId="0" fontId="30" numFmtId="0" xfId="0" applyAlignment="1" applyBorder="1" applyFont="1">
      <alignment horizontal="center" shrinkToFit="0" vertical="center" wrapText="1"/>
    </xf>
    <xf borderId="18" fillId="0" fontId="30" numFmtId="4" xfId="0" applyAlignment="1" applyBorder="1" applyFont="1" applyNumberFormat="1">
      <alignment horizontal="center" vertical="center"/>
    </xf>
    <xf borderId="21" fillId="0" fontId="26" numFmtId="0" xfId="0" applyAlignment="1" applyBorder="1" applyFont="1">
      <alignment horizontal="left" vertical="center"/>
    </xf>
    <xf borderId="21" fillId="0" fontId="25" numFmtId="0" xfId="0" applyAlignment="1" applyBorder="1" applyFont="1">
      <alignment horizontal="left" vertical="center"/>
    </xf>
    <xf borderId="21" fillId="0" fontId="29" numFmtId="0" xfId="0" applyAlignment="1" applyBorder="1" applyFont="1">
      <alignment horizontal="left" shrinkToFit="0" vertical="center" wrapText="1"/>
    </xf>
    <xf borderId="21" fillId="0" fontId="19" numFmtId="0" xfId="0" applyAlignment="1" applyBorder="1" applyFont="1">
      <alignment horizontal="left" shrinkToFit="1" vertical="center" wrapText="0"/>
    </xf>
    <xf borderId="21" fillId="0" fontId="17" numFmtId="0" xfId="0" applyAlignment="1" applyBorder="1" applyFont="1">
      <alignment horizontal="left" vertical="center"/>
    </xf>
    <xf borderId="21" fillId="0" fontId="30" numFmtId="0" xfId="0" applyAlignment="1" applyBorder="1" applyFont="1">
      <alignment horizontal="left" vertical="center"/>
    </xf>
    <xf borderId="11" fillId="0" fontId="19" numFmtId="0" xfId="0" applyAlignment="1" applyBorder="1" applyFont="1">
      <alignment horizontal="left" vertical="center"/>
    </xf>
    <xf borderId="11" fillId="0" fontId="30" numFmtId="0" xfId="0" applyAlignment="1" applyBorder="1" applyFont="1">
      <alignment horizontal="left" vertical="center"/>
    </xf>
    <xf borderId="19" fillId="0" fontId="30" numFmtId="1" xfId="0" applyAlignment="1" applyBorder="1" applyFont="1" applyNumberFormat="1">
      <alignment horizontal="left" vertical="center"/>
    </xf>
    <xf borderId="19" fillId="0" fontId="19" numFmtId="0" xfId="0" applyAlignment="1" applyBorder="1" applyFont="1">
      <alignment horizontal="left" vertical="center"/>
    </xf>
    <xf borderId="19" fillId="0" fontId="30" numFmtId="0" xfId="0" applyAlignment="1" applyBorder="1" applyFont="1">
      <alignment horizontal="left" vertical="center"/>
    </xf>
    <xf borderId="14" fillId="0" fontId="30" numFmtId="1" xfId="0" applyAlignment="1" applyBorder="1" applyFont="1" applyNumberFormat="1">
      <alignment horizontal="left" vertical="center"/>
    </xf>
    <xf borderId="14" fillId="0" fontId="30" numFmtId="0" xfId="0" applyAlignment="1" applyBorder="1" applyFont="1">
      <alignment horizontal="left" vertical="center"/>
    </xf>
    <xf borderId="16" fillId="0" fontId="26" numFmtId="0" xfId="0" applyAlignment="1" applyBorder="1" applyFont="1">
      <alignment horizontal="left" vertical="center"/>
    </xf>
    <xf borderId="16" fillId="0" fontId="19" numFmtId="0" xfId="0" applyAlignment="1" applyBorder="1" applyFont="1">
      <alignment horizontal="left" shrinkToFit="1" vertical="center" wrapText="0"/>
    </xf>
    <xf borderId="16" fillId="0" fontId="17" numFmtId="0" xfId="0" applyAlignment="1" applyBorder="1" applyFont="1">
      <alignment horizontal="left" vertical="center"/>
    </xf>
    <xf borderId="16" fillId="0" fontId="30" numFmtId="0" xfId="0" applyAlignment="1" applyBorder="1" applyFont="1">
      <alignment horizontal="left" vertical="center"/>
    </xf>
    <xf borderId="16" fillId="0" fontId="21" numFmtId="0" xfId="0" applyAlignment="1" applyBorder="1" applyFont="1">
      <alignment horizontal="left" vertical="center"/>
    </xf>
    <xf borderId="11" fillId="0" fontId="30" numFmtId="1" xfId="0" applyAlignment="1" applyBorder="1" applyFont="1" applyNumberFormat="1">
      <alignment horizontal="left" vertical="center"/>
    </xf>
    <xf borderId="11" fillId="0" fontId="30" numFmtId="0" xfId="0" applyAlignment="1" applyBorder="1" applyFont="1">
      <alignment horizontal="left" shrinkToFit="0" vertical="center" wrapText="1"/>
    </xf>
    <xf borderId="10" fillId="0" fontId="26" numFmtId="0" xfId="0" applyAlignment="1" applyBorder="1" applyFont="1">
      <alignment horizontal="left" vertical="center"/>
    </xf>
    <xf borderId="10" fillId="0" fontId="19" numFmtId="0" xfId="0" applyAlignment="1" applyBorder="1" applyFont="1">
      <alignment horizontal="left" shrinkToFit="1" vertical="center" wrapText="0"/>
    </xf>
    <xf borderId="10" fillId="0" fontId="17" numFmtId="0" xfId="0" applyAlignment="1" applyBorder="1" applyFont="1">
      <alignment horizontal="left" vertical="center"/>
    </xf>
    <xf borderId="10" fillId="0" fontId="30" numFmtId="0" xfId="0" applyAlignment="1" applyBorder="1" applyFont="1">
      <alignment horizontal="left" vertical="center"/>
    </xf>
    <xf borderId="10" fillId="0" fontId="21" numFmtId="0" xfId="0" applyAlignment="1" applyBorder="1" applyFont="1">
      <alignment horizontal="left" vertical="center"/>
    </xf>
    <xf borderId="19" fillId="0" fontId="30" numFmtId="0" xfId="0" applyAlignment="1" applyBorder="1" applyFont="1">
      <alignment horizontal="left" shrinkToFit="0" vertical="center" wrapText="1"/>
    </xf>
    <xf borderId="17" fillId="0" fontId="30" numFmtId="0" xfId="0" applyAlignment="1" applyBorder="1" applyFont="1">
      <alignment horizontal="left" shrinkToFit="0" vertical="center" wrapText="1"/>
    </xf>
    <xf borderId="14" fillId="0" fontId="19" numFmtId="0" xfId="0" applyAlignment="1" applyBorder="1" applyFont="1">
      <alignment horizontal="left" vertical="center"/>
    </xf>
    <xf borderId="0" fillId="0" fontId="30" numFmtId="0" xfId="0" applyFont="1"/>
    <xf borderId="0" fillId="0" fontId="30" numFmtId="0" xfId="0" applyAlignment="1" applyFont="1">
      <alignment horizontal="center"/>
    </xf>
    <xf borderId="0" fillId="0" fontId="21" numFmtId="0" xfId="0" applyAlignment="1" applyFont="1">
      <alignment horizontal="right"/>
    </xf>
    <xf borderId="0" fillId="0" fontId="17" numFmtId="0" xfId="0" applyAlignment="1" applyFont="1">
      <alignment shrinkToFit="0" wrapText="1"/>
    </xf>
    <xf borderId="0" fillId="0" fontId="37" numFmtId="0" xfId="0" applyAlignment="1" applyFont="1">
      <alignment horizontal="center"/>
    </xf>
    <xf borderId="0" fillId="0" fontId="38" numFmtId="0" xfId="0" applyFont="1"/>
    <xf borderId="10" fillId="0" fontId="38" numFmtId="165" xfId="0" applyBorder="1" applyFont="1" applyNumberFormat="1"/>
    <xf borderId="10" fillId="0" fontId="39" numFmtId="0" xfId="0" applyBorder="1" applyFont="1"/>
    <xf borderId="10" fillId="0" fontId="40" numFmtId="165" xfId="0" applyAlignment="1" applyBorder="1" applyFont="1" applyNumberFormat="1">
      <alignment horizontal="center" shrinkToFit="0" vertical="center" wrapText="1"/>
    </xf>
    <xf borderId="11" fillId="3" fontId="41" numFmtId="0" xfId="0" applyAlignment="1" applyBorder="1" applyFont="1">
      <alignment horizontal="center" shrinkToFit="0" vertical="center" wrapText="1"/>
    </xf>
    <xf borderId="12" fillId="3" fontId="42" numFmtId="0" xfId="0" applyAlignment="1" applyBorder="1" applyFont="1">
      <alignment horizontal="center" shrinkToFit="0" vertical="center" wrapText="1"/>
    </xf>
    <xf borderId="12" fillId="3" fontId="22" numFmtId="0" xfId="0" applyAlignment="1" applyBorder="1" applyFont="1">
      <alignment horizontal="center" shrinkToFit="0" wrapText="1"/>
    </xf>
    <xf borderId="27" fillId="3" fontId="22" numFmtId="0" xfId="0" applyAlignment="1" applyBorder="1" applyFont="1">
      <alignment horizontal="center" shrinkToFit="0" vertical="center" wrapText="1"/>
    </xf>
    <xf borderId="13" fillId="0" fontId="43" numFmtId="0" xfId="0" applyBorder="1" applyFont="1"/>
    <xf borderId="13" fillId="0" fontId="35" numFmtId="0" xfId="0" applyAlignment="1" applyBorder="1" applyFont="1">
      <alignment horizontal="center" shrinkToFit="0" vertical="center" wrapText="1"/>
    </xf>
    <xf borderId="28" fillId="0" fontId="26" numFmtId="0" xfId="0" applyBorder="1" applyFont="1"/>
    <xf borderId="28" fillId="0" fontId="26" numFmtId="0" xfId="0" applyAlignment="1" applyBorder="1" applyFont="1">
      <alignment horizontal="left" shrinkToFit="0" vertical="center" wrapText="1"/>
    </xf>
    <xf borderId="28" fillId="0" fontId="15" numFmtId="0" xfId="0" applyBorder="1" applyFont="1"/>
    <xf borderId="10" fillId="0" fontId="28" numFmtId="0" xfId="0" applyAlignment="1" applyBorder="1" applyFont="1">
      <alignment horizontal="center"/>
    </xf>
    <xf borderId="10" fillId="0" fontId="28" numFmtId="0" xfId="0" applyBorder="1" applyFont="1"/>
    <xf quotePrefix="1" borderId="29" fillId="5" fontId="30" numFmtId="49" xfId="0" applyBorder="1" applyFill="1" applyFont="1" applyNumberFormat="1"/>
    <xf borderId="11" fillId="5" fontId="17" numFmtId="0" xfId="0" applyBorder="1" applyFont="1"/>
    <xf borderId="30" fillId="5" fontId="35" numFmtId="0" xfId="0" applyAlignment="1" applyBorder="1" applyFont="1">
      <alignment horizontal="center" shrinkToFit="0" vertical="center" wrapText="1"/>
    </xf>
    <xf borderId="11" fillId="5" fontId="30" numFmtId="0" xfId="0" applyAlignment="1" applyBorder="1" applyFont="1">
      <alignment horizontal="center" shrinkToFit="0" wrapText="1"/>
    </xf>
    <xf borderId="11" fillId="5" fontId="30" numFmtId="4" xfId="0" applyBorder="1" applyFont="1" applyNumberFormat="1"/>
    <xf borderId="11" fillId="5" fontId="44" numFmtId="4" xfId="0" applyBorder="1" applyFont="1" applyNumberFormat="1"/>
    <xf borderId="0" fillId="0" fontId="30" numFmtId="4" xfId="0" applyFont="1" applyNumberFormat="1"/>
    <xf borderId="0" fillId="0" fontId="30" numFmtId="9" xfId="0" applyFont="1" applyNumberFormat="1"/>
    <xf quotePrefix="1" borderId="27" fillId="5" fontId="30" numFmtId="49" xfId="0" applyBorder="1" applyFont="1" applyNumberFormat="1"/>
    <xf borderId="11" fillId="5" fontId="35" numFmtId="0" xfId="0" applyAlignment="1" applyBorder="1" applyFont="1">
      <alignment horizontal="center" shrinkToFit="0" vertical="center" wrapText="1"/>
    </xf>
    <xf borderId="10" fillId="0" fontId="26" numFmtId="0" xfId="0" applyBorder="1" applyFont="1"/>
    <xf borderId="10" fillId="0" fontId="26" numFmtId="0" xfId="0" applyAlignment="1" applyBorder="1" applyFont="1">
      <alignment horizontal="left" shrinkToFit="0" vertical="center" wrapText="1"/>
    </xf>
    <xf quotePrefix="1" borderId="11" fillId="5" fontId="30" numFmtId="49" xfId="0" applyBorder="1" applyFont="1" applyNumberFormat="1"/>
    <xf borderId="11" fillId="0" fontId="30" numFmtId="1" xfId="0" applyAlignment="1" applyBorder="1" applyFont="1" applyNumberFormat="1">
      <alignment horizontal="left"/>
    </xf>
    <xf borderId="11" fillId="0" fontId="17" numFmtId="0" xfId="0" applyBorder="1" applyFont="1"/>
    <xf borderId="11" fillId="0" fontId="30" numFmtId="0" xfId="0" applyAlignment="1" applyBorder="1" applyFont="1">
      <alignment horizontal="center" shrinkToFit="0" wrapText="1"/>
    </xf>
    <xf borderId="11" fillId="0" fontId="30" numFmtId="4" xfId="0" applyBorder="1" applyFont="1" applyNumberFormat="1"/>
    <xf borderId="11" fillId="0" fontId="44" numFmtId="4" xfId="0" applyBorder="1" applyFont="1" applyNumberFormat="1"/>
    <xf borderId="10" fillId="0" fontId="33" numFmtId="0" xfId="0" applyAlignment="1" applyBorder="1" applyFont="1">
      <alignment horizontal="center" shrinkToFit="0" vertical="center" wrapText="1"/>
    </xf>
    <xf borderId="11" fillId="5" fontId="30" numFmtId="49" xfId="0" applyAlignment="1" applyBorder="1" applyFont="1" applyNumberFormat="1">
      <alignment horizontal="left"/>
    </xf>
    <xf borderId="11" fillId="5" fontId="30" numFmtId="0" xfId="0" applyAlignment="1" applyBorder="1" applyFont="1">
      <alignment horizontal="left"/>
    </xf>
    <xf quotePrefix="1" borderId="11" fillId="5" fontId="30" numFmtId="0" xfId="0" applyAlignment="1" applyBorder="1" applyFont="1">
      <alignment horizontal="left"/>
    </xf>
    <xf borderId="31" fillId="5" fontId="35" numFmtId="0" xfId="0" applyAlignment="1" applyBorder="1" applyFont="1">
      <alignment horizontal="center" shrinkToFit="0" vertical="center" wrapText="1"/>
    </xf>
    <xf borderId="16" fillId="0" fontId="26" numFmtId="0" xfId="0" applyAlignment="1" applyBorder="1" applyFont="1">
      <alignment horizontal="left" shrinkToFit="0" vertical="center" wrapText="1"/>
    </xf>
    <xf quotePrefix="1" borderId="11" fillId="0" fontId="17" numFmtId="0" xfId="0" applyBorder="1" applyFont="1"/>
    <xf quotePrefix="1" borderId="14" fillId="0" fontId="17" numFmtId="0" xfId="0" applyBorder="1" applyFont="1"/>
    <xf borderId="14" fillId="0" fontId="30" numFmtId="0" xfId="0" applyAlignment="1" applyBorder="1" applyFont="1">
      <alignment horizontal="center" shrinkToFit="0" wrapText="1"/>
    </xf>
    <xf borderId="18" fillId="0" fontId="30" numFmtId="4" xfId="0" applyBorder="1" applyFont="1" applyNumberFormat="1"/>
    <xf borderId="0" fillId="0" fontId="44" numFmtId="0" xfId="0" applyFont="1"/>
    <xf borderId="20" fillId="0" fontId="24" numFmtId="0" xfId="0" applyBorder="1" applyFont="1"/>
    <xf borderId="20" fillId="0" fontId="43" numFmtId="0" xfId="0" applyBorder="1" applyFont="1"/>
    <xf borderId="20" fillId="0" fontId="35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left" shrinkToFit="0" vertical="center" wrapText="1"/>
    </xf>
    <xf borderId="0" fillId="0" fontId="28" numFmtId="0" xfId="0" applyAlignment="1" applyFont="1">
      <alignment horizontal="center"/>
    </xf>
    <xf borderId="11" fillId="0" fontId="34" numFmtId="0" xfId="0" applyAlignment="1" applyBorder="1" applyFont="1">
      <alignment horizontal="left" shrinkToFit="0" wrapText="1"/>
    </xf>
    <xf borderId="11" fillId="0" fontId="34" numFmtId="0" xfId="0" applyAlignment="1" applyBorder="1" applyFont="1">
      <alignment horizontal="center"/>
    </xf>
    <xf borderId="11" fillId="0" fontId="17" numFmtId="0" xfId="0" applyAlignment="1" applyBorder="1" applyFont="1">
      <alignment horizontal="center"/>
    </xf>
    <xf borderId="11" fillId="0" fontId="45" numFmtId="2" xfId="0" applyBorder="1" applyFont="1" applyNumberFormat="1"/>
    <xf borderId="15" fillId="0" fontId="46" numFmtId="0" xfId="0" applyAlignment="1" applyBorder="1" applyFont="1">
      <alignment horizontal="left"/>
    </xf>
    <xf borderId="15" fillId="0" fontId="47" numFmtId="0" xfId="0" applyAlignment="1" applyBorder="1" applyFont="1">
      <alignment horizontal="left" shrinkToFit="0" vertical="center" wrapText="1"/>
    </xf>
    <xf borderId="18" fillId="0" fontId="15" numFmtId="0" xfId="0" applyBorder="1" applyFont="1"/>
    <xf borderId="0" fillId="0" fontId="17" numFmtId="0" xfId="0" applyAlignment="1" applyFont="1">
      <alignment horizontal="center"/>
    </xf>
    <xf borderId="0" fillId="0" fontId="45" numFmtId="0" xfId="0" applyFont="1"/>
    <xf borderId="14" fillId="0" fontId="43" numFmtId="0" xfId="0" applyAlignment="1" applyBorder="1" applyFont="1">
      <alignment horizontal="left" shrinkToFit="0" vertical="center" wrapText="1"/>
    </xf>
    <xf borderId="11" fillId="0" fontId="35" numFmtId="0" xfId="0" applyAlignment="1" applyBorder="1" applyFont="1">
      <alignment horizontal="center" shrinkToFit="0" vertical="center" wrapText="1"/>
    </xf>
    <xf borderId="11" fillId="0" fontId="17" numFmtId="0" xfId="0" applyAlignment="1" applyBorder="1" applyFont="1">
      <alignment horizontal="left"/>
    </xf>
    <xf borderId="11" fillId="2" fontId="17" numFmtId="0" xfId="0" applyAlignment="1" applyBorder="1" applyFont="1">
      <alignment horizontal="left"/>
    </xf>
    <xf borderId="21" fillId="0" fontId="35" numFmtId="0" xfId="0" applyAlignment="1" applyBorder="1" applyFont="1">
      <alignment horizontal="center"/>
    </xf>
    <xf borderId="21" fillId="0" fontId="30" numFmtId="0" xfId="0" applyAlignment="1" applyBorder="1" applyFont="1">
      <alignment horizontal="center"/>
    </xf>
    <xf borderId="20" fillId="0" fontId="17" numFmtId="0" xfId="0" applyBorder="1" applyFont="1"/>
    <xf borderId="11" fillId="5" fontId="17" numFmtId="0" xfId="0" applyAlignment="1" applyBorder="1" applyFont="1">
      <alignment horizontal="left"/>
    </xf>
    <xf borderId="11" fillId="5" fontId="35" numFmtId="0" xfId="0" applyAlignment="1" applyBorder="1" applyFont="1">
      <alignment horizontal="center" shrinkToFit="0" wrapText="1"/>
    </xf>
    <xf borderId="11" fillId="0" fontId="30" numFmtId="49" xfId="0" applyAlignment="1" applyBorder="1" applyFont="1" applyNumberFormat="1">
      <alignment horizontal="left"/>
    </xf>
    <xf borderId="11" fillId="0" fontId="35" numFmtId="0" xfId="0" applyAlignment="1" applyBorder="1" applyFont="1">
      <alignment horizontal="center" shrinkToFit="0" wrapText="1"/>
    </xf>
    <xf quotePrefix="1" borderId="32" fillId="5" fontId="30" numFmtId="49" xfId="0" applyAlignment="1" applyBorder="1" applyFont="1" applyNumberFormat="1">
      <alignment horizontal="left"/>
    </xf>
    <xf borderId="32" fillId="5" fontId="17" numFmtId="0" xfId="0" applyAlignment="1" applyBorder="1" applyFont="1">
      <alignment horizontal="left"/>
    </xf>
    <xf borderId="32" fillId="5" fontId="30" numFmtId="0" xfId="0" applyAlignment="1" applyBorder="1" applyFont="1">
      <alignment horizontal="center" shrinkToFit="0" wrapText="1"/>
    </xf>
    <xf borderId="32" fillId="5" fontId="30" numFmtId="4" xfId="0" applyBorder="1" applyFont="1" applyNumberFormat="1"/>
    <xf borderId="32" fillId="5" fontId="44" numFmtId="4" xfId="0" applyBorder="1" applyFont="1" applyNumberFormat="1"/>
    <xf borderId="16" fillId="0" fontId="26" numFmtId="0" xfId="0" applyBorder="1" applyFont="1"/>
    <xf borderId="16" fillId="0" fontId="35" numFmtId="0" xfId="0" applyAlignment="1" applyBorder="1" applyFont="1">
      <alignment horizontal="center" shrinkToFit="0" vertical="center" wrapText="1"/>
    </xf>
    <xf borderId="16" fillId="0" fontId="17" numFmtId="0" xfId="0" applyAlignment="1" applyBorder="1" applyFont="1">
      <alignment horizontal="center"/>
    </xf>
    <xf borderId="16" fillId="0" fontId="17" numFmtId="0" xfId="0" applyBorder="1" applyFont="1"/>
    <xf borderId="16" fillId="0" fontId="45" numFmtId="0" xfId="0" applyBorder="1" applyFont="1"/>
    <xf borderId="30" fillId="5" fontId="30" numFmtId="49" xfId="0" applyAlignment="1" applyBorder="1" applyFont="1" applyNumberFormat="1">
      <alignment horizontal="left"/>
    </xf>
    <xf borderId="30" fillId="5" fontId="17" numFmtId="0" xfId="0" applyAlignment="1" applyBorder="1" applyFont="1">
      <alignment horizontal="left"/>
    </xf>
    <xf borderId="30" fillId="5" fontId="30" numFmtId="0" xfId="0" applyAlignment="1" applyBorder="1" applyFont="1">
      <alignment horizontal="center" shrinkToFit="0" wrapText="1"/>
    </xf>
    <xf borderId="30" fillId="5" fontId="30" numFmtId="4" xfId="0" applyBorder="1" applyFont="1" applyNumberFormat="1"/>
    <xf borderId="30" fillId="5" fontId="44" numFmtId="4" xfId="0" applyBorder="1" applyFont="1" applyNumberFormat="1"/>
    <xf borderId="11" fillId="0" fontId="47" numFmtId="0" xfId="0" applyAlignment="1" applyBorder="1" applyFont="1">
      <alignment horizontal="left"/>
    </xf>
    <xf quotePrefix="1" borderId="11" fillId="5" fontId="30" numFmtId="49" xfId="0" applyAlignment="1" applyBorder="1" applyFont="1" applyNumberFormat="1">
      <alignment horizontal="left"/>
    </xf>
    <xf quotePrefix="1" borderId="33" fillId="5" fontId="30" numFmtId="49" xfId="0" applyAlignment="1" applyBorder="1" applyFont="1" applyNumberFormat="1">
      <alignment horizontal="left"/>
    </xf>
    <xf borderId="31" fillId="5" fontId="17" numFmtId="0" xfId="0" applyAlignment="1" applyBorder="1" applyFont="1">
      <alignment horizontal="left"/>
    </xf>
    <xf borderId="31" fillId="5" fontId="35" numFmtId="0" xfId="0" applyAlignment="1" applyBorder="1" applyFont="1">
      <alignment horizontal="center" shrinkToFit="0" wrapText="1"/>
    </xf>
    <xf borderId="31" fillId="5" fontId="30" numFmtId="0" xfId="0" applyAlignment="1" applyBorder="1" applyFont="1">
      <alignment horizontal="center" shrinkToFit="0" wrapText="1"/>
    </xf>
    <xf borderId="31" fillId="5" fontId="30" numFmtId="4" xfId="0" applyBorder="1" applyFont="1" applyNumberFormat="1"/>
    <xf borderId="31" fillId="5" fontId="44" numFmtId="4" xfId="0" applyBorder="1" applyFont="1" applyNumberFormat="1"/>
    <xf borderId="30" fillId="5" fontId="34" numFmtId="1" xfId="0" applyAlignment="1" applyBorder="1" applyFont="1" applyNumberFormat="1">
      <alignment horizontal="center" vertical="center"/>
    </xf>
    <xf borderId="29" fillId="5" fontId="34" numFmtId="0" xfId="0" applyAlignment="1" applyBorder="1" applyFont="1">
      <alignment horizontal="center" vertical="center"/>
    </xf>
    <xf borderId="27" fillId="5" fontId="34" numFmtId="0" xfId="0" applyAlignment="1" applyBorder="1" applyFont="1">
      <alignment horizontal="center" vertical="center"/>
    </xf>
    <xf borderId="11" fillId="5" fontId="34" numFmtId="1" xfId="0" applyAlignment="1" applyBorder="1" applyFont="1" applyNumberFormat="1">
      <alignment horizontal="center" vertical="center"/>
    </xf>
    <xf borderId="31" fillId="5" fontId="34" numFmtId="1" xfId="0" applyAlignment="1" applyBorder="1" applyFont="1" applyNumberFormat="1">
      <alignment horizontal="center" vertical="center"/>
    </xf>
    <xf borderId="34" fillId="5" fontId="34" numFmtId="0" xfId="0" applyAlignment="1" applyBorder="1" applyFont="1">
      <alignment horizontal="center" vertical="center"/>
    </xf>
    <xf borderId="10" fillId="0" fontId="17" numFmtId="0" xfId="0" applyAlignment="1" applyBorder="1" applyFont="1">
      <alignment horizontal="left"/>
    </xf>
    <xf borderId="19" fillId="0" fontId="35" numFmtId="0" xfId="0" applyAlignment="1" applyBorder="1" applyFont="1">
      <alignment horizontal="center" shrinkToFit="0" vertical="center" wrapText="1"/>
    </xf>
    <xf borderId="16" fillId="0" fontId="17" numFmtId="0" xfId="0" applyAlignment="1" applyBorder="1" applyFont="1">
      <alignment horizontal="left"/>
    </xf>
    <xf borderId="35" fillId="5" fontId="34" numFmtId="0" xfId="0" applyAlignment="1" applyBorder="1" applyFont="1">
      <alignment horizontal="center" vertical="center"/>
    </xf>
    <xf borderId="11" fillId="5" fontId="34" numFmtId="0" xfId="0" applyAlignment="1" applyBorder="1" applyFont="1">
      <alignment horizontal="center" vertical="center"/>
    </xf>
    <xf borderId="12" fillId="5" fontId="30" numFmtId="0" xfId="0" applyAlignment="1" applyBorder="1" applyFont="1">
      <alignment horizontal="center" shrinkToFit="0" wrapText="1"/>
    </xf>
    <xf borderId="31" fillId="5" fontId="34" numFmtId="0" xfId="0" applyAlignment="1" applyBorder="1" applyFont="1">
      <alignment horizontal="center" vertical="center"/>
    </xf>
    <xf borderId="36" fillId="5" fontId="30" numFmtId="0" xfId="0" applyAlignment="1" applyBorder="1" applyFont="1">
      <alignment horizontal="center" shrinkToFit="0" wrapText="1"/>
    </xf>
    <xf borderId="11" fillId="0" fontId="30" numFmtId="0" xfId="0" applyAlignment="1" applyBorder="1" applyFont="1">
      <alignment horizontal="left"/>
    </xf>
    <xf borderId="0" fillId="0" fontId="30" numFmtId="0" xfId="0" applyAlignment="1" applyFont="1">
      <alignment horizontal="left"/>
    </xf>
    <xf borderId="0" fillId="0" fontId="17" numFmtId="0" xfId="0" applyAlignment="1" applyFont="1">
      <alignment horizontal="left"/>
    </xf>
    <xf borderId="0" fillId="0" fontId="30" numFmtId="0" xfId="0" applyAlignment="1" applyFont="1">
      <alignment horizontal="center" shrinkToFit="0" wrapText="1"/>
    </xf>
    <xf borderId="0" fillId="0" fontId="30" numFmtId="2" xfId="0" applyAlignment="1" applyFont="1" applyNumberFormat="1">
      <alignment shrinkToFit="0" vertical="top" wrapText="1"/>
    </xf>
    <xf borderId="0" fillId="0" fontId="44" numFmtId="4" xfId="0" applyFont="1" applyNumberFormat="1"/>
    <xf borderId="0" fillId="0" fontId="30" numFmtId="2" xfId="0" applyFont="1" applyNumberFormat="1"/>
    <xf borderId="14" fillId="0" fontId="30" numFmtId="0" xfId="0" applyAlignment="1" applyBorder="1" applyFont="1">
      <alignment horizontal="left"/>
    </xf>
    <xf borderId="14" fillId="0" fontId="17" numFmtId="0" xfId="0" applyAlignment="1" applyBorder="1" applyFont="1">
      <alignment horizontal="left"/>
    </xf>
    <xf borderId="14" fillId="0" fontId="35" numFmtId="0" xfId="0" applyAlignment="1" applyBorder="1" applyFont="1">
      <alignment horizontal="center" shrinkToFit="0" vertical="center" wrapText="1"/>
    </xf>
    <xf borderId="14" fillId="0" fontId="30" numFmtId="4" xfId="0" applyBorder="1" applyFont="1" applyNumberFormat="1"/>
    <xf borderId="14" fillId="0" fontId="44" numFmtId="4" xfId="0" applyBorder="1" applyFont="1" applyNumberFormat="1"/>
    <xf borderId="0" fillId="0" fontId="33" numFmtId="0" xfId="0" applyAlignment="1" applyFont="1">
      <alignment horizontal="center" shrinkToFit="0" vertical="center" wrapText="1"/>
    </xf>
    <xf borderId="20" fillId="0" fontId="30" numFmtId="0" xfId="0" applyAlignment="1" applyBorder="1" applyFont="1">
      <alignment horizontal="center"/>
    </xf>
    <xf borderId="20" fillId="0" fontId="30" numFmtId="0" xfId="0" applyBorder="1" applyFont="1"/>
    <xf borderId="20" fillId="0" fontId="44" numFmtId="0" xfId="0" applyBorder="1" applyFont="1"/>
    <xf borderId="15" fillId="0" fontId="30" numFmtId="0" xfId="0" applyAlignment="1" applyBorder="1" applyFont="1">
      <alignment horizontal="center" shrinkToFit="0" wrapText="1"/>
    </xf>
    <xf borderId="0" fillId="0" fontId="26" numFmtId="1" xfId="0" applyFont="1" applyNumberFormat="1"/>
    <xf borderId="10" fillId="0" fontId="26" numFmtId="1" xfId="0" applyBorder="1" applyFont="1" applyNumberFormat="1"/>
    <xf borderId="0" fillId="0" fontId="30" numFmtId="1" xfId="0" applyFont="1" applyNumberFormat="1"/>
    <xf borderId="0" fillId="0" fontId="31" numFmtId="0" xfId="0" applyAlignment="1" applyFont="1">
      <alignment horizontal="center" shrinkToFit="0" vertical="top" wrapText="1"/>
    </xf>
    <xf borderId="20" fillId="0" fontId="24" numFmtId="1" xfId="0" applyBorder="1" applyFont="1" applyNumberFormat="1"/>
    <xf borderId="19" fillId="0" fontId="30" numFmtId="1" xfId="0" applyAlignment="1" applyBorder="1" applyFont="1" applyNumberFormat="1">
      <alignment horizontal="left"/>
    </xf>
    <xf borderId="19" fillId="0" fontId="30" numFmtId="0" xfId="0" applyAlignment="1" applyBorder="1" applyFont="1">
      <alignment horizontal="center" shrinkToFit="0" wrapText="1"/>
    </xf>
    <xf borderId="19" fillId="0" fontId="30" numFmtId="4" xfId="0" applyBorder="1" applyFont="1" applyNumberFormat="1"/>
    <xf borderId="19" fillId="0" fontId="44" numFmtId="4" xfId="0" applyBorder="1" applyFont="1" applyNumberFormat="1"/>
    <xf borderId="0" fillId="0" fontId="30" numFmtId="1" xfId="0" applyAlignment="1" applyFont="1" applyNumberFormat="1">
      <alignment horizontal="left"/>
    </xf>
    <xf borderId="16" fillId="0" fontId="30" numFmtId="0" xfId="0" applyAlignment="1" applyBorder="1" applyFont="1">
      <alignment horizontal="center" shrinkToFit="0" wrapText="1"/>
    </xf>
    <xf borderId="16" fillId="0" fontId="30" numFmtId="2" xfId="0" applyAlignment="1" applyBorder="1" applyFont="1" applyNumberFormat="1">
      <alignment shrinkToFit="0" vertical="top" wrapText="1"/>
    </xf>
    <xf borderId="16" fillId="0" fontId="30" numFmtId="0" xfId="0" applyBorder="1" applyFont="1"/>
    <xf borderId="14" fillId="0" fontId="30" numFmtId="1" xfId="0" applyAlignment="1" applyBorder="1" applyFont="1" applyNumberFormat="1">
      <alignment horizontal="center" vertical="center"/>
    </xf>
    <xf borderId="21" fillId="0" fontId="26" numFmtId="1" xfId="0" applyBorder="1" applyFont="1" applyNumberFormat="1"/>
    <xf borderId="21" fillId="0" fontId="17" numFmtId="0" xfId="0" applyAlignment="1" applyBorder="1" applyFont="1">
      <alignment horizontal="center"/>
    </xf>
    <xf borderId="21" fillId="0" fontId="17" numFmtId="0" xfId="0" applyBorder="1" applyFont="1"/>
    <xf borderId="21" fillId="0" fontId="45" numFmtId="0" xfId="0" applyBorder="1" applyFont="1"/>
    <xf borderId="19" fillId="0" fontId="17" numFmtId="0" xfId="0" applyAlignment="1" applyBorder="1" applyFont="1">
      <alignment horizontal="left"/>
    </xf>
    <xf borderId="14" fillId="0" fontId="30" numFmtId="1" xfId="0" applyAlignment="1" applyBorder="1" applyFont="1" applyNumberFormat="1">
      <alignment horizontal="left"/>
    </xf>
    <xf borderId="37" fillId="0" fontId="26" numFmtId="1" xfId="0" applyBorder="1" applyFont="1" applyNumberFormat="1"/>
    <xf borderId="21" fillId="0" fontId="26" numFmtId="0" xfId="0" applyBorder="1" applyFont="1"/>
    <xf borderId="23" fillId="0" fontId="45" numFmtId="0" xfId="0" applyBorder="1" applyFont="1"/>
    <xf borderId="21" fillId="0" fontId="26" numFmtId="0" xfId="0" applyAlignment="1" applyBorder="1" applyFont="1">
      <alignment horizontal="left"/>
    </xf>
    <xf borderId="23" fillId="0" fontId="26" numFmtId="0" xfId="0" applyAlignment="1" applyBorder="1" applyFont="1">
      <alignment horizontal="left" vertical="center"/>
    </xf>
    <xf borderId="23" fillId="0" fontId="17" numFmtId="0" xfId="0" applyAlignment="1" applyBorder="1" applyFont="1">
      <alignment horizontal="left"/>
    </xf>
    <xf borderId="15" fillId="0" fontId="26" numFmtId="1" xfId="0" applyBorder="1" applyFont="1" applyNumberFormat="1"/>
    <xf borderId="18" fillId="0" fontId="45" numFmtId="0" xfId="0" applyBorder="1" applyFont="1"/>
    <xf borderId="38" fillId="0" fontId="17" numFmtId="0" xfId="0" applyAlignment="1" applyBorder="1" applyFont="1">
      <alignment horizontal="left"/>
    </xf>
    <xf borderId="16" fillId="0" fontId="26" numFmtId="1" xfId="0" applyBorder="1" applyFont="1" applyNumberFormat="1"/>
    <xf borderId="16" fillId="0" fontId="26" numFmtId="0" xfId="0" applyAlignment="1" applyBorder="1" applyFont="1">
      <alignment horizontal="left"/>
    </xf>
    <xf borderId="15" fillId="0" fontId="30" numFmtId="1" xfId="0" applyAlignment="1" applyBorder="1" applyFont="1" applyNumberFormat="1">
      <alignment horizontal="center"/>
    </xf>
    <xf borderId="16" fillId="0" fontId="30" numFmtId="0" xfId="0" applyAlignment="1" applyBorder="1" applyFont="1">
      <alignment horizontal="center"/>
    </xf>
    <xf borderId="18" fillId="0" fontId="30" numFmtId="0" xfId="0" applyAlignment="1" applyBorder="1" applyFont="1">
      <alignment horizontal="center"/>
    </xf>
    <xf borderId="16" fillId="0" fontId="44" numFmtId="0" xfId="0" applyBorder="1" applyFont="1"/>
    <xf borderId="20" fillId="0" fontId="30" numFmtId="1" xfId="0" applyAlignment="1" applyBorder="1" applyFont="1" applyNumberFormat="1">
      <alignment horizontal="left"/>
    </xf>
    <xf borderId="20" fillId="0" fontId="17" numFmtId="0" xfId="0" applyAlignment="1" applyBorder="1" applyFont="1">
      <alignment horizontal="left"/>
    </xf>
    <xf borderId="20" fillId="0" fontId="30" numFmtId="0" xfId="0" applyAlignment="1" applyBorder="1" applyFont="1">
      <alignment horizontal="center" shrinkToFit="0" wrapText="1"/>
    </xf>
    <xf borderId="20" fillId="0" fontId="30" numFmtId="2" xfId="0" applyAlignment="1" applyBorder="1" applyFont="1" applyNumberFormat="1">
      <alignment shrinkToFit="0" vertical="top" wrapText="1"/>
    </xf>
    <xf borderId="10" fillId="0" fontId="17" numFmtId="1" xfId="0" applyBorder="1" applyFont="1" applyNumberFormat="1"/>
    <xf borderId="1" fillId="2" fontId="17" numFmtId="0" xfId="0" applyAlignment="1" applyBorder="1" applyFont="1">
      <alignment horizontal="left"/>
    </xf>
    <xf borderId="11" fillId="0" fontId="31" numFmtId="49" xfId="0" applyAlignment="1" applyBorder="1" applyFont="1" applyNumberFormat="1">
      <alignment horizontal="center" shrinkToFit="0" vertical="top" wrapText="1"/>
    </xf>
    <xf borderId="16" fillId="0" fontId="30" numFmtId="1" xfId="0" applyAlignment="1" applyBorder="1" applyFont="1" applyNumberFormat="1">
      <alignment horizontal="left"/>
    </xf>
    <xf borderId="0" fillId="0" fontId="2" numFmtId="1" xfId="0" applyFont="1" applyNumberFormat="1"/>
    <xf borderId="15" fillId="0" fontId="30" numFmtId="1" xfId="0" applyAlignment="1" applyBorder="1" applyFont="1" applyNumberFormat="1">
      <alignment horizontal="left"/>
    </xf>
    <xf borderId="16" fillId="0" fontId="17" numFmtId="1" xfId="0" applyBorder="1" applyFont="1" applyNumberFormat="1"/>
    <xf borderId="17" fillId="0" fontId="17" numFmtId="0" xfId="0" applyAlignment="1" applyBorder="1" applyFont="1">
      <alignment horizontal="left"/>
    </xf>
    <xf borderId="21" fillId="0" fontId="30" numFmtId="0" xfId="0" applyBorder="1" applyFont="1"/>
    <xf borderId="20" fillId="0" fontId="31" numFmtId="0" xfId="0" applyAlignment="1" applyBorder="1" applyFont="1">
      <alignment horizontal="center" shrinkToFit="0" vertical="top" wrapText="1"/>
    </xf>
    <xf borderId="20" fillId="0" fontId="17" numFmtId="0" xfId="0" applyAlignment="1" applyBorder="1" applyFont="1">
      <alignment horizontal="center"/>
    </xf>
    <xf borderId="20" fillId="0" fontId="45" numFmtId="0" xfId="0" applyBorder="1" applyFont="1"/>
    <xf borderId="19" fillId="0" fontId="30" numFmtId="1" xfId="0" applyBorder="1" applyFont="1" applyNumberFormat="1"/>
    <xf borderId="19" fillId="0" fontId="31" numFmtId="0" xfId="0" applyAlignment="1" applyBorder="1" applyFont="1">
      <alignment horizontal="center" shrinkToFit="0" vertical="top" wrapText="1"/>
    </xf>
    <xf borderId="11" fillId="0" fontId="30" numFmtId="1" xfId="0" applyBorder="1" applyFont="1" applyNumberFormat="1"/>
    <xf borderId="11" fillId="0" fontId="30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17" numFmtId="0" xfId="0" applyAlignment="1" applyFont="1">
      <alignment horizontal="left" vertical="center"/>
    </xf>
    <xf borderId="0" fillId="0" fontId="48" numFmtId="0" xfId="0" applyAlignment="1" applyFont="1">
      <alignment horizontal="center" vertical="center"/>
    </xf>
    <xf borderId="11" fillId="3" fontId="49" numFmtId="0" xfId="0" applyAlignment="1" applyBorder="1" applyFont="1">
      <alignment horizontal="center" shrinkToFit="0" vertical="center" wrapText="1"/>
    </xf>
    <xf borderId="12" fillId="3" fontId="49" numFmtId="0" xfId="0" applyAlignment="1" applyBorder="1" applyFont="1">
      <alignment horizontal="left" vertical="center"/>
    </xf>
    <xf borderId="12" fillId="3" fontId="49" numFmtId="0" xfId="0" applyAlignment="1" applyBorder="1" applyFont="1">
      <alignment horizontal="center" shrinkToFit="0" vertical="center" wrapText="1"/>
    </xf>
    <xf borderId="0" fillId="0" fontId="50" numFmtId="0" xfId="0" applyFont="1"/>
    <xf borderId="13" fillId="0" fontId="24" numFmtId="0" xfId="0" applyAlignment="1" applyBorder="1" applyFont="1">
      <alignment horizontal="center"/>
    </xf>
    <xf borderId="13" fillId="0" fontId="24" numFmtId="0" xfId="0" applyAlignment="1" applyBorder="1" applyFont="1">
      <alignment horizontal="right"/>
    </xf>
    <xf borderId="13" fillId="0" fontId="51" numFmtId="0" xfId="0" applyAlignment="1" applyBorder="1" applyFont="1">
      <alignment horizontal="right"/>
    </xf>
    <xf borderId="19" fillId="0" fontId="19" numFmtId="1" xfId="0" applyAlignment="1" applyBorder="1" applyFont="1" applyNumberFormat="1">
      <alignment horizontal="left"/>
    </xf>
    <xf borderId="19" fillId="0" fontId="19" numFmtId="0" xfId="0" applyAlignment="1" applyBorder="1" applyFont="1">
      <alignment horizontal="center"/>
    </xf>
    <xf borderId="19" fillId="0" fontId="19" numFmtId="1" xfId="0" applyAlignment="1" applyBorder="1" applyFont="1" applyNumberFormat="1">
      <alignment horizontal="center" shrinkToFit="0" wrapText="1"/>
    </xf>
    <xf borderId="11" fillId="0" fontId="19" numFmtId="4" xfId="0" applyAlignment="1" applyBorder="1" applyFont="1" applyNumberFormat="1">
      <alignment horizontal="right"/>
    </xf>
    <xf borderId="11" fillId="0" fontId="52" numFmtId="4" xfId="0" applyAlignment="1" applyBorder="1" applyFont="1" applyNumberFormat="1">
      <alignment horizontal="right"/>
    </xf>
    <xf borderId="11" fillId="0" fontId="19" numFmtId="1" xfId="0" applyAlignment="1" applyBorder="1" applyFont="1" applyNumberFormat="1">
      <alignment horizontal="left"/>
    </xf>
    <xf borderId="19" fillId="0" fontId="19" numFmtId="0" xfId="0" applyAlignment="1" applyBorder="1" applyFont="1">
      <alignment horizontal="left" shrinkToFit="0" vertical="center" wrapText="1"/>
    </xf>
    <xf borderId="11" fillId="0" fontId="19" numFmtId="0" xfId="0" applyAlignment="1" applyBorder="1" applyFont="1">
      <alignment horizontal="center"/>
    </xf>
    <xf borderId="11" fillId="0" fontId="19" numFmtId="1" xfId="0" applyAlignment="1" applyBorder="1" applyFont="1" applyNumberFormat="1">
      <alignment horizontal="center" shrinkToFit="0" wrapText="1"/>
    </xf>
    <xf borderId="11" fillId="5" fontId="19" numFmtId="1" xfId="0" applyAlignment="1" applyBorder="1" applyFont="1" applyNumberFormat="1">
      <alignment horizontal="left"/>
    </xf>
    <xf borderId="30" fillId="5" fontId="19" numFmtId="0" xfId="0" applyAlignment="1" applyBorder="1" applyFont="1">
      <alignment horizontal="center"/>
    </xf>
    <xf borderId="11" fillId="5" fontId="31" numFmtId="0" xfId="0" applyAlignment="1" applyBorder="1" applyFont="1">
      <alignment horizontal="left" shrinkToFit="0" vertical="top" wrapText="1"/>
    </xf>
    <xf borderId="11" fillId="5" fontId="19" numFmtId="0" xfId="0" applyAlignment="1" applyBorder="1" applyFont="1">
      <alignment horizontal="center"/>
    </xf>
    <xf borderId="11" fillId="5" fontId="27" numFmtId="4" xfId="0" applyAlignment="1" applyBorder="1" applyFont="1" applyNumberFormat="1">
      <alignment horizontal="right"/>
    </xf>
    <xf borderId="11" fillId="5" fontId="52" numFmtId="4" xfId="0" applyAlignment="1" applyBorder="1" applyFont="1" applyNumberFormat="1">
      <alignment horizontal="right"/>
    </xf>
    <xf quotePrefix="1" borderId="11" fillId="0" fontId="30" numFmtId="1" xfId="0" applyAlignment="1" applyBorder="1" applyFont="1" applyNumberFormat="1">
      <alignment horizontal="left"/>
    </xf>
    <xf borderId="11" fillId="0" fontId="30" numFmtId="4" xfId="0" applyAlignment="1" applyBorder="1" applyFont="1" applyNumberFormat="1">
      <alignment horizontal="right"/>
    </xf>
    <xf borderId="11" fillId="0" fontId="44" numFmtId="4" xfId="0" applyAlignment="1" applyBorder="1" applyFont="1" applyNumberFormat="1">
      <alignment horizontal="right"/>
    </xf>
    <xf borderId="11" fillId="0" fontId="19" numFmtId="0" xfId="0" applyAlignment="1" applyBorder="1" applyFont="1">
      <alignment horizontal="left"/>
    </xf>
    <xf borderId="14" fillId="0" fontId="19" numFmtId="0" xfId="0" applyAlignment="1" applyBorder="1" applyFont="1">
      <alignment horizontal="left"/>
    </xf>
    <xf borderId="14" fillId="0" fontId="19" numFmtId="0" xfId="0" applyAlignment="1" applyBorder="1" applyFont="1">
      <alignment horizontal="center"/>
    </xf>
    <xf borderId="0" fillId="0" fontId="43" numFmtId="0" xfId="0" applyFont="1"/>
    <xf borderId="38" fillId="0" fontId="19" numFmtId="0" xfId="0" applyAlignment="1" applyBorder="1" applyFont="1">
      <alignment horizontal="left" shrinkToFit="0" vertical="center" wrapText="1"/>
    </xf>
    <xf borderId="14" fillId="0" fontId="30" numFmtId="0" xfId="0" applyAlignment="1" applyBorder="1" applyFont="1">
      <alignment horizontal="center"/>
    </xf>
    <xf borderId="21" fillId="0" fontId="19" numFmtId="0" xfId="0" applyAlignment="1" applyBorder="1" applyFont="1">
      <alignment horizontal="left" shrinkToFit="0" vertical="center" wrapText="1"/>
    </xf>
    <xf borderId="0" fillId="0" fontId="30" numFmtId="0" xfId="0" applyAlignment="1" applyFont="1">
      <alignment horizontal="right"/>
    </xf>
    <xf borderId="0" fillId="0" fontId="19" numFmtId="0" xfId="0" applyAlignment="1" applyFont="1">
      <alignment horizontal="right"/>
    </xf>
    <xf borderId="0" fillId="0" fontId="52" numFmtId="0" xfId="0" applyAlignment="1" applyFont="1">
      <alignment horizontal="right"/>
    </xf>
    <xf borderId="20" fillId="0" fontId="24" numFmtId="0" xfId="0" applyAlignment="1" applyBorder="1" applyFont="1">
      <alignment horizontal="center"/>
    </xf>
    <xf borderId="20" fillId="0" fontId="19" numFmtId="0" xfId="0" applyAlignment="1" applyBorder="1" applyFont="1">
      <alignment horizontal="left" shrinkToFit="0" vertical="center" wrapText="1"/>
    </xf>
    <xf borderId="20" fillId="0" fontId="24" numFmtId="0" xfId="0" applyAlignment="1" applyBorder="1" applyFont="1">
      <alignment horizontal="right"/>
    </xf>
    <xf borderId="20" fillId="0" fontId="53" numFmtId="0" xfId="0" applyAlignment="1" applyBorder="1" applyFont="1">
      <alignment horizontal="right"/>
    </xf>
    <xf borderId="19" fillId="0" fontId="19" numFmtId="0" xfId="0" applyAlignment="1" applyBorder="1" applyFont="1">
      <alignment horizontal="left"/>
    </xf>
    <xf borderId="14" fillId="0" fontId="30" numFmtId="49" xfId="0" applyAlignment="1" applyBorder="1" applyFont="1" applyNumberFormat="1">
      <alignment horizontal="left"/>
    </xf>
    <xf borderId="11" fillId="0" fontId="30" numFmtId="2" xfId="0" applyAlignment="1" applyBorder="1" applyFont="1" applyNumberFormat="1">
      <alignment horizontal="center" shrinkToFit="0" wrapText="1"/>
    </xf>
    <xf borderId="11" fillId="0" fontId="30" numFmtId="0" xfId="0" applyBorder="1" applyFont="1"/>
    <xf borderId="38" fillId="0" fontId="30" numFmtId="0" xfId="0" applyAlignment="1" applyBorder="1" applyFont="1">
      <alignment horizontal="left" shrinkToFit="0" vertical="center" wrapText="1"/>
    </xf>
    <xf borderId="14" fillId="0" fontId="31" numFmtId="1" xfId="0" applyAlignment="1" applyBorder="1" applyFont="1" applyNumberFormat="1">
      <alignment horizontal="center"/>
    </xf>
    <xf borderId="14" fillId="0" fontId="31" numFmtId="0" xfId="0" applyAlignment="1" applyBorder="1" applyFont="1">
      <alignment horizontal="center"/>
    </xf>
    <xf borderId="11" fillId="0" fontId="31" numFmtId="0" xfId="0" applyAlignment="1" applyBorder="1" applyFont="1">
      <alignment horizontal="left" shrinkToFit="0" vertical="top" wrapText="1"/>
    </xf>
    <xf borderId="14" fillId="0" fontId="2" numFmtId="1" xfId="0" applyAlignment="1" applyBorder="1" applyFont="1" applyNumberFormat="1">
      <alignment horizontal="center"/>
    </xf>
    <xf borderId="14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left" shrinkToFit="0" vertical="top" wrapText="1"/>
    </xf>
    <xf borderId="30" fillId="5" fontId="31" numFmtId="1" xfId="0" applyAlignment="1" applyBorder="1" applyFont="1" applyNumberFormat="1">
      <alignment horizontal="center" vertical="center"/>
    </xf>
    <xf borderId="39" fillId="5" fontId="31" numFmtId="0" xfId="0" applyAlignment="1" applyBorder="1" applyFont="1">
      <alignment horizontal="center" vertical="center"/>
    </xf>
    <xf borderId="40" fillId="5" fontId="31" numFmtId="0" xfId="0" applyAlignment="1" applyBorder="1" applyFont="1">
      <alignment horizontal="left" shrinkToFit="0" vertical="top" wrapText="1"/>
    </xf>
    <xf borderId="11" fillId="5" fontId="31" numFmtId="1" xfId="0" applyAlignment="1" applyBorder="1" applyFont="1" applyNumberFormat="1">
      <alignment horizontal="center" vertical="center"/>
    </xf>
    <xf borderId="35" fillId="5" fontId="31" numFmtId="0" xfId="0" applyAlignment="1" applyBorder="1" applyFont="1">
      <alignment horizontal="center" vertical="center"/>
    </xf>
    <xf borderId="32" fillId="5" fontId="31" numFmtId="0" xfId="0" applyAlignment="1" applyBorder="1" applyFont="1">
      <alignment horizontal="left" shrinkToFit="0" vertical="top" wrapText="1"/>
    </xf>
    <xf borderId="11" fillId="2" fontId="2" numFmtId="0" xfId="0" applyAlignment="1" applyBorder="1" applyFont="1">
      <alignment horizontal="left" shrinkToFit="0" vertical="top" wrapText="1"/>
    </xf>
    <xf borderId="11" fillId="0" fontId="2" numFmtId="1" xfId="0" applyAlignment="1" applyBorder="1" applyFont="1" applyNumberFormat="1">
      <alignment horizontal="center"/>
    </xf>
    <xf borderId="11" fillId="0" fontId="2" numFmtId="0" xfId="0" applyAlignment="1" applyBorder="1" applyFont="1">
      <alignment horizontal="center"/>
    </xf>
    <xf borderId="27" fillId="5" fontId="31" numFmtId="0" xfId="0" applyAlignment="1" applyBorder="1" applyFont="1">
      <alignment horizontal="center" vertical="center"/>
    </xf>
    <xf borderId="0" fillId="0" fontId="19" numFmtId="0" xfId="0" applyAlignment="1" applyFont="1">
      <alignment horizontal="center"/>
    </xf>
    <xf borderId="0" fillId="0" fontId="19" numFmtId="0" xfId="0" applyAlignment="1" applyFont="1">
      <alignment horizontal="left" shrinkToFit="0" vertical="center" wrapText="1"/>
    </xf>
    <xf borderId="21" fillId="0" fontId="30" numFmtId="4" xfId="0" applyAlignment="1" applyBorder="1" applyFont="1" applyNumberFormat="1">
      <alignment horizontal="right"/>
    </xf>
    <xf borderId="0" fillId="0" fontId="44" numFmtId="4" xfId="0" applyAlignment="1" applyFont="1" applyNumberFormat="1">
      <alignment horizontal="right"/>
    </xf>
    <xf borderId="21" fillId="0" fontId="24" numFmtId="0" xfId="0" applyBorder="1" applyFont="1"/>
    <xf borderId="21" fillId="0" fontId="24" numFmtId="0" xfId="0" applyAlignment="1" applyBorder="1" applyFont="1">
      <alignment horizontal="center"/>
    </xf>
    <xf borderId="21" fillId="0" fontId="24" numFmtId="0" xfId="0" applyAlignment="1" applyBorder="1" applyFont="1">
      <alignment horizontal="right"/>
    </xf>
    <xf borderId="11" fillId="0" fontId="19" numFmtId="0" xfId="0" applyBorder="1" applyFont="1"/>
    <xf borderId="0" fillId="0" fontId="19" numFmtId="0" xfId="0" applyFont="1"/>
    <xf borderId="17" fillId="0" fontId="19" numFmtId="0" xfId="0" applyAlignment="1" applyBorder="1" applyFont="1">
      <alignment horizontal="center"/>
    </xf>
    <xf borderId="14" fillId="0" fontId="30" numFmtId="4" xfId="0" applyAlignment="1" applyBorder="1" applyFont="1" applyNumberFormat="1">
      <alignment horizontal="right"/>
    </xf>
    <xf borderId="14" fillId="0" fontId="44" numFmtId="4" xfId="0" applyAlignment="1" applyBorder="1" applyFont="1" applyNumberFormat="1">
      <alignment horizontal="right"/>
    </xf>
    <xf borderId="0" fillId="0" fontId="24" numFmtId="0" xfId="0" applyFont="1"/>
    <xf borderId="21" fillId="0" fontId="24" numFmtId="0" xfId="0" applyAlignment="1" applyBorder="1" applyFont="1">
      <alignment horizontal="left"/>
    </xf>
    <xf borderId="20" fillId="0" fontId="24" numFmtId="0" xfId="0" applyAlignment="1" applyBorder="1" applyFont="1">
      <alignment horizontal="left"/>
    </xf>
    <xf borderId="19" fillId="0" fontId="19" numFmtId="4" xfId="0" applyAlignment="1" applyBorder="1" applyFont="1" applyNumberFormat="1">
      <alignment horizontal="right"/>
    </xf>
    <xf borderId="19" fillId="0" fontId="52" numFmtId="4" xfId="0" applyAlignment="1" applyBorder="1" applyFont="1" applyNumberFormat="1">
      <alignment horizontal="right"/>
    </xf>
    <xf borderId="11" fillId="0" fontId="54" numFmtId="0" xfId="0" applyAlignment="1" applyBorder="1" applyFont="1">
      <alignment horizontal="center"/>
    </xf>
    <xf borderId="17" fillId="0" fontId="54" numFmtId="0" xfId="0" applyAlignment="1" applyBorder="1" applyFont="1">
      <alignment horizontal="center" shrinkToFit="0" wrapText="1"/>
    </xf>
    <xf borderId="0" fillId="0" fontId="24" numFmtId="0" xfId="0" applyAlignment="1" applyFont="1">
      <alignment horizontal="center"/>
    </xf>
    <xf borderId="0" fillId="0" fontId="24" numFmtId="0" xfId="0" applyAlignment="1" applyFont="1">
      <alignment horizontal="right"/>
    </xf>
    <xf borderId="11" fillId="0" fontId="19" numFmtId="49" xfId="0" applyAlignment="1" applyBorder="1" applyFont="1" applyNumberFormat="1">
      <alignment horizontal="left"/>
    </xf>
    <xf borderId="14" fillId="0" fontId="54" numFmtId="0" xfId="0" applyAlignment="1" applyBorder="1" applyFont="1">
      <alignment horizontal="center"/>
    </xf>
    <xf borderId="20" fillId="0" fontId="52" numFmtId="0" xfId="0" applyAlignment="1" applyBorder="1" applyFont="1">
      <alignment horizontal="right"/>
    </xf>
    <xf borderId="41" fillId="0" fontId="55" numFmtId="0" xfId="0" applyAlignment="1" applyBorder="1" applyFont="1">
      <alignment horizontal="center"/>
    </xf>
    <xf borderId="15" fillId="0" fontId="54" numFmtId="0" xfId="0" applyAlignment="1" applyBorder="1" applyFont="1">
      <alignment horizontal="center"/>
    </xf>
    <xf borderId="11" fillId="0" fontId="2" numFmtId="0" xfId="0" applyBorder="1" applyFont="1"/>
    <xf borderId="11" fillId="0" fontId="54" numFmtId="0" xfId="0" applyAlignment="1" applyBorder="1" applyFont="1">
      <alignment horizontal="center" shrinkToFit="0" wrapText="1"/>
    </xf>
    <xf borderId="15" fillId="0" fontId="54" numFmtId="0" xfId="0" applyAlignment="1" applyBorder="1" applyFont="1">
      <alignment horizontal="center" shrinkToFit="0" wrapText="1"/>
    </xf>
    <xf borderId="11" fillId="0" fontId="55" numFmtId="0" xfId="0" applyAlignment="1" applyBorder="1" applyFont="1">
      <alignment horizontal="center"/>
    </xf>
    <xf borderId="20" fillId="0" fontId="56" numFmtId="0" xfId="0" applyAlignment="1" applyBorder="1" applyFont="1">
      <alignment horizontal="right"/>
    </xf>
    <xf borderId="19" fillId="0" fontId="30" numFmtId="0" xfId="0" applyAlignment="1" applyBorder="1" applyFont="1">
      <alignment horizontal="left"/>
    </xf>
    <xf borderId="19" fillId="0" fontId="30" numFmtId="0" xfId="0" applyAlignment="1" applyBorder="1" applyFont="1">
      <alignment horizontal="center"/>
    </xf>
    <xf borderId="0" fillId="0" fontId="26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25" numFmtId="0" xfId="0" applyAlignment="1" applyFont="1">
      <alignment horizontal="right"/>
    </xf>
    <xf borderId="11" fillId="0" fontId="19" numFmtId="0" xfId="0" applyAlignment="1" applyBorder="1" applyFont="1">
      <alignment horizontal="left" shrinkToFit="0" vertical="center" wrapText="1"/>
    </xf>
    <xf borderId="14" fillId="0" fontId="19" numFmtId="0" xfId="0" applyAlignment="1" applyBorder="1" applyFont="1">
      <alignment horizontal="left" shrinkToFit="0" vertical="center" wrapText="1"/>
    </xf>
    <xf borderId="42" fillId="0" fontId="30" numFmtId="0" xfId="0" applyAlignment="1" applyBorder="1" applyFont="1">
      <alignment horizontal="center"/>
    </xf>
    <xf borderId="38" fillId="0" fontId="30" numFmtId="0" xfId="0" applyAlignment="1" applyBorder="1" applyFont="1">
      <alignment horizontal="left"/>
    </xf>
    <xf borderId="38" fillId="0" fontId="30" numFmtId="0" xfId="0" applyAlignment="1" applyBorder="1" applyFont="1">
      <alignment horizontal="center"/>
    </xf>
    <xf borderId="20" fillId="0" fontId="57" numFmtId="9" xfId="0" applyAlignment="1" applyBorder="1" applyFont="1" applyNumberFormat="1">
      <alignment horizontal="right"/>
    </xf>
    <xf borderId="19" fillId="0" fontId="30" numFmtId="49" xfId="0" applyAlignment="1" applyBorder="1" applyFont="1" applyNumberFormat="1">
      <alignment horizontal="left"/>
    </xf>
    <xf borderId="14" fillId="0" fontId="30" numFmtId="1" xfId="0" applyAlignment="1" applyBorder="1" applyFont="1" applyNumberFormat="1">
      <alignment horizontal="center" shrinkToFit="0" wrapText="1"/>
    </xf>
    <xf borderId="43" fillId="0" fontId="30" numFmtId="49" xfId="0" applyAlignment="1" applyBorder="1" applyFont="1" applyNumberFormat="1">
      <alignment horizontal="left"/>
    </xf>
    <xf borderId="44" fillId="0" fontId="30" numFmtId="0" xfId="0" applyAlignment="1" applyBorder="1" applyFont="1">
      <alignment horizontal="left"/>
    </xf>
    <xf borderId="22" fillId="0" fontId="35" numFmtId="0" xfId="0" applyAlignment="1" applyBorder="1" applyFont="1">
      <alignment horizontal="left" shrinkToFit="0" vertical="top" wrapText="1"/>
    </xf>
    <xf borderId="22" fillId="0" fontId="34" numFmtId="0" xfId="0" applyAlignment="1" applyBorder="1" applyFont="1">
      <alignment horizontal="center"/>
    </xf>
    <xf borderId="45" fillId="0" fontId="30" numFmtId="1" xfId="0" applyAlignment="1" applyBorder="1" applyFont="1" applyNumberFormat="1">
      <alignment horizontal="center" shrinkToFit="0" wrapText="1"/>
    </xf>
    <xf borderId="46" fillId="0" fontId="30" numFmtId="4" xfId="0" applyAlignment="1" applyBorder="1" applyFont="1" applyNumberFormat="1">
      <alignment horizontal="right"/>
    </xf>
    <xf borderId="0" fillId="0" fontId="35" numFmtId="0" xfId="0" applyAlignment="1" applyFont="1">
      <alignment horizontal="left" shrinkToFit="0" vertical="top" wrapText="1"/>
    </xf>
    <xf borderId="19" fillId="0" fontId="30" numFmtId="1" xfId="0" applyAlignment="1" applyBorder="1" applyFont="1" applyNumberFormat="1">
      <alignment horizontal="center" shrinkToFit="0" wrapText="1"/>
    </xf>
    <xf borderId="11" fillId="0" fontId="30" numFmtId="1" xfId="0" applyAlignment="1" applyBorder="1" applyFont="1" applyNumberFormat="1">
      <alignment horizontal="center" shrinkToFit="0" wrapText="1"/>
    </xf>
    <xf borderId="0" fillId="0" fontId="58" numFmtId="0" xfId="0" applyFont="1"/>
    <xf borderId="0" fillId="0" fontId="43" numFmtId="0" xfId="0" applyAlignment="1" applyFont="1">
      <alignment shrinkToFit="0" wrapText="1"/>
    </xf>
    <xf borderId="0" fillId="0" fontId="31" numFmtId="0" xfId="0" applyAlignment="1" applyFont="1">
      <alignment shrinkToFit="0" wrapText="1"/>
    </xf>
    <xf borderId="0" fillId="0" fontId="59" numFmtId="0" xfId="0" applyFont="1"/>
    <xf borderId="0" fillId="0" fontId="60" numFmtId="0" xfId="0" applyAlignment="1" applyFont="1">
      <alignment shrinkToFit="0" wrapText="1"/>
    </xf>
    <xf borderId="10" fillId="0" fontId="61" numFmtId="0" xfId="0" applyAlignment="1" applyBorder="1" applyFont="1">
      <alignment horizontal="center" shrinkToFit="0" wrapText="1"/>
    </xf>
    <xf borderId="10" fillId="0" fontId="62" numFmtId="165" xfId="0" applyAlignment="1" applyBorder="1" applyFont="1" applyNumberFormat="1">
      <alignment horizontal="center"/>
    </xf>
    <xf borderId="11" fillId="3" fontId="22" numFmtId="0" xfId="0" applyAlignment="1" applyBorder="1" applyFont="1">
      <alignment horizontal="center" vertical="center"/>
    </xf>
    <xf borderId="11" fillId="3" fontId="42" numFmtId="0" xfId="0" applyAlignment="1" applyBorder="1" applyFont="1">
      <alignment horizontal="center" vertical="center"/>
    </xf>
    <xf borderId="11" fillId="3" fontId="42" numFmtId="0" xfId="0" applyAlignment="1" applyBorder="1" applyFont="1">
      <alignment horizontal="center" shrinkToFit="0" vertical="center" wrapText="1"/>
    </xf>
    <xf borderId="11" fillId="3" fontId="22" numFmtId="49" xfId="0" applyAlignment="1" applyBorder="1" applyFont="1" applyNumberFormat="1">
      <alignment horizontal="center" shrinkToFit="0" vertical="center" wrapText="1"/>
    </xf>
    <xf borderId="0" fillId="0" fontId="63" numFmtId="0" xfId="0" applyFont="1"/>
    <xf borderId="13" fillId="0" fontId="64" numFmtId="0" xfId="0" applyAlignment="1" applyBorder="1" applyFont="1">
      <alignment horizontal="left"/>
    </xf>
    <xf borderId="13" fillId="0" fontId="64" numFmtId="0" xfId="0" applyBorder="1" applyFont="1"/>
    <xf borderId="13" fillId="0" fontId="64" numFmtId="0" xfId="0" applyAlignment="1" applyBorder="1" applyFont="1">
      <alignment shrinkToFit="0" wrapText="1"/>
    </xf>
    <xf borderId="10" fillId="0" fontId="2" numFmtId="0" xfId="0" applyBorder="1" applyFont="1"/>
    <xf borderId="0" fillId="0" fontId="65" numFmtId="0" xfId="0" applyFont="1"/>
    <xf borderId="19" fillId="0" fontId="30" numFmtId="49" xfId="0" applyAlignment="1" applyBorder="1" applyFont="1" applyNumberFormat="1">
      <alignment horizontal="center" shrinkToFit="0" vertical="center" wrapText="1"/>
    </xf>
    <xf borderId="19" fillId="0" fontId="44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1" fillId="0" fontId="44" numFmtId="4" xfId="0" applyAlignment="1" applyBorder="1" applyFont="1" applyNumberFormat="1">
      <alignment horizontal="center" vertical="center"/>
    </xf>
    <xf borderId="14" fillId="0" fontId="30" numFmtId="49" xfId="0" applyAlignment="1" applyBorder="1" applyFont="1" applyNumberFormat="1">
      <alignment horizontal="center" shrinkToFit="0" vertical="center" wrapText="1"/>
    </xf>
    <xf borderId="14" fillId="0" fontId="30" numFmtId="4" xfId="0" applyAlignment="1" applyBorder="1" applyFont="1" applyNumberFormat="1">
      <alignment horizontal="center" vertical="center"/>
    </xf>
    <xf borderId="14" fillId="0" fontId="44" numFmtId="4" xfId="0" applyAlignment="1" applyBorder="1" applyFont="1" applyNumberFormat="1">
      <alignment horizontal="center" vertical="center"/>
    </xf>
    <xf borderId="16" fillId="0" fontId="26" numFmtId="0" xfId="0" applyAlignment="1" applyBorder="1" applyFont="1">
      <alignment vertical="center"/>
    </xf>
    <xf borderId="16" fillId="0" fontId="2" numFmtId="0" xfId="0" applyBorder="1" applyFont="1"/>
    <xf borderId="0" fillId="0" fontId="66" numFmtId="0" xfId="0" applyAlignment="1" applyFont="1">
      <alignment horizontal="center" vertical="center"/>
    </xf>
    <xf borderId="14" fillId="0" fontId="30" numFmtId="0" xfId="0" applyAlignment="1" applyBorder="1" applyFont="1">
      <alignment horizontal="center" vertical="center"/>
    </xf>
    <xf borderId="0" fillId="0" fontId="30" numFmtId="1" xfId="0" applyAlignment="1" applyFont="1" applyNumberFormat="1">
      <alignment horizontal="center" vertical="center"/>
    </xf>
    <xf borderId="37" fillId="0" fontId="30" numFmtId="1" xfId="0" applyAlignment="1" applyBorder="1" applyFont="1" applyNumberFormat="1">
      <alignment horizontal="center" vertical="center"/>
    </xf>
    <xf borderId="41" fillId="0" fontId="30" numFmtId="1" xfId="0" applyAlignment="1" applyBorder="1" applyFont="1" applyNumberFormat="1">
      <alignment horizontal="center" vertical="center"/>
    </xf>
    <xf borderId="18" fillId="0" fontId="30" numFmtId="1" xfId="0" applyAlignment="1" applyBorder="1" applyFont="1" applyNumberFormat="1">
      <alignment horizontal="center" vertical="center"/>
    </xf>
    <xf borderId="15" fillId="0" fontId="30" numFmtId="0" xfId="0" applyAlignment="1" applyBorder="1" applyFont="1">
      <alignment horizontal="center" vertical="center"/>
    </xf>
    <xf borderId="41" fillId="0" fontId="30" numFmtId="0" xfId="0" applyAlignment="1" applyBorder="1" applyFont="1">
      <alignment horizontal="center" vertical="center"/>
    </xf>
    <xf borderId="37" fillId="0" fontId="30" numFmtId="0" xfId="0" applyAlignment="1" applyBorder="1" applyFont="1">
      <alignment horizontal="center" vertical="center"/>
    </xf>
    <xf borderId="38" fillId="0" fontId="30" numFmtId="0" xfId="0" applyAlignment="1" applyBorder="1" applyFont="1">
      <alignment horizontal="center" vertical="center"/>
    </xf>
    <xf borderId="39" fillId="2" fontId="30" numFmtId="0" xfId="0" applyAlignment="1" applyBorder="1" applyFont="1">
      <alignment horizontal="center" vertical="center"/>
    </xf>
    <xf borderId="38" fillId="0" fontId="30" numFmtId="4" xfId="0" applyAlignment="1" applyBorder="1" applyFont="1" applyNumberFormat="1">
      <alignment horizontal="center" vertical="center"/>
    </xf>
    <xf borderId="38" fillId="0" fontId="44" numFmtId="4" xfId="0" applyAlignment="1" applyBorder="1" applyFont="1" applyNumberFormat="1">
      <alignment horizontal="center" vertical="center"/>
    </xf>
    <xf borderId="11" fillId="2" fontId="30" numFmtId="0" xfId="0" applyAlignment="1" applyBorder="1" applyFont="1">
      <alignment horizontal="center" vertical="center"/>
    </xf>
    <xf borderId="0" fillId="0" fontId="19" numFmtId="0" xfId="0" applyAlignment="1" applyFont="1">
      <alignment horizontal="center" shrinkToFit="0" vertical="center" wrapText="1"/>
    </xf>
    <xf borderId="20" fillId="0" fontId="64" numFmtId="0" xfId="0" applyAlignment="1" applyBorder="1" applyFont="1">
      <alignment horizontal="left" vertical="center"/>
    </xf>
    <xf borderId="20" fillId="0" fontId="64" numFmtId="0" xfId="0" applyAlignment="1" applyBorder="1" applyFont="1">
      <alignment horizontal="center" vertical="center"/>
    </xf>
    <xf borderId="20" fillId="0" fontId="19" numFmtId="0" xfId="0" applyAlignment="1" applyBorder="1" applyFont="1">
      <alignment horizontal="center" shrinkToFit="0" vertical="center" wrapText="1"/>
    </xf>
    <xf borderId="10" fillId="0" fontId="26" numFmtId="0" xfId="0" applyAlignment="1" applyBorder="1" applyFont="1">
      <alignment vertical="center"/>
    </xf>
    <xf borderId="19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21" fillId="0" fontId="30" numFmtId="0" xfId="0" applyAlignment="1" applyBorder="1" applyFont="1">
      <alignment horizontal="center" vertical="center"/>
    </xf>
    <xf borderId="21" fillId="0" fontId="19" numFmtId="0" xfId="0" applyAlignment="1" applyBorder="1" applyFont="1">
      <alignment horizontal="center" shrinkToFit="0" vertical="center" wrapText="1"/>
    </xf>
    <xf borderId="20" fillId="0" fontId="64" numFmtId="0" xfId="0" applyAlignment="1" applyBorder="1" applyFont="1">
      <alignment vertical="center"/>
    </xf>
    <xf borderId="20" fillId="0" fontId="2" numFmtId="0" xfId="0" applyBorder="1" applyFont="1"/>
    <xf borderId="11" fillId="0" fontId="2" numFmtId="0" xfId="0" applyAlignment="1" applyBorder="1" applyFont="1">
      <alignment horizontal="center" shrinkToFit="0" vertical="top" wrapText="1"/>
    </xf>
    <xf borderId="0" fillId="0" fontId="34" numFmtId="0" xfId="0" applyAlignment="1" applyFont="1">
      <alignment horizontal="center" shrinkToFit="0" vertical="center" wrapText="1"/>
    </xf>
    <xf borderId="0" fillId="0" fontId="48" numFmtId="0" xfId="0" applyAlignment="1" applyFont="1">
      <alignment horizontal="center"/>
    </xf>
    <xf borderId="10" fillId="0" fontId="67" numFmtId="0" xfId="0" applyAlignment="1" applyBorder="1" applyFont="1">
      <alignment horizontal="center" shrinkToFit="0" vertical="center" wrapText="1"/>
    </xf>
    <xf borderId="0" fillId="0" fontId="30" numFmtId="0" xfId="0" applyAlignment="1" applyFont="1">
      <alignment vertical="center"/>
    </xf>
    <xf borderId="21" fillId="0" fontId="64" numFmtId="0" xfId="0" applyBorder="1" applyFont="1"/>
    <xf borderId="21" fillId="0" fontId="68" numFmtId="0" xfId="0" applyAlignment="1" applyBorder="1" applyFont="1">
      <alignment horizontal="center" shrinkToFit="0" vertical="center" wrapText="1"/>
    </xf>
    <xf borderId="11" fillId="6" fontId="30" numFmtId="1" xfId="0" applyBorder="1" applyFill="1" applyFont="1" applyNumberFormat="1"/>
    <xf borderId="11" fillId="6" fontId="30" numFmtId="0" xfId="0" applyBorder="1" applyFont="1"/>
    <xf borderId="11" fillId="6" fontId="35" numFmtId="0" xfId="0" applyAlignment="1" applyBorder="1" applyFont="1">
      <alignment horizontal="center" shrinkToFit="0" vertical="center" wrapText="1"/>
    </xf>
    <xf borderId="11" fillId="6" fontId="30" numFmtId="0" xfId="0" applyAlignment="1" applyBorder="1" applyFont="1">
      <alignment horizontal="center"/>
    </xf>
    <xf borderId="11" fillId="6" fontId="17" numFmtId="0" xfId="0" applyBorder="1" applyFont="1"/>
    <xf borderId="30" fillId="6" fontId="30" numFmtId="1" xfId="0" applyBorder="1" applyFont="1" applyNumberFormat="1"/>
    <xf borderId="30" fillId="6" fontId="35" numFmtId="0" xfId="0" applyAlignment="1" applyBorder="1" applyFont="1">
      <alignment horizontal="center" shrinkToFit="0" vertical="center" wrapText="1"/>
    </xf>
    <xf borderId="30" fillId="6" fontId="30" numFmtId="0" xfId="0" applyAlignment="1" applyBorder="1" applyFont="1">
      <alignment horizontal="center"/>
    </xf>
    <xf borderId="30" fillId="6" fontId="17" numFmtId="0" xfId="0" applyBorder="1" applyFont="1"/>
    <xf borderId="26" fillId="0" fontId="44" numFmtId="4" xfId="0" applyBorder="1" applyFont="1" applyNumberFormat="1"/>
    <xf borderId="21" fillId="0" fontId="64" numFmtId="1" xfId="0" applyBorder="1" applyFont="1" applyNumberFormat="1"/>
    <xf borderId="21" fillId="0" fontId="64" numFmtId="0" xfId="0" applyAlignment="1" applyBorder="1" applyFont="1">
      <alignment shrinkToFit="0" wrapText="1"/>
    </xf>
    <xf borderId="23" fillId="0" fontId="64" numFmtId="0" xfId="0" applyBorder="1" applyFont="1"/>
    <xf borderId="19" fillId="0" fontId="30" numFmtId="0" xfId="0" applyBorder="1" applyFont="1"/>
    <xf borderId="11" fillId="0" fontId="2" numFmtId="1" xfId="0" applyBorder="1" applyFont="1" applyNumberFormat="1"/>
    <xf borderId="32" fillId="6" fontId="30" numFmtId="1" xfId="0" applyBorder="1" applyFont="1" applyNumberFormat="1"/>
    <xf borderId="32" fillId="6" fontId="30" numFmtId="0" xfId="0" applyBorder="1" applyFont="1"/>
    <xf borderId="32" fillId="6" fontId="35" numFmtId="0" xfId="0" applyAlignment="1" applyBorder="1" applyFont="1">
      <alignment horizontal="center" shrinkToFit="0" vertical="center" wrapText="1"/>
    </xf>
    <xf borderId="32" fillId="6" fontId="30" numFmtId="0" xfId="0" applyAlignment="1" applyBorder="1" applyFont="1">
      <alignment horizontal="center"/>
    </xf>
    <xf borderId="32" fillId="6" fontId="17" numFmtId="0" xfId="0" applyBorder="1" applyFont="1"/>
    <xf borderId="16" fillId="0" fontId="64" numFmtId="1" xfId="0" applyBorder="1" applyFont="1" applyNumberFormat="1"/>
    <xf borderId="16" fillId="0" fontId="64" numFmtId="0" xfId="0" applyBorder="1" applyFont="1"/>
    <xf borderId="16" fillId="0" fontId="64" numFmtId="0" xfId="0" applyAlignment="1" applyBorder="1" applyFont="1">
      <alignment shrinkToFit="0" wrapText="1"/>
    </xf>
    <xf borderId="18" fillId="0" fontId="64" numFmtId="0" xfId="0" applyBorder="1" applyFont="1"/>
    <xf borderId="14" fillId="0" fontId="30" numFmtId="1" xfId="0" applyBorder="1" applyFont="1" applyNumberFormat="1"/>
    <xf borderId="10" fillId="0" fontId="64" numFmtId="1" xfId="0" applyBorder="1" applyFont="1" applyNumberFormat="1"/>
    <xf borderId="10" fillId="0" fontId="64" numFmtId="0" xfId="0" applyBorder="1" applyFont="1"/>
    <xf borderId="10" fillId="0" fontId="35" numFmtId="0" xfId="0" applyAlignment="1" applyBorder="1" applyFont="1">
      <alignment horizontal="center" shrinkToFit="0" vertical="center" wrapText="1"/>
    </xf>
    <xf borderId="17" fillId="0" fontId="64" numFmtId="0" xfId="0" applyBorder="1" applyFont="1"/>
    <xf borderId="30" fillId="6" fontId="30" numFmtId="0" xfId="0" applyBorder="1" applyFont="1"/>
    <xf borderId="19" fillId="0" fontId="2" numFmtId="0" xfId="0" applyBorder="1" applyFont="1"/>
    <xf borderId="19" fillId="0" fontId="54" numFmtId="0" xfId="0" applyAlignment="1" applyBorder="1" applyFont="1">
      <alignment horizontal="center" shrinkToFit="0" wrapText="1"/>
    </xf>
    <xf borderId="0" fillId="0" fontId="17" numFmtId="1" xfId="0" applyFont="1" applyNumberFormat="1"/>
    <xf borderId="11" fillId="0" fontId="34" numFmtId="1" xfId="0" applyAlignment="1" applyBorder="1" applyFont="1" applyNumberFormat="1">
      <alignment horizontal="center" vertical="center"/>
    </xf>
    <xf borderId="15" fillId="0" fontId="34" numFmtId="0" xfId="0" applyAlignment="1" applyBorder="1" applyFont="1">
      <alignment horizontal="left" vertical="center"/>
    </xf>
    <xf borderId="19" fillId="0" fontId="17" numFmtId="0" xfId="0" applyBorder="1" applyFont="1"/>
    <xf borderId="0" fillId="0" fontId="2" numFmtId="0" xfId="0" applyAlignment="1" applyFont="1">
      <alignment shrinkToFit="0" wrapText="1"/>
    </xf>
    <xf borderId="0" fillId="0" fontId="69" numFmtId="0" xfId="0" applyAlignment="1" applyFont="1">
      <alignment horizontal="left"/>
    </xf>
    <xf borderId="0" fillId="0" fontId="70" numFmtId="0" xfId="0" applyAlignment="1" applyFont="1">
      <alignment horizontal="left"/>
    </xf>
    <xf borderId="0" fillId="0" fontId="71" numFmtId="166" xfId="0" applyAlignment="1" applyFont="1" applyNumberFormat="1">
      <alignment horizontal="left"/>
    </xf>
    <xf borderId="0" fillId="0" fontId="72" numFmtId="1" xfId="0" applyAlignment="1" applyFont="1" applyNumberFormat="1">
      <alignment horizontal="left" vertical="center"/>
    </xf>
    <xf borderId="0" fillId="0" fontId="34" numFmtId="0" xfId="0" applyAlignment="1" applyFont="1">
      <alignment horizontal="center" vertical="center"/>
    </xf>
    <xf borderId="0" fillId="0" fontId="35" numFmtId="0" xfId="0" applyAlignment="1" applyFont="1">
      <alignment horizontal="left" vertical="top"/>
    </xf>
    <xf borderId="0" fillId="0" fontId="34" numFmtId="0" xfId="0" applyAlignment="1" applyFont="1">
      <alignment horizontal="center"/>
    </xf>
    <xf borderId="0" fillId="0" fontId="34" numFmtId="10" xfId="0" applyFont="1" applyNumberFormat="1"/>
    <xf borderId="0" fillId="0" fontId="34" numFmtId="4" xfId="0" applyAlignment="1" applyFont="1" applyNumberFormat="1">
      <alignment horizontal="center"/>
    </xf>
    <xf borderId="0" fillId="0" fontId="34" numFmtId="0" xfId="0" applyFont="1"/>
    <xf borderId="0" fillId="0" fontId="73" numFmtId="0" xfId="0" applyAlignment="1" applyFont="1">
      <alignment horizontal="center"/>
    </xf>
    <xf borderId="0" fillId="0" fontId="74" numFmtId="0" xfId="0" applyAlignment="1" applyFont="1">
      <alignment horizontal="center"/>
    </xf>
    <xf borderId="0" fillId="0" fontId="74" numFmtId="166" xfId="0" applyAlignment="1" applyFont="1" applyNumberFormat="1">
      <alignment horizontal="center"/>
    </xf>
    <xf borderId="0" fillId="0" fontId="34" numFmtId="1" xfId="0" applyAlignment="1" applyFont="1" applyNumberFormat="1">
      <alignment horizontal="center" vertical="center"/>
    </xf>
    <xf borderId="0" fillId="0" fontId="34" numFmtId="0" xfId="0" applyAlignment="1" applyFont="1">
      <alignment horizontal="right"/>
    </xf>
    <xf borderId="0" fillId="0" fontId="34" numFmtId="167" xfId="0" applyAlignment="1" applyFont="1" applyNumberFormat="1">
      <alignment horizontal="center"/>
    </xf>
    <xf borderId="0" fillId="0" fontId="34" numFmtId="4" xfId="0" applyAlignment="1" applyFont="1" applyNumberFormat="1">
      <alignment horizontal="right"/>
    </xf>
    <xf borderId="0" fillId="0" fontId="34" numFmtId="166" xfId="0" applyAlignment="1" applyFont="1" applyNumberFormat="1">
      <alignment horizontal="center"/>
    </xf>
    <xf borderId="0" fillId="0" fontId="75" numFmtId="1" xfId="0" applyAlignment="1" applyFont="1" applyNumberFormat="1">
      <alignment horizontal="center" vertical="center"/>
    </xf>
    <xf borderId="0" fillId="0" fontId="76" numFmtId="165" xfId="0" applyAlignment="1" applyFont="1" applyNumberFormat="1">
      <alignment horizontal="left" vertical="top"/>
    </xf>
    <xf borderId="0" fillId="0" fontId="77" numFmtId="4" xfId="0" applyFont="1" applyNumberFormat="1"/>
    <xf borderId="0" fillId="0" fontId="77" numFmtId="10" xfId="0" applyFont="1" applyNumberFormat="1"/>
    <xf borderId="0" fillId="0" fontId="34" numFmtId="4" xfId="0" applyFont="1" applyNumberFormat="1"/>
    <xf borderId="0" fillId="0" fontId="34" numFmtId="167" xfId="0" applyFont="1" applyNumberFormat="1"/>
    <xf borderId="11" fillId="3" fontId="42" numFmtId="166" xfId="0" applyAlignment="1" applyBorder="1" applyFont="1" applyNumberFormat="1">
      <alignment horizontal="center" vertical="center"/>
    </xf>
    <xf quotePrefix="1" borderId="11" fillId="3" fontId="42" numFmtId="1" xfId="0" applyAlignment="1" applyBorder="1" applyFont="1" applyNumberFormat="1">
      <alignment horizontal="center" shrinkToFit="0" vertical="center" wrapText="1"/>
    </xf>
    <xf quotePrefix="1" borderId="27" fillId="3" fontId="42" numFmtId="0" xfId="0" applyAlignment="1" applyBorder="1" applyFont="1">
      <alignment horizontal="center" shrinkToFit="0" vertical="center" wrapText="1"/>
    </xf>
    <xf quotePrefix="1" borderId="11" fillId="3" fontId="42" numFmtId="0" xfId="0" applyAlignment="1" applyBorder="1" applyFont="1">
      <alignment horizontal="center" shrinkToFit="0" vertical="center" wrapText="1"/>
    </xf>
    <xf borderId="0" fillId="0" fontId="77" numFmtId="0" xfId="0" applyAlignment="1" applyFont="1">
      <alignment horizontal="center" shrinkToFit="0" vertical="center" wrapText="1"/>
    </xf>
    <xf borderId="0" fillId="0" fontId="78" numFmtId="4" xfId="0" applyAlignment="1" applyFont="1" applyNumberFormat="1">
      <alignment vertical="center"/>
    </xf>
    <xf borderId="0" fillId="0" fontId="77" numFmtId="10" xfId="0" applyAlignment="1" applyFont="1" applyNumberFormat="1">
      <alignment vertical="center"/>
    </xf>
    <xf borderId="0" fillId="0" fontId="34" numFmtId="4" xfId="0" applyAlignment="1" applyFont="1" applyNumberFormat="1">
      <alignment vertical="center"/>
    </xf>
    <xf borderId="1" fillId="7" fontId="79" numFmtId="0" xfId="0" applyAlignment="1" applyBorder="1" applyFill="1" applyFont="1">
      <alignment horizontal="center"/>
    </xf>
    <xf borderId="19" fillId="0" fontId="31" numFmtId="49" xfId="0" applyAlignment="1" applyBorder="1" applyFont="1" applyNumberFormat="1">
      <alignment horizontal="left" shrinkToFit="0" vertical="top" wrapText="1"/>
    </xf>
    <xf borderId="25" fillId="8" fontId="2" numFmtId="4" xfId="0" applyBorder="1" applyFill="1" applyFont="1" applyNumberFormat="1"/>
    <xf borderId="11" fillId="0" fontId="77" numFmtId="4" xfId="0" applyBorder="1" applyFont="1" applyNumberFormat="1"/>
    <xf borderId="0" fillId="0" fontId="77" numFmtId="167" xfId="0" applyAlignment="1" applyFont="1" applyNumberFormat="1">
      <alignment horizontal="center"/>
    </xf>
    <xf borderId="0" fillId="0" fontId="77" numFmtId="4" xfId="0" applyAlignment="1" applyFont="1" applyNumberFormat="1">
      <alignment horizontal="center"/>
    </xf>
    <xf borderId="0" fillId="0" fontId="80" numFmtId="167" xfId="0" applyFont="1" applyNumberFormat="1"/>
    <xf borderId="11" fillId="0" fontId="31" numFmtId="49" xfId="0" applyAlignment="1" applyBorder="1" applyFont="1" applyNumberFormat="1">
      <alignment horizontal="left" shrinkToFit="0" vertical="top" wrapText="1"/>
    </xf>
    <xf borderId="1" fillId="9" fontId="81" numFmtId="0" xfId="0" applyAlignment="1" applyBorder="1" applyFill="1" applyFont="1">
      <alignment horizontal="center"/>
    </xf>
    <xf borderId="0" fillId="0" fontId="77" numFmtId="168" xfId="0" applyAlignment="1" applyFont="1" applyNumberFormat="1">
      <alignment horizontal="center"/>
    </xf>
    <xf borderId="1" fillId="10" fontId="34" numFmtId="166" xfId="0" applyAlignment="1" applyBorder="1" applyFill="1" applyFont="1" applyNumberFormat="1">
      <alignment horizontal="center"/>
    </xf>
    <xf borderId="1" fillId="10" fontId="34" numFmtId="0" xfId="0" applyAlignment="1" applyBorder="1" applyFont="1">
      <alignment horizontal="center"/>
    </xf>
    <xf borderId="11" fillId="0" fontId="30" numFmtId="1" xfId="0" applyAlignment="1" applyBorder="1" applyFont="1" applyNumberFormat="1">
      <alignment horizontal="center"/>
    </xf>
    <xf borderId="1" fillId="2" fontId="34" numFmtId="0" xfId="0" applyBorder="1" applyFont="1"/>
    <xf borderId="11" fillId="2" fontId="2" numFmtId="1" xfId="0" applyAlignment="1" applyBorder="1" applyFont="1" applyNumberFormat="1">
      <alignment horizontal="center" vertical="center"/>
    </xf>
    <xf borderId="27" fillId="2" fontId="2" numFmtId="0" xfId="0" applyAlignment="1" applyBorder="1" applyFont="1">
      <alignment horizontal="center" vertical="center"/>
    </xf>
    <xf borderId="11" fillId="2" fontId="31" numFmtId="49" xfId="0" applyAlignment="1" applyBorder="1" applyFont="1" applyNumberFormat="1">
      <alignment horizontal="left" shrinkToFit="0" vertical="top" wrapText="1"/>
    </xf>
    <xf borderId="1" fillId="7" fontId="34" numFmtId="0" xfId="0" applyAlignment="1" applyBorder="1" applyFont="1">
      <alignment horizontal="center"/>
    </xf>
    <xf borderId="1" fillId="11" fontId="34" numFmtId="0" xfId="0" applyAlignment="1" applyBorder="1" applyFill="1" applyFont="1">
      <alignment horizontal="center"/>
    </xf>
    <xf borderId="1" fillId="12" fontId="82" numFmtId="0" xfId="0" applyAlignment="1" applyBorder="1" applyFill="1" applyFont="1">
      <alignment horizontal="center"/>
    </xf>
    <xf borderId="1" fillId="10" fontId="83" numFmtId="166" xfId="0" applyAlignment="1" applyBorder="1" applyFont="1" applyNumberFormat="1">
      <alignment horizontal="center"/>
    </xf>
    <xf borderId="0" fillId="0" fontId="31" numFmtId="49" xfId="0" applyFont="1" applyNumberFormat="1"/>
    <xf borderId="1" fillId="13" fontId="17" numFmtId="0" xfId="0" applyBorder="1" applyFill="1" applyFont="1"/>
    <xf borderId="1" fillId="14" fontId="34" numFmtId="0" xfId="0" applyAlignment="1" applyBorder="1" applyFill="1" applyFont="1">
      <alignment horizontal="center"/>
    </xf>
    <xf borderId="15" fillId="0" fontId="2" numFmtId="0" xfId="0" applyAlignment="1" applyBorder="1" applyFont="1">
      <alignment horizontal="center" shrinkToFit="0" vertical="center" wrapText="1"/>
    </xf>
    <xf borderId="27" fillId="2" fontId="84" numFmtId="0" xfId="0" applyAlignment="1" applyBorder="1" applyFont="1">
      <alignment horizontal="center" vertical="center"/>
    </xf>
    <xf borderId="1" fillId="2" fontId="85" numFmtId="0" xfId="0" applyAlignment="1" applyBorder="1" applyFont="1">
      <alignment horizontal="center"/>
    </xf>
    <xf borderId="1" fillId="15" fontId="34" numFmtId="0" xfId="0" applyAlignment="1" applyBorder="1" applyFill="1" applyFont="1">
      <alignment horizontal="center"/>
    </xf>
    <xf borderId="11" fillId="12" fontId="86" numFmtId="0" xfId="0" applyAlignment="1" applyBorder="1" applyFont="1">
      <alignment horizontal="center"/>
    </xf>
    <xf borderId="11" fillId="10" fontId="34" numFmtId="0" xfId="0" applyAlignment="1" applyBorder="1" applyFont="1">
      <alignment horizontal="center"/>
    </xf>
    <xf borderId="11" fillId="7" fontId="87" numFmtId="0" xfId="0" applyAlignment="1" applyBorder="1" applyFont="1">
      <alignment horizontal="center"/>
    </xf>
    <xf borderId="11" fillId="14" fontId="34" numFmtId="0" xfId="0" applyAlignment="1" applyBorder="1" applyFont="1">
      <alignment horizontal="center"/>
    </xf>
    <xf borderId="11" fillId="11" fontId="34" numFmtId="0" xfId="0" applyAlignment="1" applyBorder="1" applyFont="1">
      <alignment horizontal="center"/>
    </xf>
    <xf borderId="11" fillId="9" fontId="88" numFmtId="0" xfId="0" applyAlignment="1" applyBorder="1" applyFont="1">
      <alignment horizontal="center"/>
    </xf>
    <xf borderId="11" fillId="13" fontId="17" numFmtId="0" xfId="0" applyBorder="1" applyFont="1"/>
    <xf borderId="11" fillId="15" fontId="34" numFmtId="0" xfId="0" applyAlignment="1" applyBorder="1" applyFont="1">
      <alignment horizontal="center"/>
    </xf>
    <xf borderId="11" fillId="10" fontId="34" numFmtId="166" xfId="0" applyAlignment="1" applyBorder="1" applyFont="1" applyNumberFormat="1">
      <alignment horizontal="center"/>
    </xf>
    <xf borderId="19" fillId="0" fontId="19" numFmtId="49" xfId="0" applyAlignment="1" applyBorder="1" applyFont="1" applyNumberFormat="1">
      <alignment horizontal="left" shrinkToFit="0" vertical="top" wrapText="1"/>
    </xf>
    <xf borderId="16" fillId="0" fontId="2" numFmtId="1" xfId="0" applyAlignment="1" applyBorder="1" applyFont="1" applyNumberFormat="1">
      <alignment horizontal="center" vertical="center"/>
    </xf>
    <xf borderId="19" fillId="0" fontId="2" numFmtId="1" xfId="0" applyAlignment="1" applyBorder="1" applyFont="1" applyNumberFormat="1">
      <alignment horizontal="center"/>
    </xf>
    <xf borderId="19" fillId="0" fontId="2" numFmtId="0" xfId="0" applyAlignment="1" applyBorder="1" applyFont="1">
      <alignment horizontal="center"/>
    </xf>
    <xf borderId="11" fillId="0" fontId="35" numFmtId="49" xfId="0" applyAlignment="1" applyBorder="1" applyFont="1" applyNumberFormat="1">
      <alignment shrinkToFit="0" vertical="top" wrapText="1"/>
    </xf>
    <xf borderId="30" fillId="3" fontId="42" numFmtId="0" xfId="0" applyAlignment="1" applyBorder="1" applyFont="1">
      <alignment horizontal="left" shrinkToFit="0" vertical="top" wrapText="1"/>
    </xf>
    <xf borderId="0" fillId="0" fontId="77" numFmtId="9" xfId="0" applyFont="1" applyNumberFormat="1"/>
    <xf borderId="11" fillId="5" fontId="35" numFmtId="0" xfId="0" applyAlignment="1" applyBorder="1" applyFont="1">
      <alignment horizontal="left" shrinkToFit="0" vertical="center" wrapText="1"/>
    </xf>
    <xf borderId="12" fillId="5" fontId="34" numFmtId="4" xfId="0" applyBorder="1" applyFont="1" applyNumberFormat="1"/>
    <xf borderId="11" fillId="5" fontId="77" numFmtId="4" xfId="0" applyBorder="1" applyFont="1" applyNumberFormat="1"/>
    <xf borderId="0" fillId="0" fontId="89" numFmtId="9" xfId="0" applyFont="1" applyNumberFormat="1"/>
    <xf borderId="0" fillId="0" fontId="90" numFmtId="4" xfId="0" applyFont="1" applyNumberFormat="1"/>
    <xf borderId="0" fillId="0" fontId="91" numFmtId="167" xfId="0" applyFont="1" applyNumberFormat="1"/>
    <xf borderId="0" fillId="0" fontId="92" numFmtId="0" xfId="0" applyFont="1"/>
    <xf borderId="0" fillId="0" fontId="2" numFmtId="4" xfId="0" applyFont="1" applyNumberFormat="1"/>
    <xf borderId="0" fillId="0" fontId="93" numFmtId="9" xfId="0" applyFont="1" applyNumberFormat="1"/>
    <xf borderId="0" fillId="0" fontId="94" numFmtId="167" xfId="0" applyFont="1" applyNumberFormat="1"/>
    <xf borderId="31" fillId="5" fontId="35" numFmtId="0" xfId="0" applyAlignment="1" applyBorder="1" applyFont="1">
      <alignment horizontal="left" shrinkToFit="0" vertical="center" wrapText="1"/>
    </xf>
    <xf borderId="31" fillId="5" fontId="34" numFmtId="4" xfId="0" applyBorder="1" applyFont="1" applyNumberFormat="1"/>
    <xf borderId="31" fillId="5" fontId="77" numFmtId="4" xfId="0" applyBorder="1" applyFont="1" applyNumberFormat="1"/>
    <xf borderId="30" fillId="5" fontId="35" numFmtId="0" xfId="0" applyAlignment="1" applyBorder="1" applyFont="1">
      <alignment horizontal="left" shrinkToFit="0" vertical="center" wrapText="1"/>
    </xf>
    <xf borderId="25" fillId="5" fontId="34" numFmtId="4" xfId="0" applyBorder="1" applyFont="1" applyNumberFormat="1"/>
    <xf borderId="30" fillId="5" fontId="77" numFmtId="4" xfId="0" applyBorder="1" applyFont="1" applyNumberFormat="1"/>
    <xf borderId="31" fillId="0" fontId="34" numFmtId="0" xfId="0" applyAlignment="1" applyBorder="1" applyFont="1">
      <alignment horizontal="center"/>
    </xf>
    <xf borderId="31" fillId="9" fontId="95" numFmtId="0" xfId="0" applyAlignment="1" applyBorder="1" applyFont="1">
      <alignment horizontal="center"/>
    </xf>
    <xf borderId="19" fillId="0" fontId="34" numFmtId="0" xfId="0" applyAlignment="1" applyBorder="1" applyFont="1">
      <alignment horizontal="center"/>
    </xf>
    <xf borderId="30" fillId="9" fontId="96" numFmtId="0" xfId="0" applyAlignment="1" applyBorder="1" applyFont="1">
      <alignment horizontal="center"/>
    </xf>
    <xf borderId="27" fillId="9" fontId="97" numFmtId="0" xfId="0" applyAlignment="1" applyBorder="1" applyFont="1">
      <alignment horizontal="center"/>
    </xf>
    <xf borderId="34" fillId="9" fontId="98" numFmtId="0" xfId="0" applyAlignment="1" applyBorder="1" applyFont="1">
      <alignment horizontal="center"/>
    </xf>
    <xf borderId="0" fillId="0" fontId="77" numFmtId="167" xfId="0" applyAlignment="1" applyFont="1" applyNumberFormat="1">
      <alignment horizontal="center" shrinkToFit="0" wrapText="1"/>
    </xf>
    <xf borderId="0" fillId="0" fontId="17" numFmtId="4" xfId="0" applyFont="1" applyNumberFormat="1"/>
    <xf borderId="36" fillId="5" fontId="34" numFmtId="4" xfId="0" applyBorder="1" applyFont="1" applyNumberFormat="1"/>
    <xf borderId="11" fillId="5" fontId="35" numFmtId="0" xfId="0" applyAlignment="1" applyBorder="1" applyFont="1">
      <alignment horizontal="left" shrinkToFit="0" vertical="top" wrapText="1"/>
    </xf>
    <xf borderId="31" fillId="5" fontId="35" numFmtId="0" xfId="0" applyAlignment="1" applyBorder="1" applyFont="1">
      <alignment horizontal="left" shrinkToFit="0" vertical="top" wrapText="1"/>
    </xf>
    <xf borderId="32" fillId="9" fontId="99" numFmtId="0" xfId="0" applyAlignment="1" applyBorder="1" applyFont="1">
      <alignment horizontal="center"/>
    </xf>
    <xf borderId="40" fillId="5" fontId="2" numFmtId="1" xfId="0" applyAlignment="1" applyBorder="1" applyFont="1" applyNumberFormat="1">
      <alignment horizontal="center" vertical="center"/>
    </xf>
    <xf borderId="39" fillId="5" fontId="2" numFmtId="0" xfId="0" applyAlignment="1" applyBorder="1" applyFont="1">
      <alignment horizontal="center" vertical="center"/>
    </xf>
    <xf borderId="47" fillId="5" fontId="34" numFmtId="4" xfId="0" applyBorder="1" applyFont="1" applyNumberFormat="1"/>
    <xf borderId="40" fillId="5" fontId="77" numFmtId="4" xfId="0" applyBorder="1" applyFont="1" applyNumberFormat="1"/>
    <xf borderId="32" fillId="5" fontId="2" numFmtId="1" xfId="0" applyAlignment="1" applyBorder="1" applyFont="1" applyNumberFormat="1">
      <alignment horizontal="center" vertical="center"/>
    </xf>
    <xf borderId="35" fillId="5" fontId="2" numFmtId="0" xfId="0" applyAlignment="1" applyBorder="1" applyFont="1">
      <alignment horizontal="center" vertical="center"/>
    </xf>
    <xf borderId="48" fillId="5" fontId="34" numFmtId="4" xfId="0" applyBorder="1" applyFont="1" applyNumberFormat="1"/>
    <xf borderId="32" fillId="5" fontId="77" numFmtId="4" xfId="0" applyBorder="1" applyFont="1" applyNumberFormat="1"/>
    <xf borderId="31" fillId="5" fontId="2" numFmtId="1" xfId="0" applyAlignment="1" applyBorder="1" applyFont="1" applyNumberFormat="1">
      <alignment horizontal="center" vertical="center"/>
    </xf>
    <xf borderId="34" fillId="5" fontId="2" numFmtId="0" xfId="0" applyAlignment="1" applyBorder="1" applyFont="1">
      <alignment horizontal="center" vertical="center"/>
    </xf>
    <xf borderId="31" fillId="5" fontId="31" numFmtId="0" xfId="0" applyAlignment="1" applyBorder="1" applyFont="1">
      <alignment horizontal="left" shrinkToFit="0" vertical="top" wrapText="1"/>
    </xf>
    <xf borderId="30" fillId="5" fontId="2" numFmtId="1" xfId="0" applyAlignment="1" applyBorder="1" applyFont="1" applyNumberFormat="1">
      <alignment horizontal="center" vertical="center"/>
    </xf>
    <xf borderId="11" fillId="5" fontId="2" numFmtId="1" xfId="0" applyAlignment="1" applyBorder="1" applyFont="1" applyNumberFormat="1">
      <alignment horizontal="center" vertical="center"/>
    </xf>
    <xf borderId="49" fillId="5" fontId="77" numFmtId="4" xfId="0" applyBorder="1" applyFont="1" applyNumberFormat="1"/>
    <xf borderId="40" fillId="9" fontId="100" numFmtId="0" xfId="0" applyAlignment="1" applyBorder="1" applyFont="1">
      <alignment horizontal="center"/>
    </xf>
    <xf borderId="49" fillId="9" fontId="101" numFmtId="0" xfId="0" applyAlignment="1" applyBorder="1" applyFont="1">
      <alignment horizontal="center"/>
    </xf>
    <xf borderId="49" fillId="5" fontId="34" numFmtId="1" xfId="0" applyAlignment="1" applyBorder="1" applyFont="1" applyNumberFormat="1">
      <alignment horizontal="center" vertical="center"/>
    </xf>
    <xf borderId="30" fillId="7" fontId="102" numFmtId="0" xfId="0" applyAlignment="1" applyBorder="1" applyFont="1">
      <alignment horizontal="center"/>
    </xf>
    <xf borderId="30" fillId="5" fontId="35" numFmtId="0" xfId="0" applyAlignment="1" applyBorder="1" applyFont="1">
      <alignment horizontal="left" shrinkToFit="0" vertical="top" wrapText="1"/>
    </xf>
    <xf borderId="0" fillId="0" fontId="103" numFmtId="4" xfId="0" applyFont="1" applyNumberFormat="1"/>
    <xf borderId="0" fillId="0" fontId="103" numFmtId="10" xfId="0" applyFont="1" applyNumberFormat="1"/>
    <xf borderId="50" fillId="7" fontId="104" numFmtId="0" xfId="0" applyAlignment="1" applyBorder="1" applyFont="1">
      <alignment horizontal="center"/>
    </xf>
    <xf borderId="33" fillId="7" fontId="34" numFmtId="0" xfId="0" applyAlignment="1" applyBorder="1" applyFont="1">
      <alignment horizontal="center"/>
    </xf>
    <xf borderId="0" fillId="0" fontId="103" numFmtId="9" xfId="0" applyFont="1" applyNumberFormat="1"/>
    <xf borderId="51" fillId="7" fontId="34" numFmtId="0" xfId="0" applyAlignment="1" applyBorder="1" applyFont="1">
      <alignment horizontal="center"/>
    </xf>
    <xf borderId="0" fillId="0" fontId="34" numFmtId="166" xfId="0" applyFont="1" applyNumberFormat="1"/>
    <xf borderId="30" fillId="8" fontId="2" numFmtId="1" xfId="0" applyAlignment="1" applyBorder="1" applyFont="1" applyNumberFormat="1">
      <alignment horizontal="center" vertical="center"/>
    </xf>
    <xf borderId="30" fillId="8" fontId="2" numFmtId="1" xfId="0" applyAlignment="1" applyBorder="1" applyFont="1" applyNumberFormat="1">
      <alignment horizontal="left" vertical="center"/>
    </xf>
    <xf borderId="29" fillId="8" fontId="2" numFmtId="0" xfId="0" applyAlignment="1" applyBorder="1" applyFont="1">
      <alignment horizontal="left" shrinkToFit="0" vertical="top" wrapText="1"/>
    </xf>
    <xf borderId="11" fillId="8" fontId="34" numFmtId="4" xfId="0" applyBorder="1" applyFont="1" applyNumberFormat="1"/>
    <xf borderId="32" fillId="8" fontId="34" numFmtId="4" xfId="0" applyBorder="1" applyFont="1" applyNumberFormat="1"/>
    <xf borderId="20" fillId="0" fontId="34" numFmtId="166" xfId="0" applyBorder="1" applyFont="1" applyNumberFormat="1"/>
    <xf borderId="31" fillId="8" fontId="2" numFmtId="1" xfId="0" applyAlignment="1" applyBorder="1" applyFont="1" applyNumberFormat="1">
      <alignment horizontal="center" vertical="center"/>
    </xf>
    <xf borderId="31" fillId="8" fontId="2" numFmtId="1" xfId="0" applyAlignment="1" applyBorder="1" applyFont="1" applyNumberFormat="1">
      <alignment horizontal="left" vertical="center"/>
    </xf>
    <xf borderId="31" fillId="8" fontId="2" numFmtId="0" xfId="0" applyAlignment="1" applyBorder="1" applyFont="1">
      <alignment horizontal="left" shrinkToFit="0" vertical="top" wrapText="1"/>
    </xf>
    <xf borderId="31" fillId="8" fontId="34" numFmtId="4" xfId="0" applyBorder="1" applyFont="1" applyNumberFormat="1"/>
    <xf borderId="0" fillId="0" fontId="17" numFmtId="0" xfId="0" applyAlignment="1" applyFont="1">
      <alignment vertical="top"/>
    </xf>
    <xf borderId="0" fillId="0" fontId="17" numFmtId="10" xfId="0" applyFont="1" applyNumberFormat="1"/>
    <xf borderId="0" fillId="0" fontId="105" numFmtId="0" xfId="0" applyAlignment="1" applyFont="1">
      <alignment horizontal="left" vertical="top"/>
    </xf>
    <xf borderId="0" fillId="0" fontId="2" numFmtId="4" xfId="0" applyAlignment="1" applyFont="1" applyNumberFormat="1">
      <alignment horizontal="left" vertical="top"/>
    </xf>
    <xf borderId="0" fillId="0" fontId="7" numFmtId="0" xfId="0" applyFont="1"/>
    <xf borderId="0" fillId="0" fontId="62" numFmtId="0" xfId="0" applyAlignment="1" applyFont="1">
      <alignment horizontal="center"/>
    </xf>
    <xf borderId="0" fillId="0" fontId="62" numFmtId="4" xfId="0" applyAlignment="1" applyFont="1" applyNumberFormat="1">
      <alignment horizontal="center"/>
    </xf>
    <xf borderId="1" fillId="3" fontId="106" numFmtId="14" xfId="0" applyAlignment="1" applyBorder="1" applyFont="1" applyNumberFormat="1">
      <alignment vertical="center"/>
    </xf>
    <xf borderId="1" fillId="3" fontId="106" numFmtId="0" xfId="0" applyAlignment="1" applyBorder="1" applyFont="1">
      <alignment vertical="center"/>
    </xf>
    <xf borderId="1" fillId="3" fontId="16" numFmtId="0" xfId="0" applyBorder="1" applyFont="1"/>
    <xf borderId="1" fillId="3" fontId="16" numFmtId="4" xfId="0" applyBorder="1" applyFont="1" applyNumberFormat="1"/>
    <xf borderId="1" fillId="3" fontId="7" numFmtId="0" xfId="0" applyBorder="1" applyFont="1"/>
    <xf borderId="10" fillId="0" fontId="107" numFmtId="0" xfId="0" applyAlignment="1" applyBorder="1" applyFont="1">
      <alignment vertical="center"/>
    </xf>
    <xf borderId="25" fillId="3" fontId="42" numFmtId="0" xfId="0" applyAlignment="1" applyBorder="1" applyFont="1">
      <alignment horizontal="center" shrinkToFit="0" vertical="center" wrapText="1"/>
    </xf>
    <xf borderId="17" fillId="0" fontId="31" numFmtId="0" xfId="0" applyAlignment="1" applyBorder="1" applyFont="1">
      <alignment horizontal="center" shrinkToFit="0" vertical="top" wrapText="1"/>
    </xf>
    <xf borderId="0" fillId="0" fontId="108" numFmtId="0" xfId="0" applyAlignment="1" applyFont="1">
      <alignment horizontal="right"/>
    </xf>
    <xf borderId="0" fillId="0" fontId="108" numFmtId="0" xfId="0" applyFont="1"/>
    <xf borderId="0" fillId="0" fontId="10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'&#1077;&#1083;.%20&#1082;&#1086;&#1088;&#1086;&#1073;&#1082;&#1080;'!A1" TargetMode="External"/><Relationship Id="rId2" Type="http://schemas.openxmlformats.org/officeDocument/2006/relationships/hyperlink" Target="#'&#1082;&#1072;&#1073;&#1077;&#1083;&#1100;&#1085;&#1110;%20&#1082;&#1072;&#1085;&#1072;&#1083;&#1080;%20'!A1" TargetMode="External"/><Relationship Id="rId3" Type="http://schemas.openxmlformats.org/officeDocument/2006/relationships/hyperlink" Target="#'&#1077;&#1083;.%20&#1090;&#1088;&#1091;&#1073;&#1080;'!A1" TargetMode="External"/><Relationship Id="rId4" Type="http://schemas.openxmlformats.org/officeDocument/2006/relationships/hyperlink" Target="#'&#1051;&#1054;&#1058;&#1050;&#1048;%20KOPOS(&#1063;&#1045;&#1061;)'!A1" TargetMode="External"/><Relationship Id="rId5" Type="http://schemas.openxmlformats.org/officeDocument/2006/relationships/hyperlink" Target="#'&#1050;&#1088;&#1110;&#1087;&#1083;&#1077;&#1085;&#1085;&#1103;%20&#1090;&#1072;%20&#1030;&#1085;&#1089;&#1090;&#1088;&#1091;&#1084;&#1077;&#1085;&#1090;'!A1" TargetMode="External"/><Relationship Id="rId6" Type="http://schemas.openxmlformats.org/officeDocument/2006/relationships/hyperlink" Target="#&#1047;&#1052;&#1030;&#1053;&#1048;!A1" TargetMode="External"/><Relationship Id="rId7" Type="http://schemas.openxmlformats.org/officeDocument/2006/relationships/hyperlink" Target="#'&#1047;&#1072;&#1075;&#1072;&#1083;&#1100;&#1085;&#1080;&#1081;%20&#1087;&#1088;&#1072;&#1081;&#1089;'!A1" TargetMode="External"/><Relationship Id="rId8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&#1047;&#1052;&#1030;&#1057;&#1058;!A1" TargetMode="External"/><Relationship Id="rId2" Type="http://schemas.openxmlformats.org/officeDocument/2006/relationships/hyperlink" Target="http://www.kopos.ua/uk/produkty/pod-omitku" TargetMode="External"/><Relationship Id="rId3" Type="http://schemas.openxmlformats.org/officeDocument/2006/relationships/hyperlink" Target="http://www.kopos.ua/uk/produkty/do-podlah" TargetMode="External"/><Relationship Id="rId4" Type="http://schemas.openxmlformats.org/officeDocument/2006/relationships/hyperlink" Target="http://www.kopos.ua/uk/produkty/do-dutych-sten" TargetMode="External"/><Relationship Id="rId11" Type="http://schemas.openxmlformats.org/officeDocument/2006/relationships/hyperlink" Target="http://www.kopos.ua/uk/produkty/prislusenstvi?page=3" TargetMode="External"/><Relationship Id="rId10" Type="http://schemas.openxmlformats.org/officeDocument/2006/relationships/hyperlink" Target="http://www.kopos.ua/uk/produkty/viceucelove-krabice" TargetMode="External"/><Relationship Id="rId9" Type="http://schemas.openxmlformats.org/officeDocument/2006/relationships/hyperlink" Target="http://www.kopos.ua/uk/produkty/v-uzavrenem-provedeni-kovove" TargetMode="External"/><Relationship Id="rId5" Type="http://schemas.openxmlformats.org/officeDocument/2006/relationships/hyperlink" Target="http://www.kopos.ua/uk/produkty/v-uzavrenem-provedeni-plastove" TargetMode="External"/><Relationship Id="rId6" Type="http://schemas.openxmlformats.org/officeDocument/2006/relationships/hyperlink" Target="http://www.kopos.ua/uk/produkty/prislusenstvi" TargetMode="External"/><Relationship Id="rId7" Type="http://schemas.openxmlformats.org/officeDocument/2006/relationships/hyperlink" Target="http://www.kopos.ua/uk/produkty/bezhalogenove" TargetMode="External"/><Relationship Id="rId8" Type="http://schemas.openxmlformats.org/officeDocument/2006/relationships/hyperlink" Target="http://www.kopos.ua/uk/produkty/listove" TargetMode="Externa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&#1047;&#1052;&#1030;&#1057;&#1058;!A1" TargetMode="External"/><Relationship Id="rId2" Type="http://schemas.openxmlformats.org/officeDocument/2006/relationships/hyperlink" Target="http://www.kopos.ua/uk/produkty/kopoflexr-kopodurr-kopohalfr-kopokan" TargetMode="External"/><Relationship Id="rId3" Type="http://schemas.openxmlformats.org/officeDocument/2006/relationships/hyperlink" Target="http://www.kopos.ua/uk/produkty/ocelove" TargetMode="External"/><Relationship Id="rId4" Type="http://schemas.openxmlformats.org/officeDocument/2006/relationships/hyperlink" Target="http://www.kopos.ua/uk/produkty/chranicky-optickeho-kabelu-hdpe" TargetMode="External"/><Relationship Id="rId5" Type="http://schemas.openxmlformats.org/officeDocument/2006/relationships/hyperlink" Target="http://www.kopos.ua/uk/produkty/drenazni-kopodren" TargetMode="External"/><Relationship Id="rId6" Type="http://schemas.openxmlformats.org/officeDocument/2006/relationships/hyperlink" Target="http://www.kopos.ua/uk/produkty/kopoflexr-kopodurr-kopohalfr-kopokan" TargetMode="External"/><Relationship Id="rId7" Type="http://schemas.openxmlformats.org/officeDocument/2006/relationships/hyperlink" Target="http://www.kopos.ua/uk/produkty/tuhe-hrdlovane" TargetMode="External"/><Relationship Id="rId8" Type="http://schemas.openxmlformats.org/officeDocument/2006/relationships/hyperlink" Target="https://www.kopos.ua/uk/produkty/ohebne" TargetMode="External"/></Relationships>
</file>

<file path=xl/drawings/_rels/drawing4.xml.rels><?xml version="1.0" encoding="UTF-8" standalone="yes"?><Relationships xmlns="http://schemas.openxmlformats.org/package/2006/relationships"><Relationship Id="rId11" Type="http://schemas.openxmlformats.org/officeDocument/2006/relationships/hyperlink" Target="http://www.kopos.ua/uk/produkty/stinici-kanaly" TargetMode="External"/><Relationship Id="rId10" Type="http://schemas.openxmlformats.org/officeDocument/2006/relationships/hyperlink" Target="http://www.kopos.ua/uk/produkty/listy-bezhalogenove" TargetMode="External"/><Relationship Id="rId13" Type="http://schemas.openxmlformats.org/officeDocument/2006/relationships/hyperlink" Target="http://www.kopos.ua/uk/produkty/prislusenstvi-0?page=1" TargetMode="External"/><Relationship Id="rId12" Type="http://schemas.openxmlformats.org/officeDocument/2006/relationships/hyperlink" Target="http://www.kopos.ua/uk/produkty/rozvadecove-kanaly" TargetMode="External"/><Relationship Id="rId1" Type="http://schemas.openxmlformats.org/officeDocument/2006/relationships/hyperlink" Target="#&#1047;&#1052;&#1030;&#1057;&#1058;!A1" TargetMode="External"/><Relationship Id="rId2" Type="http://schemas.openxmlformats.org/officeDocument/2006/relationships/hyperlink" Target="http://www.kopos.ua/uk/produkty/listy-zaklapavaci" TargetMode="External"/><Relationship Id="rId3" Type="http://schemas.openxmlformats.org/officeDocument/2006/relationships/hyperlink" Target="http://www.kopos.ua/uk/produkty/listy-hranate" TargetMode="External"/><Relationship Id="rId4" Type="http://schemas.openxmlformats.org/officeDocument/2006/relationships/hyperlink" Target="http://www.kopos.ua/uk/produkty/listy-oble" TargetMode="External"/><Relationship Id="rId9" Type="http://schemas.openxmlformats.org/officeDocument/2006/relationships/hyperlink" Target="http://www.kopos.ua/uk/produkty/parapetni-kanaly" TargetMode="External"/><Relationship Id="rId15" Type="http://schemas.openxmlformats.org/officeDocument/2006/relationships/hyperlink" Target="http://www.kopos.ua/uk/produkty/pristroje" TargetMode="External"/><Relationship Id="rId14" Type="http://schemas.openxmlformats.org/officeDocument/2006/relationships/hyperlink" Target="http://www.kopos.ua/uk/produkty/listy-nosne" TargetMode="External"/><Relationship Id="rId16" Type="http://schemas.openxmlformats.org/officeDocument/2006/relationships/hyperlink" Target="http://www.kopos.ua/uk/produkty/prislusenstvi-0" TargetMode="External"/><Relationship Id="rId5" Type="http://schemas.openxmlformats.org/officeDocument/2006/relationships/hyperlink" Target="http://www.kopos.ua/uk/produkty/listy-podlahove-rohove" TargetMode="External"/><Relationship Id="rId6" Type="http://schemas.openxmlformats.org/officeDocument/2006/relationships/hyperlink" Target="http://www.kopos.ua/uk/produkty/listy-oble" TargetMode="External"/><Relationship Id="rId7" Type="http://schemas.openxmlformats.org/officeDocument/2006/relationships/hyperlink" Target="http://www.kopos.ua/uk/produkty/listy-podlahove-rohove" TargetMode="External"/><Relationship Id="rId8" Type="http://schemas.openxmlformats.org/officeDocument/2006/relationships/hyperlink" Target="http://www.kopos.ua/uk/produkty/elektroinstalacni-kanaly" TargetMode="Externa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hyperlink" Target="#&#1047;&#1052;&#1030;&#1057;&#1058;!A1" TargetMode="External"/><Relationship Id="rId2" Type="http://schemas.openxmlformats.org/officeDocument/2006/relationships/hyperlink" Target="http://www.kopos.ua/uk/produkty/kabelove-zlaby-jupiter" TargetMode="External"/><Relationship Id="rId3" Type="http://schemas.openxmlformats.org/officeDocument/2006/relationships/hyperlink" Target="http://www.kopos.ua/uk/produkty/kabelove-lavky?page=12" TargetMode="External"/><Relationship Id="rId4" Type="http://schemas.openxmlformats.org/officeDocument/2006/relationships/hyperlink" Target="http://www.kopos.ua/uk/produkty/dratene-zlaby" TargetMode="Externa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hyperlink" Target="#&#1047;&#1052;&#1030;&#1057;&#1058;!A1" TargetMode="Externa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hyperlink" Target="#&#1047;&#1052;&#1030;&#1057;&#1058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9</xdr:row>
      <xdr:rowOff>95250</xdr:rowOff>
    </xdr:from>
    <xdr:ext cx="4924425" cy="609600"/>
    <xdr:sp>
      <xdr:nvSpPr>
        <xdr:cNvPr id="3" name="Shape 3">
          <a:hlinkClick r:id="rId1"/>
        </xdr:cNvPr>
        <xdr:cNvSpPr/>
      </xdr:nvSpPr>
      <xdr:spPr>
        <a:xfrm>
          <a:off x="2902838" y="3494250"/>
          <a:ext cx="4886325" cy="571500"/>
        </a:xfrm>
        <a:prstGeom prst="roundRect">
          <a:avLst>
            <a:gd fmla="val 29546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Електромонтажні коробки та аксесуари</a:t>
          </a:r>
          <a:endParaRPr sz="1400"/>
        </a:p>
      </xdr:txBody>
    </xdr:sp>
    <xdr:clientData fLocksWithSheet="0"/>
  </xdr:oneCellAnchor>
  <xdr:oneCellAnchor>
    <xdr:from>
      <xdr:col>0</xdr:col>
      <xdr:colOff>114300</xdr:colOff>
      <xdr:row>10</xdr:row>
      <xdr:rowOff>0</xdr:rowOff>
    </xdr:from>
    <xdr:ext cx="4914900" cy="609600"/>
    <xdr:sp>
      <xdr:nvSpPr>
        <xdr:cNvPr id="4" name="Shape 4">
          <a:hlinkClick r:id="rId2"/>
        </xdr:cNvPr>
        <xdr:cNvSpPr/>
      </xdr:nvSpPr>
      <xdr:spPr>
        <a:xfrm>
          <a:off x="2907600" y="3494250"/>
          <a:ext cx="4876800" cy="571500"/>
        </a:xfrm>
        <a:prstGeom prst="roundRect">
          <a:avLst>
            <a:gd fmla="val 28031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Електромонтажні кабельні канали та аксесуари</a:t>
          </a:r>
          <a:endParaRPr b="1" sz="1600"/>
        </a:p>
      </xdr:txBody>
    </xdr:sp>
    <xdr:clientData fLocksWithSheet="0"/>
  </xdr:oneCellAnchor>
  <xdr:oneCellAnchor>
    <xdr:from>
      <xdr:col>0</xdr:col>
      <xdr:colOff>104775</xdr:colOff>
      <xdr:row>10</xdr:row>
      <xdr:rowOff>533400</xdr:rowOff>
    </xdr:from>
    <xdr:ext cx="4914900" cy="609600"/>
    <xdr:sp>
      <xdr:nvSpPr>
        <xdr:cNvPr id="5" name="Shape 5">
          <a:hlinkClick r:id="rId3"/>
        </xdr:cNvPr>
        <xdr:cNvSpPr/>
      </xdr:nvSpPr>
      <xdr:spPr>
        <a:xfrm>
          <a:off x="2907600" y="3494250"/>
          <a:ext cx="4876800" cy="571500"/>
        </a:xfrm>
        <a:prstGeom prst="roundRect">
          <a:avLst>
            <a:gd fmla="val 2389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Електромонтажні труби та аксесуари</a:t>
          </a:r>
          <a:endParaRPr b="1" sz="1600"/>
        </a:p>
      </xdr:txBody>
    </xdr:sp>
    <xdr:clientData fLocksWithSheet="0"/>
  </xdr:oneCellAnchor>
  <xdr:oneCellAnchor>
    <xdr:from>
      <xdr:col>0</xdr:col>
      <xdr:colOff>133350</xdr:colOff>
      <xdr:row>11</xdr:row>
      <xdr:rowOff>447675</xdr:rowOff>
    </xdr:from>
    <xdr:ext cx="4914900" cy="609600"/>
    <xdr:sp>
      <xdr:nvSpPr>
        <xdr:cNvPr id="6" name="Shape 6">
          <a:hlinkClick r:id="rId4"/>
        </xdr:cNvPr>
        <xdr:cNvSpPr/>
      </xdr:nvSpPr>
      <xdr:spPr>
        <a:xfrm>
          <a:off x="2907600" y="3494250"/>
          <a:ext cx="4876800" cy="571500"/>
        </a:xfrm>
        <a:prstGeom prst="roundRect">
          <a:avLst>
            <a:gd fmla="val 31818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Металеві кабеленесучі системи KOPOS </a:t>
          </a:r>
          <a:endParaRPr b="1" sz="1600"/>
        </a:p>
      </xdr:txBody>
    </xdr:sp>
    <xdr:clientData fLocksWithSheet="0"/>
  </xdr:oneCellAnchor>
  <xdr:oneCellAnchor>
    <xdr:from>
      <xdr:col>0</xdr:col>
      <xdr:colOff>152400</xdr:colOff>
      <xdr:row>12</xdr:row>
      <xdr:rowOff>342900</xdr:rowOff>
    </xdr:from>
    <xdr:ext cx="4895850" cy="600075"/>
    <xdr:sp>
      <xdr:nvSpPr>
        <xdr:cNvPr id="7" name="Shape 7">
          <a:hlinkClick r:id="rId5"/>
        </xdr:cNvPr>
        <xdr:cNvSpPr/>
      </xdr:nvSpPr>
      <xdr:spPr>
        <a:xfrm>
          <a:off x="2917125" y="3499013"/>
          <a:ext cx="4857750" cy="561975"/>
        </a:xfrm>
        <a:prstGeom prst="roundRect">
          <a:avLst>
            <a:gd fmla="val 31818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Кріплення, інструмент, ізоляційна стрічка</a:t>
          </a:r>
          <a:endParaRPr b="1" sz="1600"/>
        </a:p>
      </xdr:txBody>
    </xdr:sp>
    <xdr:clientData fLocksWithSheet="0"/>
  </xdr:oneCellAnchor>
  <xdr:oneCellAnchor>
    <xdr:from>
      <xdr:col>0</xdr:col>
      <xdr:colOff>209550</xdr:colOff>
      <xdr:row>14</xdr:row>
      <xdr:rowOff>133350</xdr:rowOff>
    </xdr:from>
    <xdr:ext cx="4905375" cy="609600"/>
    <xdr:sp>
      <xdr:nvSpPr>
        <xdr:cNvPr id="8" name="Shape 8">
          <a:hlinkClick r:id="rId6"/>
        </xdr:cNvPr>
        <xdr:cNvSpPr/>
      </xdr:nvSpPr>
      <xdr:spPr>
        <a:xfrm>
          <a:off x="2912363" y="3494250"/>
          <a:ext cx="4867275" cy="571500"/>
        </a:xfrm>
        <a:prstGeom prst="roundRect">
          <a:avLst>
            <a:gd fmla="val 30303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Останні зміни прайсу</a:t>
          </a:r>
          <a:endParaRPr b="1" sz="1600"/>
        </a:p>
      </xdr:txBody>
    </xdr:sp>
    <xdr:clientData fLocksWithSheet="0"/>
  </xdr:oneCellAnchor>
  <xdr:oneCellAnchor>
    <xdr:from>
      <xdr:col>0</xdr:col>
      <xdr:colOff>180975</xdr:colOff>
      <xdr:row>13</xdr:row>
      <xdr:rowOff>238125</xdr:rowOff>
    </xdr:from>
    <xdr:ext cx="4914900" cy="609600"/>
    <xdr:sp>
      <xdr:nvSpPr>
        <xdr:cNvPr id="9" name="Shape 9">
          <a:hlinkClick r:id="rId7"/>
        </xdr:cNvPr>
        <xdr:cNvSpPr/>
      </xdr:nvSpPr>
      <xdr:spPr>
        <a:xfrm>
          <a:off x="2907600" y="3494250"/>
          <a:ext cx="4876800" cy="571500"/>
        </a:xfrm>
        <a:prstGeom prst="roundRect">
          <a:avLst>
            <a:gd fmla="val 30303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Загальний прайс</a:t>
          </a:r>
          <a:endParaRPr b="1" sz="16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2011025" cy="1752600"/>
    <xdr:pic>
      <xdr:nvPicPr>
        <xdr:cNvPr id="0" name="image1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1</xdr:row>
      <xdr:rowOff>-28575</xdr:rowOff>
    </xdr:from>
    <xdr:ext cx="1819275" cy="504825"/>
    <xdr:sp>
      <xdr:nvSpPr>
        <xdr:cNvPr id="10" name="Shape 10">
          <a:hlinkClick r:id="rId1"/>
        </xdr:cNvPr>
        <xdr:cNvSpPr/>
      </xdr:nvSpPr>
      <xdr:spPr>
        <a:xfrm>
          <a:off x="4455413" y="3546638"/>
          <a:ext cx="1781175" cy="4667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1050"/>
            <a:buFont typeface="Arial"/>
            <a:buNone/>
          </a:pPr>
          <a:r>
            <a:rPr b="1" lang="en-US" sz="1050" cap="non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050"/>
        </a:p>
      </xdr:txBody>
    </xdr:sp>
    <xdr:clientData fLocksWithSheet="0"/>
  </xdr:oneCellAnchor>
  <xdr:oneCellAnchor>
    <xdr:from>
      <xdr:col>6</xdr:col>
      <xdr:colOff>-19050</xdr:colOff>
      <xdr:row>4</xdr:row>
      <xdr:rowOff>19050</xdr:rowOff>
    </xdr:from>
    <xdr:ext cx="1733550" cy="428625"/>
    <xdr:sp>
      <xdr:nvSpPr>
        <xdr:cNvPr id="11" name="Shape 11">
          <a:hlinkClick r:id="rId2"/>
        </xdr:cNvPr>
        <xdr:cNvSpPr/>
      </xdr:nvSpPr>
      <xdr:spPr>
        <a:xfrm>
          <a:off x="4498275" y="3584738"/>
          <a:ext cx="169545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Cambria"/>
            <a:buNone/>
          </a:pPr>
          <a:r>
            <a:rPr b="0" lang="en-US" sz="1000" cap="none">
              <a:solidFill>
                <a:srgbClr val="FFFFFF"/>
              </a:solidFill>
              <a:latin typeface="Cambria"/>
              <a:ea typeface="Cambria"/>
              <a:cs typeface="Cambria"/>
              <a:sym typeface="Cambria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000" cap="none">
              <a:solidFill>
                <a:srgbClr val="FFFFFF"/>
              </a:solidFill>
              <a:latin typeface="Cambria"/>
              <a:ea typeface="Cambria"/>
              <a:cs typeface="Cambria"/>
              <a:sym typeface="Cambria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000" cap="none">
              <a:solidFill>
                <a:srgbClr val="FFFFFF"/>
              </a:solidFill>
              <a:latin typeface="Cambria"/>
              <a:ea typeface="Cambria"/>
              <a:cs typeface="Cambria"/>
              <a:sym typeface="Cambria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b="1" i="0" sz="11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6</xdr:col>
      <xdr:colOff>-19050</xdr:colOff>
      <xdr:row>125</xdr:row>
      <xdr:rowOff>-9525</xdr:rowOff>
    </xdr:from>
    <xdr:ext cx="1733550" cy="428625"/>
    <xdr:sp>
      <xdr:nvSpPr>
        <xdr:cNvPr id="12" name="Shape 12">
          <a:hlinkClick r:id="rId3"/>
        </xdr:cNvPr>
        <xdr:cNvSpPr/>
      </xdr:nvSpPr>
      <xdr:spPr>
        <a:xfrm>
          <a:off x="4498275" y="3584738"/>
          <a:ext cx="1695450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-9525</xdr:colOff>
      <xdr:row>38</xdr:row>
      <xdr:rowOff>38100</xdr:rowOff>
    </xdr:from>
    <xdr:ext cx="1704975" cy="428625"/>
    <xdr:sp>
      <xdr:nvSpPr>
        <xdr:cNvPr id="13" name="Shape 13">
          <a:hlinkClick r:id="rId4"/>
        </xdr:cNvPr>
        <xdr:cNvSpPr/>
      </xdr:nvSpPr>
      <xdr:spPr>
        <a:xfrm>
          <a:off x="4512563" y="3584738"/>
          <a:ext cx="166687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000"/>
        </a:p>
      </xdr:txBody>
    </xdr:sp>
    <xdr:clientData fLocksWithSheet="0"/>
  </xdr:oneCellAnchor>
  <xdr:oneCellAnchor>
    <xdr:from>
      <xdr:col>6</xdr:col>
      <xdr:colOff>9525</xdr:colOff>
      <xdr:row>67</xdr:row>
      <xdr:rowOff>-19050</xdr:rowOff>
    </xdr:from>
    <xdr:ext cx="1762125" cy="428625"/>
    <xdr:sp>
      <xdr:nvSpPr>
        <xdr:cNvPr id="14" name="Shape 14">
          <a:hlinkClick r:id="rId5"/>
        </xdr:cNvPr>
        <xdr:cNvSpPr/>
      </xdr:nvSpPr>
      <xdr:spPr>
        <a:xfrm>
          <a:off x="4483988" y="3584738"/>
          <a:ext cx="1724025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-9525</xdr:colOff>
      <xdr:row>210</xdr:row>
      <xdr:rowOff>9525</xdr:rowOff>
    </xdr:from>
    <xdr:ext cx="1743075" cy="428625"/>
    <xdr:sp>
      <xdr:nvSpPr>
        <xdr:cNvPr id="15" name="Shape 15">
          <a:hlinkClick r:id="rId6"/>
        </xdr:cNvPr>
        <xdr:cNvSpPr/>
      </xdr:nvSpPr>
      <xdr:spPr>
        <a:xfrm>
          <a:off x="4493513" y="3584738"/>
          <a:ext cx="1704975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-9525</xdr:colOff>
      <xdr:row>198</xdr:row>
      <xdr:rowOff>-9525</xdr:rowOff>
    </xdr:from>
    <xdr:ext cx="1714500" cy="428625"/>
    <xdr:sp>
      <xdr:nvSpPr>
        <xdr:cNvPr id="16" name="Shape 16">
          <a:hlinkClick r:id="rId7"/>
        </xdr:cNvPr>
        <xdr:cNvSpPr/>
      </xdr:nvSpPr>
      <xdr:spPr>
        <a:xfrm>
          <a:off x="4507800" y="3584738"/>
          <a:ext cx="1676400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-9525</xdr:colOff>
      <xdr:row>172</xdr:row>
      <xdr:rowOff>-9525</xdr:rowOff>
    </xdr:from>
    <xdr:ext cx="1685925" cy="428625"/>
    <xdr:sp>
      <xdr:nvSpPr>
        <xdr:cNvPr id="17" name="Shape 17">
          <a:hlinkClick r:id="rId8"/>
        </xdr:cNvPr>
        <xdr:cNvSpPr/>
      </xdr:nvSpPr>
      <xdr:spPr>
        <a:xfrm>
          <a:off x="4522088" y="3584738"/>
          <a:ext cx="1647825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9525</xdr:colOff>
      <xdr:row>101</xdr:row>
      <xdr:rowOff>-19050</xdr:rowOff>
    </xdr:from>
    <xdr:ext cx="1762125" cy="428625"/>
    <xdr:sp>
      <xdr:nvSpPr>
        <xdr:cNvPr id="18" name="Shape 18">
          <a:hlinkClick r:id="rId9"/>
        </xdr:cNvPr>
        <xdr:cNvSpPr/>
      </xdr:nvSpPr>
      <xdr:spPr>
        <a:xfrm>
          <a:off x="4483988" y="3584738"/>
          <a:ext cx="1724025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0</xdr:colOff>
      <xdr:row>145</xdr:row>
      <xdr:rowOff>-19050</xdr:rowOff>
    </xdr:from>
    <xdr:ext cx="1714500" cy="428625"/>
    <xdr:sp>
      <xdr:nvSpPr>
        <xdr:cNvPr id="19" name="Shape 19">
          <a:hlinkClick r:id="rId10"/>
        </xdr:cNvPr>
        <xdr:cNvSpPr/>
      </xdr:nvSpPr>
      <xdr:spPr>
        <a:xfrm>
          <a:off x="4507800" y="3584738"/>
          <a:ext cx="1676400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-19050</xdr:colOff>
      <xdr:row>242</xdr:row>
      <xdr:rowOff>0</xdr:rowOff>
    </xdr:from>
    <xdr:ext cx="1743075" cy="428625"/>
    <xdr:sp>
      <xdr:nvSpPr>
        <xdr:cNvPr id="20" name="Shape 20" title="Переход на страницу категории сайта kopos.ua">
          <a:hlinkClick r:id="rId11"/>
        </xdr:cNvPr>
        <xdr:cNvSpPr/>
      </xdr:nvSpPr>
      <xdr:spPr>
        <a:xfrm>
          <a:off x="4493513" y="3584738"/>
          <a:ext cx="1704975" cy="390525"/>
        </a:xfrm>
        <a:prstGeom prst="roundRect">
          <a:avLst>
            <a:gd fmla="val 8975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1</xdr:row>
      <xdr:rowOff>0</xdr:rowOff>
    </xdr:from>
    <xdr:ext cx="1181100" cy="428625"/>
    <xdr:sp>
      <xdr:nvSpPr>
        <xdr:cNvPr id="21" name="Shape 21">
          <a:hlinkClick r:id="rId1"/>
        </xdr:cNvPr>
        <xdr:cNvSpPr/>
      </xdr:nvSpPr>
      <xdr:spPr>
        <a:xfrm>
          <a:off x="4774500" y="3584738"/>
          <a:ext cx="11430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200"/>
        </a:p>
      </xdr:txBody>
    </xdr:sp>
    <xdr:clientData fLocksWithSheet="0"/>
  </xdr:oneCellAnchor>
  <xdr:oneCellAnchor>
    <xdr:from>
      <xdr:col>5</xdr:col>
      <xdr:colOff>533400</xdr:colOff>
      <xdr:row>354</xdr:row>
      <xdr:rowOff>9525</xdr:rowOff>
    </xdr:from>
    <xdr:ext cx="1828800" cy="590550"/>
    <xdr:sp>
      <xdr:nvSpPr>
        <xdr:cNvPr id="22" name="Shape 22">
          <a:hlinkClick r:id="rId2"/>
        </xdr:cNvPr>
        <xdr:cNvSpPr/>
      </xdr:nvSpPr>
      <xdr:spPr>
        <a:xfrm>
          <a:off x="4450650" y="3503775"/>
          <a:ext cx="1790700" cy="55245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542925</xdr:colOff>
      <xdr:row>356</xdr:row>
      <xdr:rowOff>-38100</xdr:rowOff>
    </xdr:from>
    <xdr:ext cx="1828800" cy="561975"/>
    <xdr:sp>
      <xdr:nvSpPr>
        <xdr:cNvPr id="23" name="Shape 23">
          <a:hlinkClick r:id="rId3"/>
        </xdr:cNvPr>
        <xdr:cNvSpPr/>
      </xdr:nvSpPr>
      <xdr:spPr>
        <a:xfrm>
          <a:off x="4450650" y="3518063"/>
          <a:ext cx="1790700" cy="523875"/>
        </a:xfrm>
        <a:prstGeom prst="roundRect">
          <a:avLst>
            <a:gd fmla="val 28206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533400</xdr:colOff>
      <xdr:row>561</xdr:row>
      <xdr:rowOff>-19050</xdr:rowOff>
    </xdr:from>
    <xdr:ext cx="1857375" cy="590550"/>
    <xdr:sp>
      <xdr:nvSpPr>
        <xdr:cNvPr id="24" name="Shape 24">
          <a:hlinkClick r:id="rId4"/>
        </xdr:cNvPr>
        <xdr:cNvSpPr/>
      </xdr:nvSpPr>
      <xdr:spPr>
        <a:xfrm>
          <a:off x="4436363" y="3503775"/>
          <a:ext cx="1819275" cy="552450"/>
        </a:xfrm>
        <a:prstGeom prst="roundRect">
          <a:avLst>
            <a:gd fmla="val 28206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552450</xdr:colOff>
      <xdr:row>562</xdr:row>
      <xdr:rowOff>381000</xdr:rowOff>
    </xdr:from>
    <xdr:ext cx="1847850" cy="571500"/>
    <xdr:sp>
      <xdr:nvSpPr>
        <xdr:cNvPr id="25" name="Shape 25">
          <a:hlinkClick r:id="rId5"/>
        </xdr:cNvPr>
        <xdr:cNvSpPr/>
      </xdr:nvSpPr>
      <xdr:spPr>
        <a:xfrm>
          <a:off x="4441125" y="3513300"/>
          <a:ext cx="1809750" cy="533400"/>
        </a:xfrm>
        <a:prstGeom prst="roundRect">
          <a:avLst>
            <a:gd fmla="val 28206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533400</xdr:colOff>
      <xdr:row>71</xdr:row>
      <xdr:rowOff>-38100</xdr:rowOff>
    </xdr:from>
    <xdr:ext cx="1790700" cy="619125"/>
    <xdr:sp>
      <xdr:nvSpPr>
        <xdr:cNvPr id="26" name="Shape 26">
          <a:hlinkClick r:id="rId6"/>
        </xdr:cNvPr>
        <xdr:cNvSpPr/>
      </xdr:nvSpPr>
      <xdr:spPr>
        <a:xfrm>
          <a:off x="4469700" y="3489488"/>
          <a:ext cx="1752600" cy="5810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514350</xdr:colOff>
      <xdr:row>69</xdr:row>
      <xdr:rowOff>-9525</xdr:rowOff>
    </xdr:from>
    <xdr:ext cx="1819275" cy="552450"/>
    <xdr:sp>
      <xdr:nvSpPr>
        <xdr:cNvPr id="27" name="Shape 27">
          <a:hlinkClick r:id="rId7"/>
        </xdr:cNvPr>
        <xdr:cNvSpPr/>
      </xdr:nvSpPr>
      <xdr:spPr>
        <a:xfrm>
          <a:off x="4455413" y="3522825"/>
          <a:ext cx="1781175" cy="51435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523875</xdr:colOff>
      <xdr:row>4</xdr:row>
      <xdr:rowOff>-38100</xdr:rowOff>
    </xdr:from>
    <xdr:ext cx="1828800" cy="533400"/>
    <xdr:sp>
      <xdr:nvSpPr>
        <xdr:cNvPr id="28" name="Shape 28">
          <a:hlinkClick r:id="rId8"/>
        </xdr:cNvPr>
        <xdr:cNvSpPr/>
      </xdr:nvSpPr>
      <xdr:spPr>
        <a:xfrm>
          <a:off x="4450650" y="3532350"/>
          <a:ext cx="1790700" cy="49530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152400</xdr:rowOff>
    </xdr:from>
    <xdr:ext cx="1666875" cy="428625"/>
    <xdr:sp>
      <xdr:nvSpPr>
        <xdr:cNvPr id="29" name="Shape 29">
          <a:hlinkClick r:id="rId1"/>
        </xdr:cNvPr>
        <xdr:cNvSpPr/>
      </xdr:nvSpPr>
      <xdr:spPr>
        <a:xfrm>
          <a:off x="4531613" y="3584738"/>
          <a:ext cx="162877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rgbClr val="FFFFFF"/>
          </a:solidFill>
          <a:prstDash val="solid"/>
          <a:round/>
          <a:headEnd len="sm" w="sm" type="none"/>
          <a:tailEnd len="sm" w="sm" type="none"/>
        </a:ln>
        <a:effectLst>
          <a:outerShdw blurRad="40000" rotWithShape="0" dir="5400000" dist="20000">
            <a:srgbClr val="000000">
              <a:alpha val="33725"/>
            </a:srgbClr>
          </a:outerShdw>
        </a:effectLst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1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6</xdr:col>
      <xdr:colOff>95250</xdr:colOff>
      <xdr:row>53</xdr:row>
      <xdr:rowOff>-19050</xdr:rowOff>
    </xdr:from>
    <xdr:ext cx="1828800" cy="428625"/>
    <xdr:sp>
      <xdr:nvSpPr>
        <xdr:cNvPr id="30" name="Shape 30">
          <a:hlinkClick r:id="rId2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114300</xdr:colOff>
      <xdr:row>61</xdr:row>
      <xdr:rowOff>28575</xdr:rowOff>
    </xdr:from>
    <xdr:ext cx="1828800" cy="428625"/>
    <xdr:sp>
      <xdr:nvSpPr>
        <xdr:cNvPr id="31" name="Shape 31">
          <a:hlinkClick r:id="rId3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95250</xdr:colOff>
      <xdr:row>253</xdr:row>
      <xdr:rowOff>0</xdr:rowOff>
    </xdr:from>
    <xdr:ext cx="1828800" cy="428625"/>
    <xdr:sp>
      <xdr:nvSpPr>
        <xdr:cNvPr id="32" name="Shape 32">
          <a:hlinkClick r:id="rId4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95250</xdr:colOff>
      <xdr:row>323</xdr:row>
      <xdr:rowOff>9525</xdr:rowOff>
    </xdr:from>
    <xdr:ext cx="1828800" cy="428625"/>
    <xdr:sp>
      <xdr:nvSpPr>
        <xdr:cNvPr id="33" name="Shape 33">
          <a:hlinkClick r:id="rId5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123825</xdr:colOff>
      <xdr:row>286</xdr:row>
      <xdr:rowOff>38100</xdr:rowOff>
    </xdr:from>
    <xdr:ext cx="1828800" cy="428625"/>
    <xdr:sp>
      <xdr:nvSpPr>
        <xdr:cNvPr id="34" name="Shape 34">
          <a:hlinkClick r:id="rId6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95250</xdr:colOff>
      <xdr:row>329</xdr:row>
      <xdr:rowOff>0</xdr:rowOff>
    </xdr:from>
    <xdr:ext cx="1828800" cy="428625"/>
    <xdr:sp>
      <xdr:nvSpPr>
        <xdr:cNvPr id="35" name="Shape 35">
          <a:hlinkClick r:id="rId7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85725</xdr:colOff>
      <xdr:row>369</xdr:row>
      <xdr:rowOff>38100</xdr:rowOff>
    </xdr:from>
    <xdr:ext cx="1828800" cy="428625"/>
    <xdr:sp>
      <xdr:nvSpPr>
        <xdr:cNvPr id="36" name="Shape 36">
          <a:hlinkClick r:id="rId8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23631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76200</xdr:colOff>
      <xdr:row>434</xdr:row>
      <xdr:rowOff>0</xdr:rowOff>
    </xdr:from>
    <xdr:ext cx="1819275" cy="428625"/>
    <xdr:sp>
      <xdr:nvSpPr>
        <xdr:cNvPr id="37" name="Shape 37">
          <a:hlinkClick r:id="rId9"/>
        </xdr:cNvPr>
        <xdr:cNvSpPr/>
      </xdr:nvSpPr>
      <xdr:spPr>
        <a:xfrm>
          <a:off x="4455413" y="3584738"/>
          <a:ext cx="178117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85725</xdr:colOff>
      <xdr:row>484</xdr:row>
      <xdr:rowOff>28575</xdr:rowOff>
    </xdr:from>
    <xdr:ext cx="1828800" cy="428625"/>
    <xdr:sp>
      <xdr:nvSpPr>
        <xdr:cNvPr id="38" name="Shape 38">
          <a:hlinkClick r:id="rId10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123825</xdr:colOff>
      <xdr:row>539</xdr:row>
      <xdr:rowOff>9525</xdr:rowOff>
    </xdr:from>
    <xdr:ext cx="1828800" cy="428625"/>
    <xdr:sp>
      <xdr:nvSpPr>
        <xdr:cNvPr id="39" name="Shape 39">
          <a:hlinkClick r:id="rId11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104775</xdr:colOff>
      <xdr:row>543</xdr:row>
      <xdr:rowOff>0</xdr:rowOff>
    </xdr:from>
    <xdr:ext cx="1828800" cy="428625"/>
    <xdr:sp>
      <xdr:nvSpPr>
        <xdr:cNvPr id="40" name="Shape 40">
          <a:hlinkClick r:id="rId12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114300</xdr:colOff>
      <xdr:row>572</xdr:row>
      <xdr:rowOff>0</xdr:rowOff>
    </xdr:from>
    <xdr:ext cx="1828800" cy="428625"/>
    <xdr:sp>
      <xdr:nvSpPr>
        <xdr:cNvPr id="41" name="Shape 41">
          <a:hlinkClick r:id="rId13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76200</xdr:colOff>
      <xdr:row>580</xdr:row>
      <xdr:rowOff>304800</xdr:rowOff>
    </xdr:from>
    <xdr:ext cx="1819275" cy="428625"/>
    <xdr:sp>
      <xdr:nvSpPr>
        <xdr:cNvPr id="42" name="Shape 42">
          <a:hlinkClick r:id="rId14"/>
        </xdr:cNvPr>
        <xdr:cNvSpPr/>
      </xdr:nvSpPr>
      <xdr:spPr>
        <a:xfrm>
          <a:off x="4455413" y="3584738"/>
          <a:ext cx="178117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114300</xdr:colOff>
      <xdr:row>579</xdr:row>
      <xdr:rowOff>-19050</xdr:rowOff>
    </xdr:from>
    <xdr:ext cx="1828800" cy="428625"/>
    <xdr:sp>
      <xdr:nvSpPr>
        <xdr:cNvPr id="43" name="Shape 43">
          <a:hlinkClick r:id="rId15"/>
        </xdr:cNvPr>
        <xdr:cNvSpPr/>
      </xdr:nvSpPr>
      <xdr:spPr>
        <a:xfrm>
          <a:off x="4450650" y="3584738"/>
          <a:ext cx="1790700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6</xdr:col>
      <xdr:colOff>104775</xdr:colOff>
      <xdr:row>599</xdr:row>
      <xdr:rowOff>0</xdr:rowOff>
    </xdr:from>
    <xdr:ext cx="1819275" cy="428625"/>
    <xdr:sp>
      <xdr:nvSpPr>
        <xdr:cNvPr id="44" name="Shape 44">
          <a:hlinkClick r:id="rId16"/>
        </xdr:cNvPr>
        <xdr:cNvSpPr/>
      </xdr:nvSpPr>
      <xdr:spPr>
        <a:xfrm>
          <a:off x="4455413" y="3584738"/>
          <a:ext cx="178117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57150</xdr:rowOff>
    </xdr:from>
    <xdr:ext cx="1685925" cy="428625"/>
    <xdr:sp>
      <xdr:nvSpPr>
        <xdr:cNvPr id="45" name="Shape 45">
          <a:hlinkClick r:id="rId1"/>
        </xdr:cNvPr>
        <xdr:cNvSpPr/>
      </xdr:nvSpPr>
      <xdr:spPr>
        <a:xfrm>
          <a:off x="4522088" y="3584738"/>
          <a:ext cx="1647825" cy="3905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rgbClr val="FFFFFF"/>
          </a:solidFill>
          <a:prstDash val="solid"/>
          <a:round/>
          <a:headEnd len="sm" w="sm" type="none"/>
          <a:tailEnd len="sm" w="sm" type="none"/>
        </a:ln>
        <a:effectLst>
          <a:outerShdw blurRad="40000" rotWithShape="0" dir="5400000" dist="20000">
            <a:srgbClr val="000000">
              <a:alpha val="33725"/>
            </a:srgbClr>
          </a:outerShdw>
        </a:effectLst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1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38100</xdr:colOff>
      <xdr:row>5</xdr:row>
      <xdr:rowOff>-19050</xdr:rowOff>
    </xdr:from>
    <xdr:ext cx="1828800" cy="571500"/>
    <xdr:sp>
      <xdr:nvSpPr>
        <xdr:cNvPr id="46" name="Shape 46">
          <a:hlinkClick r:id="rId2"/>
        </xdr:cNvPr>
        <xdr:cNvSpPr/>
      </xdr:nvSpPr>
      <xdr:spPr>
        <a:xfrm>
          <a:off x="4450650" y="3513300"/>
          <a:ext cx="1790700" cy="53340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57150</xdr:colOff>
      <xdr:row>349</xdr:row>
      <xdr:rowOff>76200</xdr:rowOff>
    </xdr:from>
    <xdr:ext cx="1819275" cy="609600"/>
    <xdr:sp>
      <xdr:nvSpPr>
        <xdr:cNvPr id="47" name="Shape 47">
          <a:hlinkClick r:id="rId3"/>
        </xdr:cNvPr>
        <xdr:cNvSpPr/>
      </xdr:nvSpPr>
      <xdr:spPr>
        <a:xfrm>
          <a:off x="4455413" y="3494250"/>
          <a:ext cx="1781175" cy="57150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  <xdr:oneCellAnchor>
    <xdr:from>
      <xdr:col>5</xdr:col>
      <xdr:colOff>19050</xdr:colOff>
      <xdr:row>426</xdr:row>
      <xdr:rowOff>104775</xdr:rowOff>
    </xdr:from>
    <xdr:ext cx="1828800" cy="657225"/>
    <xdr:sp>
      <xdr:nvSpPr>
        <xdr:cNvPr id="48" name="Shape 48">
          <a:hlinkClick r:id="rId4"/>
        </xdr:cNvPr>
        <xdr:cNvSpPr/>
      </xdr:nvSpPr>
      <xdr:spPr>
        <a:xfrm>
          <a:off x="4450650" y="3470438"/>
          <a:ext cx="1790700" cy="61912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Calibri"/>
            <a:buNone/>
          </a:pPr>
          <a:r>
            <a:rPr b="0" lang="en-US" sz="1100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перейти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b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каталог</a:t>
          </a: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1</xdr:row>
      <xdr:rowOff>152400</xdr:rowOff>
    </xdr:from>
    <xdr:ext cx="1381125" cy="3810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-38100</xdr:colOff>
      <xdr:row>1</xdr:row>
      <xdr:rowOff>76200</xdr:rowOff>
    </xdr:from>
    <xdr:ext cx="1676400" cy="476250"/>
    <xdr:sp>
      <xdr:nvSpPr>
        <xdr:cNvPr id="49" name="Shape 49">
          <a:hlinkClick r:id="rId1"/>
        </xdr:cNvPr>
        <xdr:cNvSpPr/>
      </xdr:nvSpPr>
      <xdr:spPr>
        <a:xfrm>
          <a:off x="4526850" y="3560925"/>
          <a:ext cx="1638300" cy="43815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rgbClr val="FFFFFF"/>
          </a:solidFill>
          <a:prstDash val="solid"/>
          <a:round/>
          <a:headEnd len="sm" w="sm" type="none"/>
          <a:tailEnd len="sm" w="sm" type="none"/>
        </a:ln>
        <a:effectLst>
          <a:outerShdw blurRad="40000" rotWithShape="0" dir="5400000" dist="20000">
            <a:srgbClr val="000000">
              <a:alpha val="33725"/>
            </a:srgbClr>
          </a:outerShdw>
        </a:effectLst>
      </xdr:spPr>
      <xdr:txBody>
        <a:bodyPr anchorCtr="0" anchor="t" bIns="45675" lIns="91400" spcFirstLastPara="1" rIns="91400" wrap="square" tIns="456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100">
            <a:solidFill>
              <a:schemeClr val="lt1"/>
            </a:solidFill>
          </a:endParaRPr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-9525</xdr:rowOff>
    </xdr:from>
    <xdr:ext cx="1847850" cy="514350"/>
    <xdr:sp>
      <xdr:nvSpPr>
        <xdr:cNvPr id="50" name="Shape 50">
          <a:hlinkClick r:id="rId1"/>
        </xdr:cNvPr>
        <xdr:cNvSpPr/>
      </xdr:nvSpPr>
      <xdr:spPr>
        <a:xfrm>
          <a:off x="4441125" y="3541875"/>
          <a:ext cx="1809750" cy="47625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38100">
          <a:solidFill>
            <a:srgbClr val="FFFFFF"/>
          </a:solidFill>
          <a:prstDash val="solid"/>
          <a:round/>
          <a:headEnd len="sm" w="sm" type="none"/>
          <a:tailEnd len="sm" w="sm" type="none"/>
        </a:ln>
        <a:effectLst>
          <a:outerShdw blurRad="40000" rotWithShape="0" dir="5400000" dist="20000">
            <a:srgbClr val="000000">
              <a:alpha val="33725"/>
            </a:srgbClr>
          </a:outerShdw>
        </a:effectLst>
      </xdr:spPr>
      <xdr:txBody>
        <a:bodyPr anchorCtr="0" anchor="ctr" bIns="45675" lIns="91400" spcFirstLastPara="1" rIns="91400" wrap="square" tIns="456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1200"/>
            <a:buFont typeface="Calibri"/>
            <a:buNone/>
          </a:pPr>
          <a:r>
            <a:rPr b="0" i="0" lang="en-US" sz="1200" u="none" cap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         </a:t>
          </a:r>
          <a:r>
            <a:rPr b="1" i="0"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ДО   ЗМІСТУ</a:t>
          </a:r>
          <a:endParaRPr sz="1200">
            <a:solidFill>
              <a:schemeClr val="lt1"/>
            </a:solidFill>
          </a:endParaRPr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opos.ua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showGridLines="0" workbookViewId="0"/>
  </sheetViews>
  <sheetFormatPr customHeight="1" defaultColWidth="14.43" defaultRowHeight="15.0"/>
  <cols>
    <col customWidth="1" min="1" max="3" width="11.86"/>
    <col customWidth="1" min="4" max="4" width="45.43"/>
    <col customWidth="1" min="5" max="5" width="23.43"/>
    <col customWidth="1" min="6" max="6" width="24.57"/>
    <col customWidth="1" min="7" max="7" width="8.86"/>
    <col customWidth="1" hidden="1" min="8" max="8" width="8.57"/>
    <col customWidth="1" hidden="1" min="9" max="10" width="4.14"/>
    <col customWidth="1" min="11" max="26" width="3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>
      <c r="A8" s="5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>
      <c r="A9" s="5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51.0" customHeight="1">
      <c r="A10" s="5"/>
      <c r="B10" s="5"/>
      <c r="C10" s="2"/>
      <c r="D10" s="2"/>
      <c r="E10" s="6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51.0" customHeight="1">
      <c r="A11" s="5"/>
      <c r="B11" s="5"/>
      <c r="C11" s="2"/>
      <c r="D11" s="2"/>
      <c r="E11" s="6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51.0" customHeight="1">
      <c r="A12" s="2"/>
      <c r="B12" s="2"/>
      <c r="C12" s="2"/>
      <c r="D12" s="2"/>
      <c r="E12" s="8">
        <v>45372.0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1.0" customHeight="1">
      <c r="A13" s="9"/>
      <c r="B13" s="10"/>
      <c r="C13" s="11"/>
      <c r="D13" s="9"/>
      <c r="E13" s="12">
        <v>43.7126</v>
      </c>
      <c r="F13" s="13" t="s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51.0" customHeight="1">
      <c r="A14" s="9"/>
      <c r="B14" s="10"/>
      <c r="C14" s="11"/>
      <c r="D14" s="9"/>
      <c r="E14" s="14"/>
      <c r="F14" s="1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51.0" customHeight="1">
      <c r="A15" s="9"/>
      <c r="B15" s="10"/>
      <c r="C15" s="11"/>
      <c r="D15" s="9"/>
      <c r="E15" s="16"/>
      <c r="F15" s="17" t="s">
        <v>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51.0" customHeight="1">
      <c r="A16" s="9"/>
      <c r="B16" s="10"/>
      <c r="C16" s="11"/>
      <c r="D16" s="18"/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51.0" customHeight="1">
      <c r="A17" s="9"/>
      <c r="B17" s="10"/>
      <c r="C17" s="11"/>
      <c r="D17" s="9"/>
      <c r="E17" s="18"/>
      <c r="F17" s="9" t="s">
        <v>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51.0" customHeight="1">
      <c r="A18" s="9"/>
      <c r="B18" s="10"/>
      <c r="C18" s="11"/>
      <c r="D18" s="9"/>
      <c r="E18" s="9"/>
      <c r="F18" s="1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51.0" customHeight="1">
      <c r="A19" s="9"/>
      <c r="B19" s="10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35.25" customHeight="1">
      <c r="A20" s="2"/>
      <c r="B20" s="2"/>
      <c r="C20" s="2"/>
      <c r="D20" s="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35.25" customHeight="1">
      <c r="A21" s="20" t="s">
        <v>4</v>
      </c>
      <c r="B21" s="21"/>
      <c r="C21" s="21"/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8.5" customHeight="1">
      <c r="A22" s="23"/>
      <c r="B22" s="24"/>
      <c r="C22" s="24"/>
      <c r="D22" s="24"/>
      <c r="E22" s="25"/>
      <c r="F22" s="25"/>
      <c r="G22" s="25"/>
      <c r="H22" s="25"/>
      <c r="I22" s="25"/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8.5" customHeight="1">
      <c r="A23" s="2"/>
      <c r="B23" s="2"/>
      <c r="C23" s="2"/>
      <c r="D23" s="2"/>
      <c r="E23" s="24"/>
      <c r="F23" s="24"/>
      <c r="G23" s="24"/>
      <c r="H23" s="24"/>
      <c r="I23" s="24"/>
      <c r="J23" s="2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1:D21"/>
  </mergeCells>
  <hyperlinks>
    <hyperlink display="ЗМІСТ" location="'ЗМІСТ'!A1" ref="A1"/>
  </hyperlinks>
  <printOptions/>
  <pageMargins bottom="0.25" footer="0.0" header="0.0" left="0.7" right="0.22000000000000006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outlinePr summaryBelow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 outlineLevelRow="2"/>
  <cols>
    <col customWidth="1" min="1" max="2" width="15.43"/>
    <col customWidth="1" min="3" max="3" width="54.71"/>
    <col customWidth="1" min="4" max="4" width="6.43"/>
    <col customWidth="1" min="5" max="5" width="5.14"/>
    <col customWidth="1" min="6" max="6" width="11.14"/>
    <col customWidth="1" min="7" max="7" width="7.0"/>
    <col customWidth="1" min="8" max="8" width="7.43"/>
    <col customWidth="1" min="9" max="9" width="7.71"/>
    <col customWidth="1" min="10" max="24" width="3.86"/>
    <col customWidth="1" min="25" max="26" width="6.43"/>
  </cols>
  <sheetData>
    <row r="1" ht="24.0" customHeight="1">
      <c r="A1" s="28" t="s">
        <v>5</v>
      </c>
      <c r="C1" s="29"/>
      <c r="D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8.25" customHeight="1">
      <c r="A2" s="30"/>
      <c r="B2" s="30"/>
      <c r="C2" s="29"/>
      <c r="D2" s="31"/>
      <c r="E2" s="31"/>
      <c r="F2" s="31"/>
      <c r="G2" s="31"/>
      <c r="H2" s="3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ht="33.75" customHeight="1">
      <c r="A3" s="25"/>
      <c r="B3" s="25"/>
      <c r="C3" s="32"/>
      <c r="D3" s="33"/>
      <c r="E3" s="33"/>
      <c r="F3" s="33"/>
      <c r="G3" s="33"/>
      <c r="H3" s="3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ht="57.75" customHeight="1">
      <c r="A4" s="35" t="s">
        <v>6</v>
      </c>
      <c r="B4" s="35"/>
      <c r="C4" s="36" t="s">
        <v>7</v>
      </c>
      <c r="D4" s="37" t="s">
        <v>8</v>
      </c>
      <c r="E4" s="37" t="s">
        <v>9</v>
      </c>
      <c r="F4" s="35" t="s">
        <v>10</v>
      </c>
      <c r="G4" s="35" t="s">
        <v>11</v>
      </c>
      <c r="H4" s="35" t="s">
        <v>12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ht="36.0" customHeight="1" collapsed="1">
      <c r="A5" s="38" t="s">
        <v>13</v>
      </c>
      <c r="B5" s="38"/>
      <c r="C5" s="39"/>
      <c r="D5" s="38"/>
      <c r="E5" s="38"/>
      <c r="F5" s="38"/>
      <c r="G5" s="38"/>
      <c r="H5" s="4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ht="17.25" hidden="1" customHeight="1" outlineLevel="1">
      <c r="A6" s="41" t="s">
        <v>14</v>
      </c>
      <c r="B6" s="42"/>
      <c r="C6" s="43"/>
      <c r="D6" s="44"/>
      <c r="E6" s="45"/>
      <c r="F6" s="45"/>
      <c r="G6" s="45"/>
      <c r="H6" s="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ht="34.5" hidden="1" customHeight="1" outlineLevel="2">
      <c r="A7" s="47">
        <v>8.595568932754E12</v>
      </c>
      <c r="B7" s="48" t="s">
        <v>15</v>
      </c>
      <c r="C7" s="49" t="s">
        <v>16</v>
      </c>
      <c r="D7" s="50" t="s">
        <v>17</v>
      </c>
      <c r="E7" s="50">
        <v>100.0</v>
      </c>
      <c r="F7" s="51">
        <f>SUMIF('Загальний прайс'!$D$6:$D$3617,'ел. коробки'!A7,'Загальний прайс'!$G$6:$G$3617)</f>
        <v>234.81</v>
      </c>
      <c r="G7" s="51">
        <f>F7*'ЗМІСТ'!$E$13/1000*1.2</f>
        <v>12.31698673</v>
      </c>
      <c r="H7" s="52">
        <f>G7*(100%-'ЗМІСТ'!$E$15)</f>
        <v>12.31698673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34.5" hidden="1" customHeight="1" outlineLevel="2">
      <c r="A8" s="47">
        <v>8.595568936233E12</v>
      </c>
      <c r="B8" s="48" t="s">
        <v>18</v>
      </c>
      <c r="C8" s="49" t="s">
        <v>19</v>
      </c>
      <c r="D8" s="50" t="s">
        <v>17</v>
      </c>
      <c r="E8" s="50">
        <v>100.0</v>
      </c>
      <c r="F8" s="51">
        <f>SUMIF('Загальний прайс'!$D$6:$D$4863,'ел. коробки'!A8,'Загальний прайс'!$G$6:$G$4863)</f>
        <v>273.22</v>
      </c>
      <c r="G8" s="51">
        <f>F8*'ЗМІСТ'!$E$13/1000*1.2</f>
        <v>14.33178789</v>
      </c>
      <c r="H8" s="52">
        <f>G8*(100%-'ЗМІСТ'!$E$15)</f>
        <v>14.33178789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34.5" hidden="1" customHeight="1" outlineLevel="2">
      <c r="A9" s="47">
        <v>8.59556893624E12</v>
      </c>
      <c r="B9" s="54" t="s">
        <v>20</v>
      </c>
      <c r="C9" s="49" t="s">
        <v>21</v>
      </c>
      <c r="D9" s="50" t="s">
        <v>17</v>
      </c>
      <c r="E9" s="50">
        <v>66.0</v>
      </c>
      <c r="F9" s="51">
        <f>SUMIF('Загальний прайс'!$D$6:$D$4863,'ел. коробки'!A9,'Загальний прайс'!$G$6:$G$4863)</f>
        <v>362.79</v>
      </c>
      <c r="G9" s="51">
        <f>F9*'ЗМІСТ'!$E$13/1000*1.2</f>
        <v>19.03019298</v>
      </c>
      <c r="H9" s="52">
        <f>G9*(100%-'ЗМІСТ'!$E$15)</f>
        <v>19.03019298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34.5" hidden="1" customHeight="1" outlineLevel="2">
      <c r="A10" s="47">
        <v>8.595568938497E12</v>
      </c>
      <c r="B10" s="55" t="s">
        <v>22</v>
      </c>
      <c r="C10" s="49" t="s">
        <v>23</v>
      </c>
      <c r="D10" s="50" t="s">
        <v>17</v>
      </c>
      <c r="E10" s="50">
        <v>150.0</v>
      </c>
      <c r="F10" s="51">
        <f>SUMIF('Загальний прайс'!$D$6:$D$4863,'ел. коробки'!A10,'Загальний прайс'!$G$6:$G$4863)</f>
        <v>245.81</v>
      </c>
      <c r="G10" s="51">
        <f>F10*'ЗМІСТ'!$E$13/1000*1.2</f>
        <v>12.89399305</v>
      </c>
      <c r="H10" s="52">
        <f>G10*(100%-'ЗМІСТ'!$E$15)</f>
        <v>12.89399305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34.5" hidden="1" customHeight="1" outlineLevel="2">
      <c r="A11" s="47">
        <v>8.595057632707E12</v>
      </c>
      <c r="B11" s="48" t="s">
        <v>24</v>
      </c>
      <c r="C11" s="49" t="s">
        <v>25</v>
      </c>
      <c r="D11" s="50" t="s">
        <v>17</v>
      </c>
      <c r="E11" s="50">
        <v>50.0</v>
      </c>
      <c r="F11" s="51">
        <f>SUMIF('Загальний прайс'!$D$6:$D$3617,'ел. коробки'!A11,'Загальний прайс'!$G$6:$G$3617)</f>
        <v>970.98</v>
      </c>
      <c r="G11" s="51">
        <f>F11*'ЗМІСТ'!$E$13/1000*1.2</f>
        <v>50.93287242</v>
      </c>
      <c r="H11" s="52">
        <f>G11*(100%-'ЗМІСТ'!$E$15)</f>
        <v>50.93287242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34.5" hidden="1" customHeight="1" outlineLevel="2">
      <c r="A12" s="47">
        <v>8.595057632714E12</v>
      </c>
      <c r="B12" s="48" t="s">
        <v>26</v>
      </c>
      <c r="C12" s="49" t="s">
        <v>27</v>
      </c>
      <c r="D12" s="50" t="s">
        <v>17</v>
      </c>
      <c r="E12" s="50">
        <v>32.0</v>
      </c>
      <c r="F12" s="51">
        <f>SUMIF('Загальний прайс'!$D$6:$D$3617,'ел. коробки'!A12,'Загальний прайс'!$G$6:$G$3617)</f>
        <v>1200.23</v>
      </c>
      <c r="G12" s="51">
        <f>F12*'ЗМІСТ'!$E$13/1000*1.2</f>
        <v>62.95820868</v>
      </c>
      <c r="H12" s="52">
        <f>G12*(100%-'ЗМІСТ'!$E$15)</f>
        <v>62.95820868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34.5" hidden="1" customHeight="1" outlineLevel="2">
      <c r="A13" s="47">
        <v>8.595057632721E12</v>
      </c>
      <c r="B13" s="48" t="s">
        <v>28</v>
      </c>
      <c r="C13" s="49" t="s">
        <v>29</v>
      </c>
      <c r="D13" s="50" t="s">
        <v>17</v>
      </c>
      <c r="E13" s="50">
        <v>28.0</v>
      </c>
      <c r="F13" s="51">
        <f>SUMIF('Загальний прайс'!$D$6:$D$3617,'ел. коробки'!A13,'Загальний прайс'!$G$6:$G$3617)</f>
        <v>1489.45</v>
      </c>
      <c r="G13" s="51">
        <f>F13*'ЗМІСТ'!$E$13/1000*1.2</f>
        <v>78.12927848</v>
      </c>
      <c r="H13" s="52">
        <f>G13*(100%-'ЗМІСТ'!$E$15)</f>
        <v>78.12927848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34.5" hidden="1" customHeight="1" outlineLevel="2">
      <c r="A14" s="47">
        <v>8.595057657212E12</v>
      </c>
      <c r="B14" s="48" t="s">
        <v>30</v>
      </c>
      <c r="C14" s="49" t="s">
        <v>31</v>
      </c>
      <c r="D14" s="50" t="s">
        <v>17</v>
      </c>
      <c r="E14" s="50">
        <v>16.0</v>
      </c>
      <c r="F14" s="51">
        <f>SUMIF('Загальний прайс'!$D$6:$D$3617,'ел. коробки'!A14,'Загальний прайс'!$G$6:$G$3617)</f>
        <v>2116.39</v>
      </c>
      <c r="G14" s="51">
        <f>F14*'ЗМІСТ'!$E$13/1000*1.2</f>
        <v>111.0154914</v>
      </c>
      <c r="H14" s="52">
        <f>G14*(100%-'ЗМІСТ'!$E$15)</f>
        <v>111.0154914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34.5" hidden="1" customHeight="1" outlineLevel="2">
      <c r="A15" s="47">
        <v>8.595057615496E12</v>
      </c>
      <c r="B15" s="48" t="s">
        <v>32</v>
      </c>
      <c r="C15" s="49" t="s">
        <v>33</v>
      </c>
      <c r="D15" s="50" t="s">
        <v>17</v>
      </c>
      <c r="E15" s="50">
        <v>90.0</v>
      </c>
      <c r="F15" s="51">
        <f>SUMIF('Загальний прайс'!$D$6:$D$3617,'ел. коробки'!A15,'Загальний прайс'!$G$6:$G$3617)</f>
        <v>304.69</v>
      </c>
      <c r="G15" s="51">
        <f>F15*'ЗМІСТ'!$E$13/1000*1.2</f>
        <v>15.98255051</v>
      </c>
      <c r="H15" s="52">
        <f>G15*(100%-'ЗМІСТ'!$E$15)</f>
        <v>15.98255051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34.5" hidden="1" customHeight="1" outlineLevel="2">
      <c r="A16" s="47">
        <v>8.595057650558E12</v>
      </c>
      <c r="B16" s="48" t="s">
        <v>34</v>
      </c>
      <c r="C16" s="49" t="s">
        <v>35</v>
      </c>
      <c r="D16" s="50" t="s">
        <v>17</v>
      </c>
      <c r="E16" s="50">
        <v>100.0</v>
      </c>
      <c r="F16" s="51">
        <f>SUMIF('Загальний прайс'!$D$6:$D$3617,'ел. коробки'!A16,'Загальний прайс'!$G$6:$G$3617)</f>
        <v>277.54</v>
      </c>
      <c r="G16" s="51">
        <f>F16*'ЗМІСТ'!$E$13/1000*1.2</f>
        <v>14.558394</v>
      </c>
      <c r="H16" s="52">
        <f>G16*(100%-'ЗМІСТ'!$E$15)</f>
        <v>14.558394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34.5" hidden="1" customHeight="1" outlineLevel="2">
      <c r="A17" s="47">
        <v>8.595057600072E12</v>
      </c>
      <c r="B17" s="48" t="s">
        <v>36</v>
      </c>
      <c r="C17" s="49" t="s">
        <v>37</v>
      </c>
      <c r="D17" s="50" t="s">
        <v>17</v>
      </c>
      <c r="E17" s="50">
        <v>100.0</v>
      </c>
      <c r="F17" s="51">
        <f>SUMIF('Загальний прайс'!$D$6:$D$3617,'ел. коробки'!A17,'Загальний прайс'!$G$6:$G$3617)</f>
        <v>399.75</v>
      </c>
      <c r="G17" s="51">
        <f>F17*'ЗМІСТ'!$E$13/1000*1.2</f>
        <v>20.96893422</v>
      </c>
      <c r="H17" s="52">
        <f>G17*(100%-'ЗМІСТ'!$E$15)</f>
        <v>20.96893422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34.5" hidden="1" customHeight="1" outlineLevel="2">
      <c r="A18" s="47">
        <v>8.595568910592E12</v>
      </c>
      <c r="B18" s="48" t="s">
        <v>38</v>
      </c>
      <c r="C18" s="49" t="s">
        <v>39</v>
      </c>
      <c r="D18" s="50" t="s">
        <v>17</v>
      </c>
      <c r="E18" s="50">
        <v>100.0</v>
      </c>
      <c r="F18" s="51">
        <f>SUMIF('Загальний прайс'!$D$6:$D$3617,'ел. коробки'!A18,'Загальний прайс'!$G$6:$G$3617)</f>
        <v>256.4</v>
      </c>
      <c r="G18" s="51">
        <f>F18*'ЗМІСТ'!$E$13/1000*1.2</f>
        <v>13.44949277</v>
      </c>
      <c r="H18" s="52">
        <f>G18*(100%-'ЗМІСТ'!$E$15)</f>
        <v>13.44949277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34.5" hidden="1" customHeight="1" outlineLevel="2">
      <c r="A19" s="47">
        <v>8.595057600089E12</v>
      </c>
      <c r="B19" s="48" t="s">
        <v>40</v>
      </c>
      <c r="C19" s="49" t="s">
        <v>41</v>
      </c>
      <c r="D19" s="50" t="s">
        <v>17</v>
      </c>
      <c r="E19" s="50">
        <v>150.0</v>
      </c>
      <c r="F19" s="51">
        <f>SUMIF('Загальний прайс'!$D$6:$D$3617,'ел. коробки'!A19,'Загальний прайс'!$G$6:$G$3617)</f>
        <v>202.24</v>
      </c>
      <c r="G19" s="51">
        <f>F19*'ЗМІСТ'!$E$13/1000*1.2</f>
        <v>10.60852347</v>
      </c>
      <c r="H19" s="52">
        <f>G19*(100%-'ЗМІСТ'!$E$15)</f>
        <v>10.60852347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34.5" hidden="1" customHeight="1" outlineLevel="2">
      <c r="A20" s="47">
        <v>8.595057648302E12</v>
      </c>
      <c r="B20" s="48" t="s">
        <v>42</v>
      </c>
      <c r="C20" s="49" t="s">
        <v>43</v>
      </c>
      <c r="D20" s="50" t="s">
        <v>17</v>
      </c>
      <c r="E20" s="50">
        <v>100.0</v>
      </c>
      <c r="F20" s="51">
        <f>SUMIF('Загальний прайс'!$D$6:$D$3617,'ел. коробки'!A20,'Загальний прайс'!$G$6:$G$3617)</f>
        <v>316.24</v>
      </c>
      <c r="G20" s="51">
        <f>F20*'ЗМІСТ'!$E$13/1000*1.2</f>
        <v>16.58840715</v>
      </c>
      <c r="H20" s="52">
        <f>G20*(100%-'ЗМІСТ'!$E$15)</f>
        <v>16.58840715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34.5" hidden="1" customHeight="1" outlineLevel="2">
      <c r="A21" s="47">
        <v>8.595568932327E12</v>
      </c>
      <c r="B21" s="48" t="s">
        <v>44</v>
      </c>
      <c r="C21" s="49" t="s">
        <v>45</v>
      </c>
      <c r="D21" s="50" t="s">
        <v>17</v>
      </c>
      <c r="E21" s="50">
        <v>100.0</v>
      </c>
      <c r="F21" s="51">
        <f>SUMIF('Загальний прайс'!$D$6:$D$3617,'ел. коробки'!A21,'Загальний прайс'!$G$6:$G$3617)</f>
        <v>388.16</v>
      </c>
      <c r="G21" s="51">
        <f>F21*'ЗМІСТ'!$E$13/1000*1.2</f>
        <v>20.36097938</v>
      </c>
      <c r="H21" s="52">
        <f>G21*(100%-'ЗМІСТ'!$E$15)</f>
        <v>20.36097938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34.5" hidden="1" customHeight="1" outlineLevel="2">
      <c r="A22" s="47">
        <v>8.595568932334E12</v>
      </c>
      <c r="B22" s="48" t="s">
        <v>46</v>
      </c>
      <c r="C22" s="49" t="s">
        <v>47</v>
      </c>
      <c r="D22" s="50" t="s">
        <v>17</v>
      </c>
      <c r="E22" s="50">
        <v>66.0</v>
      </c>
      <c r="F22" s="51">
        <f>SUMIF('Загальний прайс'!$D$6:$D$3617,'ел. коробки'!A22,'Загальний прайс'!$G$6:$G$3617)</f>
        <v>476.7</v>
      </c>
      <c r="G22" s="51">
        <f>F22*'ЗМІСТ'!$E$13/1000*1.2</f>
        <v>25.0053557</v>
      </c>
      <c r="H22" s="52">
        <f>G22*(100%-'ЗМІСТ'!$E$15)</f>
        <v>25.0053557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34.5" hidden="1" customHeight="1" outlineLevel="2">
      <c r="A23" s="47">
        <v>8.595057688445E12</v>
      </c>
      <c r="B23" s="48" t="s">
        <v>48</v>
      </c>
      <c r="C23" s="49" t="s">
        <v>49</v>
      </c>
      <c r="D23" s="50" t="s">
        <v>17</v>
      </c>
      <c r="E23" s="50">
        <v>35.0</v>
      </c>
      <c r="F23" s="51">
        <f>SUMIF('Загальний прайс'!$D$6:$D$3617,'ел. коробки'!A23,'Загальний прайс'!$G$6:$G$3617)</f>
        <v>1442.21</v>
      </c>
      <c r="G23" s="51">
        <f>F23*'ЗМІСТ'!$E$13/1000*1.2</f>
        <v>75.65129862</v>
      </c>
      <c r="H23" s="52">
        <f>G23*(100%-'ЗМІСТ'!$E$15)</f>
        <v>75.65129862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34.5" hidden="1" customHeight="1" outlineLevel="2">
      <c r="A24" s="47">
        <v>8.595568920072E12</v>
      </c>
      <c r="B24" s="48" t="s">
        <v>50</v>
      </c>
      <c r="C24" s="49" t="s">
        <v>51</v>
      </c>
      <c r="D24" s="50" t="s">
        <v>17</v>
      </c>
      <c r="E24" s="50">
        <v>30.0</v>
      </c>
      <c r="F24" s="51">
        <f>SUMIF('Загальний прайс'!$D$6:$D$3617,'ел. коробки'!A24,'Загальний прайс'!$G$6:$G$3617)</f>
        <v>10836.6</v>
      </c>
      <c r="G24" s="51">
        <f>F24*'ЗМІСТ'!$E$13/1000*1.2</f>
        <v>568.4351534</v>
      </c>
      <c r="H24" s="52">
        <f>G24*(100%-'ЗМІСТ'!$E$15)</f>
        <v>568.4351534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6.5" hidden="1" customHeight="1" outlineLevel="1">
      <c r="A25" s="56" t="s">
        <v>52</v>
      </c>
      <c r="B25" s="57"/>
      <c r="C25" s="57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3"/>
      <c r="Z25" s="53"/>
    </row>
    <row r="26" ht="34.5" hidden="1" customHeight="1" outlineLevel="2">
      <c r="A26" s="47">
        <v>8.595057600195E12</v>
      </c>
      <c r="B26" s="48" t="s">
        <v>53</v>
      </c>
      <c r="C26" s="49" t="s">
        <v>54</v>
      </c>
      <c r="D26" s="50" t="s">
        <v>17</v>
      </c>
      <c r="E26" s="50">
        <v>100.0</v>
      </c>
      <c r="F26" s="51">
        <f>SUMIF('Загальний прайс'!$D$6:$D$3617,'ел. коробки'!A26,'Загальний прайс'!$G$6:$G$3617)</f>
        <v>382.88</v>
      </c>
      <c r="G26" s="51">
        <f>F26*'ЗМІСТ'!$E$13/1000*1.2</f>
        <v>20.08401635</v>
      </c>
      <c r="H26" s="52">
        <f>G26*(100%-'ЗМІСТ'!$E$15)</f>
        <v>20.08401635</v>
      </c>
      <c r="I26" s="6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34.5" hidden="1" customHeight="1" outlineLevel="2">
      <c r="A27" s="47">
        <v>8.595568936257E12</v>
      </c>
      <c r="B27" s="48" t="s">
        <v>55</v>
      </c>
      <c r="C27" s="49" t="s">
        <v>56</v>
      </c>
      <c r="D27" s="50" t="s">
        <v>17</v>
      </c>
      <c r="E27" s="50"/>
      <c r="F27" s="51">
        <f>SUMIF('Загальний прайс'!$D$6:$D$4863,'ел. коробки'!A27,'Загальний прайс'!$G$6:$G$4863)</f>
        <v>376.08</v>
      </c>
      <c r="G27" s="51">
        <f>F27*'ЗМІСТ'!$E$13/1000*1.2</f>
        <v>19.72732153</v>
      </c>
      <c r="H27" s="52">
        <f>G27*(100%-'ЗМІСТ'!$E$15)</f>
        <v>19.72732153</v>
      </c>
      <c r="I27" s="6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34.5" hidden="1" customHeight="1" outlineLevel="2">
      <c r="A28" s="47">
        <v>8.595057600164E12</v>
      </c>
      <c r="B28" s="48" t="s">
        <v>57</v>
      </c>
      <c r="C28" s="49" t="s">
        <v>58</v>
      </c>
      <c r="D28" s="50" t="s">
        <v>17</v>
      </c>
      <c r="E28" s="50">
        <v>90.0</v>
      </c>
      <c r="F28" s="51">
        <f>SUMIF('Загальний прайс'!$D$6:$D$3617,'ел. коробки'!A28,'Загальний прайс'!$G$6:$G$3617)</f>
        <v>633.3</v>
      </c>
      <c r="G28" s="51">
        <f>F28*'ЗМІСТ'!$E$13/1000*1.2</f>
        <v>33.2198275</v>
      </c>
      <c r="H28" s="52">
        <f>G28*(100%-'ЗМІСТ'!$E$15)</f>
        <v>33.2198275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34.5" hidden="1" customHeight="1" outlineLevel="2">
      <c r="A29" s="47">
        <v>8.595568932594E12</v>
      </c>
      <c r="B29" s="48" t="s">
        <v>59</v>
      </c>
      <c r="C29" s="49" t="s">
        <v>60</v>
      </c>
      <c r="D29" s="50" t="s">
        <v>17</v>
      </c>
      <c r="E29" s="50">
        <v>72.0</v>
      </c>
      <c r="F29" s="51">
        <f>SUMIF('Загальний прайс'!$D$6:$D$3617,'ел. коробки'!A29,'Загальний прайс'!$G$6:$G$3617)</f>
        <v>1151.65</v>
      </c>
      <c r="G29" s="51">
        <f>F29*'ЗМІСТ'!$E$13/1000*1.2</f>
        <v>60.40993895</v>
      </c>
      <c r="H29" s="52">
        <f>G29*(100%-'ЗМІСТ'!$E$15)</f>
        <v>60.40993895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34.5" hidden="1" customHeight="1" outlineLevel="2">
      <c r="A30" s="47">
        <v>8.595057600133E12</v>
      </c>
      <c r="B30" s="48" t="s">
        <v>61</v>
      </c>
      <c r="C30" s="49" t="s">
        <v>62</v>
      </c>
      <c r="D30" s="50" t="s">
        <v>17</v>
      </c>
      <c r="E30" s="50">
        <v>74.0</v>
      </c>
      <c r="F30" s="51">
        <f>SUMIF('Загальний прайс'!$D$6:$D$3617,'ел. коробки'!A30,'Загальний прайс'!$G$6:$G$3617)</f>
        <v>1326.59</v>
      </c>
      <c r="G30" s="51">
        <f>F30*'ЗМІСТ'!$E$13/1000*1.2</f>
        <v>69.58643764</v>
      </c>
      <c r="H30" s="52">
        <f>G30*(100%-'ЗМІСТ'!$E$15)</f>
        <v>69.58643764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34.5" hidden="1" customHeight="1" outlineLevel="2">
      <c r="A31" s="47">
        <v>8.595057612655E12</v>
      </c>
      <c r="B31" s="48" t="s">
        <v>63</v>
      </c>
      <c r="C31" s="49" t="s">
        <v>64</v>
      </c>
      <c r="D31" s="50" t="s">
        <v>17</v>
      </c>
      <c r="E31" s="50">
        <v>40.0</v>
      </c>
      <c r="F31" s="51">
        <f>SUMIF('Загальний прайс'!$D$6:$D$3617,'ел. коробки'!A31,'Загальний прайс'!$G$6:$G$3617)</f>
        <v>2073.79</v>
      </c>
      <c r="G31" s="51">
        <f>F31*'ЗМІСТ'!$E$13/1000*1.2</f>
        <v>108.7809033</v>
      </c>
      <c r="H31" s="52">
        <f>G31*(100%-'ЗМІСТ'!$E$15)</f>
        <v>108.7809033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34.5" hidden="1" customHeight="1" outlineLevel="2">
      <c r="A32" s="47">
        <v>8.59505760014E12</v>
      </c>
      <c r="B32" s="48" t="s">
        <v>65</v>
      </c>
      <c r="C32" s="49" t="s">
        <v>66</v>
      </c>
      <c r="D32" s="50" t="s">
        <v>17</v>
      </c>
      <c r="E32" s="50">
        <v>34.0</v>
      </c>
      <c r="F32" s="51">
        <f>SUMIF('Загальний прайс'!$D$6:$D$3617,'ел. коробки'!A32,'Загальний прайс'!$G$6:$G$3617)</f>
        <v>1828.74</v>
      </c>
      <c r="G32" s="51">
        <f>F32*'ЗМІСТ'!$E$13/1000*1.2</f>
        <v>95.92677615</v>
      </c>
      <c r="H32" s="52">
        <f>G32*(100%-'ЗМІСТ'!$E$15)</f>
        <v>95.92677615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34.5" hidden="1" customHeight="1" outlineLevel="2">
      <c r="A33" s="47">
        <v>8.595057612587E12</v>
      </c>
      <c r="B33" s="48" t="s">
        <v>67</v>
      </c>
      <c r="C33" s="49" t="s">
        <v>68</v>
      </c>
      <c r="D33" s="50" t="s">
        <v>17</v>
      </c>
      <c r="E33" s="50">
        <v>20.0</v>
      </c>
      <c r="F33" s="51">
        <f>SUMIF('Загальний прайс'!$D$6:$D$3617,'ел. коробки'!A33,'Загальний прайс'!$G$6:$G$3617)</f>
        <v>2167.89</v>
      </c>
      <c r="G33" s="51">
        <f>F33*'ЗМІСТ'!$E$13/1000*1.2</f>
        <v>113.7169301</v>
      </c>
      <c r="H33" s="52">
        <f>G33*(100%-'ЗМІСТ'!$E$15)</f>
        <v>113.7169301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34.5" hidden="1" customHeight="1" outlineLevel="2">
      <c r="A34" s="47">
        <v>8.595568909169E12</v>
      </c>
      <c r="B34" s="48" t="s">
        <v>69</v>
      </c>
      <c r="C34" s="49" t="s">
        <v>70</v>
      </c>
      <c r="D34" s="50" t="s">
        <v>17</v>
      </c>
      <c r="E34" s="50">
        <v>20.0</v>
      </c>
      <c r="F34" s="51">
        <f>SUMIF('Загальний прайс'!$D$6:$D$3617,'ел. коробки'!A34,'Загальний прайс'!$G$6:$G$3617)</f>
        <v>16232.62</v>
      </c>
      <c r="G34" s="51">
        <f>F34*'ЗМІСТ'!$E$13/1000*1.2</f>
        <v>851.48403</v>
      </c>
      <c r="H34" s="52">
        <f>G34*(100%-'ЗМІСТ'!$E$15)</f>
        <v>851.48403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34.5" hidden="1" customHeight="1" outlineLevel="2">
      <c r="A35" s="47">
        <v>8.595057600294E12</v>
      </c>
      <c r="B35" s="48" t="s">
        <v>71</v>
      </c>
      <c r="C35" s="49" t="s">
        <v>72</v>
      </c>
      <c r="D35" s="50" t="s">
        <v>17</v>
      </c>
      <c r="E35" s="61">
        <v>11.0</v>
      </c>
      <c r="F35" s="51">
        <f>SUMIF('Загальний прайс'!$D$6:$D$3617,'ел. коробки'!A35,'Загальний прайс'!$G$6:$G$3617)</f>
        <v>4613.18</v>
      </c>
      <c r="G35" s="51">
        <f>F35*'ЗМІСТ'!$E$13/1000*1.2</f>
        <v>241.9849105</v>
      </c>
      <c r="H35" s="52">
        <f>G35*(100%-'ЗМІСТ'!$E$15)</f>
        <v>241.9849105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34.5" hidden="1" customHeight="1" outlineLevel="2">
      <c r="A36" s="47">
        <v>8.595057632738E12</v>
      </c>
      <c r="B36" s="48" t="s">
        <v>73</v>
      </c>
      <c r="C36" s="49" t="s">
        <v>74</v>
      </c>
      <c r="D36" s="50" t="s">
        <v>17</v>
      </c>
      <c r="E36" s="61">
        <v>12.0</v>
      </c>
      <c r="F36" s="51">
        <f>SUMIF('Загальний прайс'!$D$6:$D$3617,'ел. коробки'!A36,'Загальний прайс'!$G$6:$G$3617)</f>
        <v>4012.62</v>
      </c>
      <c r="G36" s="51">
        <f>F36*'ЗМІСТ'!$E$13/1000*1.2</f>
        <v>210.4824636</v>
      </c>
      <c r="H36" s="52">
        <f>G36*(100%-'ЗМІСТ'!$E$15)</f>
        <v>210.4824636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34.5" hidden="1" customHeight="1" outlineLevel="2">
      <c r="A37" s="47">
        <v>8.595057688445E12</v>
      </c>
      <c r="B37" s="48" t="s">
        <v>48</v>
      </c>
      <c r="C37" s="49" t="s">
        <v>49</v>
      </c>
      <c r="D37" s="50" t="s">
        <v>17</v>
      </c>
      <c r="E37" s="62">
        <v>35.0</v>
      </c>
      <c r="F37" s="51">
        <f>SUMIF('Загальний прайс'!$D$6:$D$3617,'ел. коробки'!A37,'Загальний прайс'!$G$6:$G$3617)</f>
        <v>1442.21</v>
      </c>
      <c r="G37" s="51">
        <f>F37*'ЗМІСТ'!$E$13/1000*1.2</f>
        <v>75.65129862</v>
      </c>
      <c r="H37" s="52">
        <f>G37*(100%-'ЗМІСТ'!$E$15)</f>
        <v>75.65129862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34.5" hidden="1" customHeight="1" outlineLevel="2">
      <c r="A38" s="47">
        <v>8.595057632752E12</v>
      </c>
      <c r="B38" s="48" t="s">
        <v>75</v>
      </c>
      <c r="C38" s="49" t="s">
        <v>58</v>
      </c>
      <c r="D38" s="50" t="s">
        <v>17</v>
      </c>
      <c r="E38" s="61">
        <v>40.0</v>
      </c>
      <c r="F38" s="51">
        <f>SUMIF('Загальний прайс'!$D$6:$D$3617,'ел. коробки'!A38,'Загальний прайс'!$G$6:$G$3617)</f>
        <v>786.97</v>
      </c>
      <c r="G38" s="51">
        <f>F38*'ЗМІСТ'!$E$13/1000*1.2</f>
        <v>41.28060579</v>
      </c>
      <c r="H38" s="52">
        <f>G38*(100%-'ЗМІСТ'!$E$15)</f>
        <v>41.28060579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41.25" customHeight="1" collapsed="1">
      <c r="A39" s="63" t="s">
        <v>76</v>
      </c>
      <c r="B39" s="64"/>
      <c r="C39" s="64"/>
      <c r="D39" s="65"/>
      <c r="E39" s="65"/>
      <c r="F39" s="65"/>
      <c r="G39" s="65"/>
      <c r="H39" s="6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34.5" hidden="1" customHeight="1" outlineLevel="2">
      <c r="A40" s="66">
        <v>8.595568932358E12</v>
      </c>
      <c r="B40" s="48" t="s">
        <v>77</v>
      </c>
      <c r="C40" s="49" t="s">
        <v>78</v>
      </c>
      <c r="D40" s="50" t="s">
        <v>17</v>
      </c>
      <c r="E40" s="50"/>
      <c r="F40" s="51">
        <f>SUMIF('Загальний прайс'!$D$6:$D$3617,'ел. коробки'!A40,'Загальний прайс'!$G$6:$G$3617)</f>
        <v>7071.32</v>
      </c>
      <c r="G40" s="51">
        <f>F40*'ЗМІСТ'!$E$13/1000*1.2</f>
        <v>370.9269392</v>
      </c>
      <c r="H40" s="52">
        <f>G40*(100%-'ЗМІСТ'!$E$15)</f>
        <v>370.9269392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21.0" hidden="1" customHeight="1" outlineLevel="1">
      <c r="A41" s="67" t="s">
        <v>79</v>
      </c>
      <c r="B41" s="33"/>
      <c r="C41" s="33"/>
      <c r="D41" s="68"/>
      <c r="E41" s="68"/>
      <c r="F41" s="68"/>
      <c r="G41" s="68"/>
      <c r="H41" s="6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3"/>
      <c r="Z41" s="53"/>
    </row>
    <row r="42" ht="34.5" hidden="1" customHeight="1" outlineLevel="2">
      <c r="A42" s="66">
        <v>8.595057600119E12</v>
      </c>
      <c r="B42" s="66" t="s">
        <v>80</v>
      </c>
      <c r="C42" s="49" t="s">
        <v>81</v>
      </c>
      <c r="D42" s="50" t="s">
        <v>17</v>
      </c>
      <c r="E42" s="50">
        <v>80.0</v>
      </c>
      <c r="F42" s="51">
        <f>SUMIF('Загальний прайс'!$D$6:$D$3617,'ел. коробки'!A42,'Загальний прайс'!$G$6:$G$3617)</f>
        <v>1146.94</v>
      </c>
      <c r="G42" s="51">
        <f>F42*'ЗМІСТ'!$E$13/1000*1.2</f>
        <v>60.16287533</v>
      </c>
      <c r="H42" s="52">
        <f>G42*(100%-'ЗМІСТ'!$E$15)</f>
        <v>60.16287533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34.5" hidden="1" customHeight="1" outlineLevel="2">
      <c r="A43" s="47">
        <v>8.595568929709E12</v>
      </c>
      <c r="B43" s="66" t="s">
        <v>82</v>
      </c>
      <c r="C43" s="49" t="s">
        <v>83</v>
      </c>
      <c r="D43" s="69" t="s">
        <v>17</v>
      </c>
      <c r="E43" s="69">
        <v>100.0</v>
      </c>
      <c r="F43" s="51">
        <f>SUMIF('Загальний прайс'!$D$6:$D$3617,'ел. коробки'!A43,'Загальний прайс'!$G$6:$G$3617)</f>
        <v>449.96</v>
      </c>
      <c r="G43" s="51">
        <f>F43*'ЗМІСТ'!$E$13/1000*1.2</f>
        <v>23.6027058</v>
      </c>
      <c r="H43" s="52">
        <f>G43*(100%-'ЗМІСТ'!$E$15)</f>
        <v>23.6027058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34.5" hidden="1" customHeight="1" outlineLevel="2">
      <c r="A44" s="47">
        <v>8.595057688414E12</v>
      </c>
      <c r="B44" s="66" t="s">
        <v>84</v>
      </c>
      <c r="C44" s="49" t="s">
        <v>85</v>
      </c>
      <c r="D44" s="69" t="s">
        <v>17</v>
      </c>
      <c r="E44" s="70">
        <v>120.0</v>
      </c>
      <c r="F44" s="51">
        <f>SUMIF('Загальний прайс'!$D$6:$D$3617,'ел. коробки'!A44,'Загальний прайс'!$G$6:$G$3617)</f>
        <v>760.73</v>
      </c>
      <c r="G44" s="51">
        <f>F44*'ЗМІСТ'!$E$13/1000*1.2</f>
        <v>39.90418344</v>
      </c>
      <c r="H44" s="52">
        <f>G44*(100%-'ЗМІСТ'!$E$15)</f>
        <v>39.90418344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34.5" hidden="1" customHeight="1" outlineLevel="2">
      <c r="A45" s="47">
        <v>8.595057612648E12</v>
      </c>
      <c r="B45" s="66" t="s">
        <v>86</v>
      </c>
      <c r="C45" s="49" t="s">
        <v>87</v>
      </c>
      <c r="D45" s="69" t="s">
        <v>17</v>
      </c>
      <c r="E45" s="69">
        <v>90.0</v>
      </c>
      <c r="F45" s="51">
        <f>SUMIF('Загальний прайс'!$D$6:$D$3617,'ел. коробки'!A45,'Загальний прайс'!$G$6:$G$3617)</f>
        <v>891.22</v>
      </c>
      <c r="G45" s="51">
        <f>F45*'ЗМІСТ'!$E$13/1000*1.2</f>
        <v>46.74905205</v>
      </c>
      <c r="H45" s="52">
        <f>G45*(100%-'ЗМІСТ'!$E$15)</f>
        <v>46.74905205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34.5" hidden="1" customHeight="1" outlineLevel="2">
      <c r="A46" s="47">
        <v>8.595057687929E12</v>
      </c>
      <c r="B46" s="66" t="s">
        <v>88</v>
      </c>
      <c r="C46" s="49" t="s">
        <v>89</v>
      </c>
      <c r="D46" s="69" t="s">
        <v>17</v>
      </c>
      <c r="E46" s="69">
        <v>60.0</v>
      </c>
      <c r="F46" s="51">
        <f>SUMIF('Загальний прайс'!$D$6:$D$3617,'ел. коробки'!A46,'Загальний прайс'!$G$6:$G$3617)</f>
        <v>990.16</v>
      </c>
      <c r="G46" s="51">
        <f>F46*'ЗМІСТ'!$E$13/1000*1.2</f>
        <v>51.93896162</v>
      </c>
      <c r="H46" s="52">
        <f>G46*(100%-'ЗМІСТ'!$E$15)</f>
        <v>51.93896162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34.5" hidden="1" customHeight="1" outlineLevel="2">
      <c r="A47" s="47">
        <v>8.595568929921E12</v>
      </c>
      <c r="B47" s="66" t="s">
        <v>90</v>
      </c>
      <c r="C47" s="49" t="s">
        <v>91</v>
      </c>
      <c r="D47" s="69" t="s">
        <v>17</v>
      </c>
      <c r="E47" s="69">
        <v>84.0</v>
      </c>
      <c r="F47" s="51">
        <f>SUMIF('Загальний прайс'!$D$6:$D$3617,'ел. коробки'!A47,'Загальний прайс'!$G$6:$G$3617)</f>
        <v>521.41</v>
      </c>
      <c r="G47" s="51">
        <f>F47*'ЗМІСТ'!$E$13/1000*1.2</f>
        <v>27.35062412</v>
      </c>
      <c r="H47" s="52">
        <f>G47*(100%-'ЗМІСТ'!$E$15)</f>
        <v>27.35062412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34.5" hidden="1" customHeight="1" outlineLevel="2">
      <c r="A48" s="47">
        <v>8.595568925879E12</v>
      </c>
      <c r="B48" s="66" t="s">
        <v>92</v>
      </c>
      <c r="C48" s="49" t="s">
        <v>93</v>
      </c>
      <c r="D48" s="69" t="s">
        <v>17</v>
      </c>
      <c r="E48" s="69">
        <v>96.0</v>
      </c>
      <c r="F48" s="51">
        <f>SUMIF('Загальний прайс'!$D$6:$D$3617,'ел. коробки'!A48,'Загальний прайс'!$G$6:$G$3617)</f>
        <v>690.97</v>
      </c>
      <c r="G48" s="51">
        <f>F48*'ЗМІСТ'!$E$13/1000*1.2</f>
        <v>36.24491427</v>
      </c>
      <c r="H48" s="52">
        <f>G48*(100%-'ЗМІСТ'!$E$15)</f>
        <v>36.24491427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34.5" hidden="1" customHeight="1" outlineLevel="2">
      <c r="A49" s="47">
        <v>8.595568930835E12</v>
      </c>
      <c r="B49" s="66" t="s">
        <v>94</v>
      </c>
      <c r="C49" s="49" t="s">
        <v>95</v>
      </c>
      <c r="D49" s="69" t="s">
        <v>17</v>
      </c>
      <c r="E49" s="69">
        <v>100.0</v>
      </c>
      <c r="F49" s="51">
        <f>SUMIF('Загальний прайс'!$D$6:$D$3617,'ел. коробки'!A49,'Загальний прайс'!$G$6:$G$3617)</f>
        <v>403.15</v>
      </c>
      <c r="G49" s="51">
        <f>F49*'ЗМІСТ'!$E$13/1000*1.2</f>
        <v>21.14728163</v>
      </c>
      <c r="H49" s="52">
        <f>G49*(100%-'ЗМІСТ'!$E$15)</f>
        <v>21.14728163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34.5" hidden="1" customHeight="1" outlineLevel="2">
      <c r="A50" s="47">
        <v>8.595568924605E12</v>
      </c>
      <c r="B50" s="66" t="s">
        <v>96</v>
      </c>
      <c r="C50" s="49" t="s">
        <v>97</v>
      </c>
      <c r="D50" s="69" t="s">
        <v>17</v>
      </c>
      <c r="E50" s="69">
        <v>110.0</v>
      </c>
      <c r="F50" s="51">
        <f>SUMIF('Загальний прайс'!$D$6:$D$3617,'ел. коробки'!A50,'Загальний прайс'!$G$6:$G$3617)</f>
        <v>393.28</v>
      </c>
      <c r="G50" s="51">
        <f>F50*'ЗМІСТ'!$E$13/1000*1.2</f>
        <v>20.62954959</v>
      </c>
      <c r="H50" s="52">
        <f>G50*(100%-'ЗМІСТ'!$E$15)</f>
        <v>20.62954959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34.5" hidden="1" customHeight="1" outlineLevel="2">
      <c r="A51" s="47">
        <v>8.595568925299E12</v>
      </c>
      <c r="B51" s="66" t="s">
        <v>98</v>
      </c>
      <c r="C51" s="49" t="s">
        <v>99</v>
      </c>
      <c r="D51" s="69" t="s">
        <v>17</v>
      </c>
      <c r="E51" s="69">
        <v>110.0</v>
      </c>
      <c r="F51" s="51">
        <f>SUMIF('Загальний прайс'!$D$6:$D$3617,'ел. коробки'!A51,'Загальний прайс'!$G$6:$G$3617)</f>
        <v>416.57</v>
      </c>
      <c r="G51" s="51">
        <f>F51*'ЗМІСТ'!$E$13/1000*1.2</f>
        <v>21.85122934</v>
      </c>
      <c r="H51" s="52">
        <f>G51*(100%-'ЗМІСТ'!$E$15)</f>
        <v>21.85122934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34.5" hidden="1" customHeight="1" outlineLevel="2">
      <c r="A52" s="47">
        <v>8.595568924612E12</v>
      </c>
      <c r="B52" s="66" t="s">
        <v>100</v>
      </c>
      <c r="C52" s="49" t="s">
        <v>101</v>
      </c>
      <c r="D52" s="69" t="s">
        <v>17</v>
      </c>
      <c r="E52" s="69">
        <v>50.0</v>
      </c>
      <c r="F52" s="51">
        <f>SUMIF('Загальний прайс'!$D$6:$D$3617,'ел. коробки'!A52,'Загальний прайс'!$G$6:$G$3617)</f>
        <v>968.76</v>
      </c>
      <c r="G52" s="51">
        <f>F52*'ЗМІСТ'!$E$13/1000*1.2</f>
        <v>50.81642205</v>
      </c>
      <c r="H52" s="52">
        <f>G52*(100%-'ЗМІСТ'!$E$15)</f>
        <v>50.81642205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34.5" hidden="1" customHeight="1" outlineLevel="2">
      <c r="A53" s="47">
        <v>8.595568926968E12</v>
      </c>
      <c r="B53" s="66" t="s">
        <v>102</v>
      </c>
      <c r="C53" s="49" t="s">
        <v>103</v>
      </c>
      <c r="D53" s="69" t="s">
        <v>17</v>
      </c>
      <c r="E53" s="69">
        <v>40.0</v>
      </c>
      <c r="F53" s="51">
        <f>SUMIF('Загальний прайс'!$D$6:$D$3617,'ел. коробки'!A53,'Загальний прайс'!$G$6:$G$3617)</f>
        <v>911.16</v>
      </c>
      <c r="G53" s="51">
        <f>F53*'ЗМІСТ'!$E$13/1000*1.2</f>
        <v>47.79500714</v>
      </c>
      <c r="H53" s="52">
        <f>G53*(100%-'ЗМІСТ'!$E$15)</f>
        <v>47.79500714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34.5" hidden="1" customHeight="1" outlineLevel="2">
      <c r="A54" s="71">
        <v>8.595568927705E12</v>
      </c>
      <c r="B54" s="66" t="s">
        <v>104</v>
      </c>
      <c r="C54" s="49" t="s">
        <v>105</v>
      </c>
      <c r="D54" s="69" t="s">
        <v>17</v>
      </c>
      <c r="E54" s="69">
        <v>30.0</v>
      </c>
      <c r="F54" s="51">
        <f>SUMIF('Загальний прайс'!$D$6:$D$3617,'ел. коробки'!A54,'Загальний прайс'!$G$6:$G$3617)</f>
        <v>1188.69</v>
      </c>
      <c r="G54" s="51">
        <f>F54*'ЗМІСТ'!$E$13/1000*1.2</f>
        <v>62.35287659</v>
      </c>
      <c r="H54" s="52">
        <f>G54*(100%-'ЗМІСТ'!$E$15)</f>
        <v>62.35287659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34.5" hidden="1" customHeight="1" outlineLevel="2">
      <c r="A55" s="47">
        <v>8.595568931948E12</v>
      </c>
      <c r="B55" s="66" t="s">
        <v>106</v>
      </c>
      <c r="C55" s="49" t="s">
        <v>107</v>
      </c>
      <c r="D55" s="69" t="s">
        <v>17</v>
      </c>
      <c r="E55" s="69">
        <v>25.0</v>
      </c>
      <c r="F55" s="51">
        <f>SUMIF('Загальний прайс'!$D$6:$D$3617,'ел. коробки'!A55,'Загальний прайс'!$G$6:$G$3617)</f>
        <v>1626.2</v>
      </c>
      <c r="G55" s="51">
        <f>F55*'ЗМІСТ'!$E$13/1000*1.2</f>
        <v>85.30251614</v>
      </c>
      <c r="H55" s="52">
        <f>G55*(100%-'ЗМІСТ'!$E$15)</f>
        <v>85.30251614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34.5" hidden="1" customHeight="1" outlineLevel="2">
      <c r="A56" s="47">
        <v>8.595568934246E12</v>
      </c>
      <c r="B56" s="72" t="s">
        <v>108</v>
      </c>
      <c r="C56" s="49" t="s">
        <v>109</v>
      </c>
      <c r="D56" s="69" t="s">
        <v>17</v>
      </c>
      <c r="E56" s="69">
        <v>14.0</v>
      </c>
      <c r="F56" s="51">
        <f>SUMIF('Загальний прайс'!$D$6:$D$3641,'ел. коробки'!A56,'Загальний прайс'!$G$6:$G$3641)</f>
        <v>2135.76</v>
      </c>
      <c r="G56" s="51">
        <f>F56*'ЗМІСТ'!$E$13/1000*1.2</f>
        <v>112.0315471</v>
      </c>
      <c r="H56" s="52">
        <f>G56*(100%-'ЗМІСТ'!$E$15)</f>
        <v>112.0315471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34.5" hidden="1" customHeight="1" outlineLevel="2">
      <c r="A57" s="73">
        <v>8.59505761864E12</v>
      </c>
      <c r="B57" s="48" t="s">
        <v>110</v>
      </c>
      <c r="C57" s="49" t="s">
        <v>111</v>
      </c>
      <c r="D57" s="50" t="s">
        <v>17</v>
      </c>
      <c r="E57" s="61">
        <v>12.0</v>
      </c>
      <c r="F57" s="51">
        <f>SUMIF('Загальний прайс'!$D$6:$D$3617,'ел. коробки'!A57,'Загальний прайс'!$G$6:$G$3617)</f>
        <v>4465.32</v>
      </c>
      <c r="G57" s="51">
        <f>F57*'ЗМІСТ'!$E$13/1000*1.2</f>
        <v>234.2288964</v>
      </c>
      <c r="H57" s="52">
        <f>G57*(100%-'ЗМІСТ'!$E$15)</f>
        <v>234.2288964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34.5" hidden="1" customHeight="1" outlineLevel="2">
      <c r="A58" s="47">
        <v>8.59505768795E12</v>
      </c>
      <c r="B58" s="66" t="s">
        <v>112</v>
      </c>
      <c r="C58" s="49" t="s">
        <v>113</v>
      </c>
      <c r="D58" s="69" t="s">
        <v>17</v>
      </c>
      <c r="E58" s="69">
        <v>35.0</v>
      </c>
      <c r="F58" s="51">
        <f>SUMIF('Загальний прайс'!$D$6:$D$3617,'ел. коробки'!A58,'Загальний прайс'!$G$6:$G$3617)</f>
        <v>1928.65</v>
      </c>
      <c r="G58" s="51">
        <f>F58*'ЗМІСТ'!$E$13/1000*1.2</f>
        <v>101.1675672</v>
      </c>
      <c r="H58" s="52">
        <f>G58*(100%-'ЗМІСТ'!$E$15)</f>
        <v>101.1675672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8.0" hidden="1" customHeight="1" outlineLevel="1">
      <c r="A59" s="56" t="s">
        <v>114</v>
      </c>
      <c r="B59" s="57"/>
      <c r="C59" s="57"/>
      <c r="D59" s="58"/>
      <c r="E59" s="58"/>
      <c r="F59" s="58"/>
      <c r="G59" s="58"/>
      <c r="H59" s="58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3"/>
      <c r="Z59" s="53"/>
    </row>
    <row r="60" ht="34.5" hidden="1" customHeight="1" outlineLevel="2">
      <c r="A60" s="47">
        <v>8.595568930644E12</v>
      </c>
      <c r="B60" s="48" t="s">
        <v>115</v>
      </c>
      <c r="C60" s="49" t="s">
        <v>116</v>
      </c>
      <c r="D60" s="50" t="s">
        <v>17</v>
      </c>
      <c r="E60" s="50">
        <v>100.0</v>
      </c>
      <c r="F60" s="51">
        <f>SUMIF('Загальний прайс'!$D$6:$D$3617,'ел. коробки'!A60,'Загальний прайс'!$G$6:$G$3617)</f>
        <v>623.4</v>
      </c>
      <c r="G60" s="51">
        <f>F60*'ЗМІСТ'!$E$13/1000*1.2</f>
        <v>32.70052181</v>
      </c>
      <c r="H60" s="52">
        <f>G60*(100%-'ЗМІСТ'!$E$15)</f>
        <v>32.70052181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34.5" hidden="1" customHeight="1" outlineLevel="2">
      <c r="A61" s="47">
        <v>8.595057687929E12</v>
      </c>
      <c r="B61" s="48" t="s">
        <v>88</v>
      </c>
      <c r="C61" s="49" t="s">
        <v>89</v>
      </c>
      <c r="D61" s="69" t="s">
        <v>17</v>
      </c>
      <c r="E61" s="69">
        <v>60.0</v>
      </c>
      <c r="F61" s="51">
        <f>SUMIF('Загальний прайс'!$D$6:$D$3617,'ел. коробки'!A61,'Загальний прайс'!$G$6:$G$3617)</f>
        <v>990.16</v>
      </c>
      <c r="G61" s="51">
        <f>F61*'ЗМІСТ'!$E$13/1000*1.2</f>
        <v>51.93896162</v>
      </c>
      <c r="H61" s="52">
        <f>G61*(100%-'ЗМІСТ'!$E$15)</f>
        <v>51.93896162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34.5" hidden="1" customHeight="1" outlineLevel="2">
      <c r="A62" s="47">
        <v>8.595568929921E12</v>
      </c>
      <c r="B62" s="48" t="s">
        <v>90</v>
      </c>
      <c r="C62" s="49" t="s">
        <v>91</v>
      </c>
      <c r="D62" s="69" t="s">
        <v>17</v>
      </c>
      <c r="E62" s="69">
        <v>84.0</v>
      </c>
      <c r="F62" s="51">
        <f>SUMIF('Загальний прайс'!$D$6:$D$3617,'ел. коробки'!A62,'Загальний прайс'!$G$6:$G$3617)</f>
        <v>521.41</v>
      </c>
      <c r="G62" s="51">
        <f>F62*'ЗМІСТ'!$E$13/1000*1.2</f>
        <v>27.35062412</v>
      </c>
      <c r="H62" s="52">
        <f>G62*(100%-'ЗМІСТ'!$E$15)</f>
        <v>27.35062412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34.5" hidden="1" customHeight="1" outlineLevel="2">
      <c r="A63" s="47">
        <v>8.595568925879E12</v>
      </c>
      <c r="B63" s="48" t="s">
        <v>92</v>
      </c>
      <c r="C63" s="49" t="s">
        <v>93</v>
      </c>
      <c r="D63" s="69" t="s">
        <v>17</v>
      </c>
      <c r="E63" s="69">
        <v>96.0</v>
      </c>
      <c r="F63" s="51">
        <f>SUMIF('Загальний прайс'!$D$6:$D$3617,'ел. коробки'!A63,'Загальний прайс'!$G$6:$G$3617)</f>
        <v>690.97</v>
      </c>
      <c r="G63" s="51">
        <f>F63*'ЗМІСТ'!$E$13/1000*1.2</f>
        <v>36.24491427</v>
      </c>
      <c r="H63" s="52">
        <f>G63*(100%-'ЗМІСТ'!$E$15)</f>
        <v>36.24491427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34.5" hidden="1" customHeight="1" outlineLevel="2">
      <c r="A64" s="47">
        <v>8.595057611672E12</v>
      </c>
      <c r="B64" s="48" t="s">
        <v>117</v>
      </c>
      <c r="C64" s="49" t="s">
        <v>118</v>
      </c>
      <c r="D64" s="69" t="s">
        <v>17</v>
      </c>
      <c r="E64" s="69">
        <v>28.0</v>
      </c>
      <c r="F64" s="51">
        <f>SUMIF('Загальний прайс'!$D$6:$D$3617,'ел. коробки'!A64,'Загальний прайс'!$G$6:$G$3617)</f>
        <v>2105.91</v>
      </c>
      <c r="G64" s="51">
        <f>F64*'ЗМІСТ'!$E$13/1000*1.2</f>
        <v>110.4657618</v>
      </c>
      <c r="H64" s="52">
        <f>G64*(100%-'ЗМІСТ'!$E$15)</f>
        <v>110.4657618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34.5" hidden="1" customHeight="1" outlineLevel="2">
      <c r="A65" s="47">
        <v>8.595057668652E12</v>
      </c>
      <c r="B65" s="48" t="s">
        <v>119</v>
      </c>
      <c r="C65" s="49" t="s">
        <v>120</v>
      </c>
      <c r="D65" s="69" t="s">
        <v>17</v>
      </c>
      <c r="E65" s="69">
        <v>27.0</v>
      </c>
      <c r="F65" s="51">
        <f>SUMIF('Загальний прайс'!$D$6:$D$3617,'ел. коробки'!A65,'Загальний прайс'!$G$6:$G$3617)</f>
        <v>2629.84</v>
      </c>
      <c r="G65" s="51">
        <f>F65*'ЗМІСТ'!$E$13/1000*1.2</f>
        <v>137.9485728</v>
      </c>
      <c r="H65" s="52">
        <f>G65*(100%-'ЗМІСТ'!$E$15)</f>
        <v>137.9485728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34.5" hidden="1" customHeight="1" outlineLevel="2">
      <c r="A66" s="74">
        <v>8.5955689326E12</v>
      </c>
      <c r="B66" s="48" t="s">
        <v>121</v>
      </c>
      <c r="C66" s="49" t="s">
        <v>122</v>
      </c>
      <c r="D66" s="50" t="s">
        <v>17</v>
      </c>
      <c r="E66" s="50">
        <v>20.0</v>
      </c>
      <c r="F66" s="51">
        <f>SUMIF('Загальний прайс'!$D$6:$D$3617,'ел. коробки'!A66,'Загальний прайс'!$G$6:$G$3617)</f>
        <v>5660.34</v>
      </c>
      <c r="G66" s="51">
        <f>F66*'ЗМІСТ'!$E$13/1000*1.2</f>
        <v>296.9138139</v>
      </c>
      <c r="H66" s="52">
        <f>G66*(100%-'ЗМІСТ'!$E$15)</f>
        <v>296.9138139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34.5" hidden="1" customHeight="1" outlineLevel="2">
      <c r="A67" s="47">
        <v>8.59505768795E12</v>
      </c>
      <c r="B67" s="48" t="s">
        <v>112</v>
      </c>
      <c r="C67" s="49" t="s">
        <v>113</v>
      </c>
      <c r="D67" s="69" t="s">
        <v>17</v>
      </c>
      <c r="E67" s="69">
        <v>35.0</v>
      </c>
      <c r="F67" s="51">
        <f>SUMIF('Загальний прайс'!$D$6:$D$3617,'ел. коробки'!A67,'Загальний прайс'!$G$6:$G$3617)</f>
        <v>1928.65</v>
      </c>
      <c r="G67" s="51">
        <f>F67*'ЗМІСТ'!$E$13/1000*1.2</f>
        <v>101.1675672</v>
      </c>
      <c r="H67" s="52">
        <f>G67*(100%-'ЗМІСТ'!$E$15)</f>
        <v>101.1675672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32.25" customHeight="1" collapsed="1">
      <c r="A68" s="63" t="s">
        <v>123</v>
      </c>
      <c r="B68" s="65"/>
      <c r="C68" s="75"/>
      <c r="D68" s="65"/>
      <c r="E68" s="65"/>
      <c r="F68" s="65"/>
      <c r="G68" s="65"/>
      <c r="H68" s="65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20.25" hidden="1" customHeight="1" outlineLevel="1">
      <c r="A69" s="76" t="s">
        <v>124</v>
      </c>
      <c r="B69" s="77"/>
      <c r="C69" s="78"/>
      <c r="D69" s="77"/>
      <c r="E69" s="77"/>
      <c r="F69" s="77"/>
      <c r="G69" s="77"/>
      <c r="H69" s="77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ht="34.5" hidden="1" customHeight="1" outlineLevel="2">
      <c r="A70" s="47">
        <v>8.595057624658E12</v>
      </c>
      <c r="B70" s="80" t="s">
        <v>125</v>
      </c>
      <c r="C70" s="49" t="s">
        <v>126</v>
      </c>
      <c r="D70" s="50" t="s">
        <v>17</v>
      </c>
      <c r="E70" s="50">
        <v>90.0</v>
      </c>
      <c r="F70" s="51">
        <f>SUMIF('Загальний прайс'!$D$6:$D$3617,'ел. коробки'!A70,'Загальний прайс'!$G$6:$G$3617)</f>
        <v>2727.38</v>
      </c>
      <c r="G70" s="51">
        <f>F70*'ЗМІСТ'!$E$13/1000*1.2</f>
        <v>143.0650452</v>
      </c>
      <c r="H70" s="52">
        <f>G70*(100%-'ЗМІСТ'!$E$15)</f>
        <v>143.0650452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34.5" hidden="1" customHeight="1" outlineLevel="2">
      <c r="A71" s="47">
        <v>8.595057624665E12</v>
      </c>
      <c r="B71" s="80" t="s">
        <v>127</v>
      </c>
      <c r="C71" s="49" t="s">
        <v>128</v>
      </c>
      <c r="D71" s="50" t="s">
        <v>17</v>
      </c>
      <c r="E71" s="50">
        <v>56.0</v>
      </c>
      <c r="F71" s="51">
        <f>SUMIF('Загальний прайс'!$D$6:$D$3617,'ел. коробки'!A71,'Загальний прайс'!$G$6:$G$3617)</f>
        <v>4405.81</v>
      </c>
      <c r="G71" s="51">
        <f>F71*'ЗМІСТ'!$E$13/1000*1.2</f>
        <v>231.1072922</v>
      </c>
      <c r="H71" s="52">
        <f>G71*(100%-'ЗМІСТ'!$E$15)</f>
        <v>231.1072922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34.5" hidden="1" customHeight="1" outlineLevel="2">
      <c r="A72" s="47">
        <v>8.595057655959E12</v>
      </c>
      <c r="B72" s="80" t="s">
        <v>129</v>
      </c>
      <c r="C72" s="49" t="s">
        <v>130</v>
      </c>
      <c r="D72" s="50" t="s">
        <v>17</v>
      </c>
      <c r="E72" s="50">
        <v>55.0</v>
      </c>
      <c r="F72" s="51">
        <f>SUMIF('Загальний прайс'!$D$6:$D$3617,'ел. коробки'!A72,'Загальний прайс'!$G$6:$G$3617)</f>
        <v>2312.15</v>
      </c>
      <c r="G72" s="51">
        <f>F72*'ЗМІСТ'!$E$13/1000*1.2</f>
        <v>121.2841057</v>
      </c>
      <c r="H72" s="52">
        <f>G72*(100%-'ЗМІСТ'!$E$15)</f>
        <v>121.2841057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34.5" hidden="1" customHeight="1" outlineLevel="2">
      <c r="A73" s="47">
        <v>8.595057655973E12</v>
      </c>
      <c r="B73" s="80" t="s">
        <v>131</v>
      </c>
      <c r="C73" s="49" t="s">
        <v>132</v>
      </c>
      <c r="D73" s="50" t="s">
        <v>17</v>
      </c>
      <c r="E73" s="50">
        <v>100.0</v>
      </c>
      <c r="F73" s="51">
        <f>SUMIF('Загальний прайс'!$D$6:$D$3617,'ел. коробки'!A73,'Загальний прайс'!$G$6:$G$3617)</f>
        <v>1421.69</v>
      </c>
      <c r="G73" s="51">
        <f>F73*'ЗМІСТ'!$E$13/1000*1.2</f>
        <v>74.57491955</v>
      </c>
      <c r="H73" s="52">
        <f>G73*(100%-'ЗМІСТ'!$E$15)</f>
        <v>74.57491955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34.5" hidden="1" customHeight="1" outlineLevel="2">
      <c r="A74" s="47">
        <v>8.595057655997E12</v>
      </c>
      <c r="B74" s="80" t="s">
        <v>133</v>
      </c>
      <c r="C74" s="49" t="s">
        <v>134</v>
      </c>
      <c r="D74" s="69" t="s">
        <v>17</v>
      </c>
      <c r="E74" s="69">
        <v>28.0</v>
      </c>
      <c r="F74" s="51">
        <f>SUMIF('Загальний прайс'!$D$6:$D$3617,'ел. коробки'!A74,'Загальний прайс'!$G$6:$G$3617)</f>
        <v>4110.47</v>
      </c>
      <c r="G74" s="51">
        <f>F74*'ЗМІСТ'!$E$13/1000*1.2</f>
        <v>215.6151971</v>
      </c>
      <c r="H74" s="52">
        <f>G74*(100%-'ЗМІСТ'!$E$15)</f>
        <v>215.6151971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34.5" hidden="1" customHeight="1" outlineLevel="2">
      <c r="A75" s="47">
        <v>8.595057656017E12</v>
      </c>
      <c r="B75" s="80" t="s">
        <v>135</v>
      </c>
      <c r="C75" s="49" t="s">
        <v>136</v>
      </c>
      <c r="D75" s="69" t="s">
        <v>17</v>
      </c>
      <c r="E75" s="69">
        <v>28.0</v>
      </c>
      <c r="F75" s="51">
        <f>SUMIF('Загальний прайс'!$D$6:$D$3617,'ел. коробки'!A75,'Загальний прайс'!$G$6:$G$3617)</f>
        <v>2345.88</v>
      </c>
      <c r="G75" s="51">
        <f>F75*'ЗМІСТ'!$E$13/1000*1.2</f>
        <v>123.0534169</v>
      </c>
      <c r="H75" s="52">
        <f>G75*(100%-'ЗМІСТ'!$E$15)</f>
        <v>123.0534169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34.5" hidden="1" customHeight="1" outlineLevel="2">
      <c r="A76" s="47">
        <v>8.595057656024E12</v>
      </c>
      <c r="B76" s="80" t="s">
        <v>137</v>
      </c>
      <c r="C76" s="49" t="s">
        <v>138</v>
      </c>
      <c r="D76" s="69" t="s">
        <v>17</v>
      </c>
      <c r="E76" s="69">
        <v>24.0</v>
      </c>
      <c r="F76" s="51">
        <f>SUMIF('Загальний прайс'!$D$6:$D$3617,'ел. коробки'!A76,'Загальний прайс'!$G$6:$G$3617)</f>
        <v>8108.11</v>
      </c>
      <c r="G76" s="51">
        <f>F76*'ЗМІСТ'!$E$13/1000*1.2</f>
        <v>425.311883</v>
      </c>
      <c r="H76" s="52">
        <f>G76*(100%-'ЗМІСТ'!$E$15)</f>
        <v>425.311883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34.5" hidden="1" customHeight="1" outlineLevel="2">
      <c r="A77" s="47">
        <v>8.595057656048E12</v>
      </c>
      <c r="B77" s="80" t="s">
        <v>139</v>
      </c>
      <c r="C77" s="49" t="s">
        <v>140</v>
      </c>
      <c r="D77" s="69" t="s">
        <v>17</v>
      </c>
      <c r="E77" s="69">
        <v>24.0</v>
      </c>
      <c r="F77" s="51">
        <f>SUMIF('Загальний прайс'!$D$6:$D$3617,'ел. коробки'!A77,'Загальний прайс'!$G$6:$G$3617)</f>
        <v>4043.68</v>
      </c>
      <c r="G77" s="51">
        <f>F77*'ЗМІСТ'!$E$13/1000*1.2</f>
        <v>212.1117196</v>
      </c>
      <c r="H77" s="52">
        <f>G77*(100%-'ЗМІСТ'!$E$15)</f>
        <v>212.1117196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34.5" hidden="1" customHeight="1" outlineLevel="2">
      <c r="A78" s="47">
        <v>8.59505761905E12</v>
      </c>
      <c r="B78" s="80" t="s">
        <v>141</v>
      </c>
      <c r="C78" s="49" t="s">
        <v>142</v>
      </c>
      <c r="D78" s="69" t="s">
        <v>17</v>
      </c>
      <c r="E78" s="69">
        <v>60.0</v>
      </c>
      <c r="F78" s="51">
        <f>SUMIF('Загальний прайс'!$D$6:$D$3617,'ел. коробки'!A78,'Загальний прайс'!$G$6:$G$3617)</f>
        <v>1784.49</v>
      </c>
      <c r="G78" s="51">
        <f>F78*'ЗМІСТ'!$E$13/1000*1.2</f>
        <v>93.60563709</v>
      </c>
      <c r="H78" s="52">
        <f>G78*(100%-'ЗМІСТ'!$E$15)</f>
        <v>93.60563709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34.5" hidden="1" customHeight="1" outlineLevel="2">
      <c r="A79" s="47">
        <v>8.595057616493E12</v>
      </c>
      <c r="B79" s="80" t="s">
        <v>143</v>
      </c>
      <c r="C79" s="49" t="s">
        <v>144</v>
      </c>
      <c r="D79" s="69" t="s">
        <v>17</v>
      </c>
      <c r="E79" s="69">
        <v>30.0</v>
      </c>
      <c r="F79" s="51">
        <f>SUMIF('Загальний прайс'!$D$6:$D$3617,'ел. коробки'!A79,'Загальний прайс'!$G$6:$G$3617)</f>
        <v>2555.31</v>
      </c>
      <c r="G79" s="51">
        <f>F79*'ЗМІСТ'!$E$13/1000*1.2</f>
        <v>134.0390927</v>
      </c>
      <c r="H79" s="52">
        <f>G79*(100%-'ЗМІСТ'!$E$15)</f>
        <v>134.0390927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34.5" hidden="1" customHeight="1" outlineLevel="2">
      <c r="A80" s="81">
        <v>8.595568910608E12</v>
      </c>
      <c r="B80" s="80" t="s">
        <v>145</v>
      </c>
      <c r="C80" s="49" t="s">
        <v>146</v>
      </c>
      <c r="D80" s="69" t="s">
        <v>17</v>
      </c>
      <c r="E80" s="82">
        <v>60.0</v>
      </c>
      <c r="F80" s="51">
        <f>SUMIF('Загальний прайс'!$D$6:$D$3617,'ел. коробки'!A80,'Загальний прайс'!$G$6:$G$3617)</f>
        <v>3309.58</v>
      </c>
      <c r="G80" s="51">
        <f>F80*'ЗМІСТ'!$E$13/1000*1.2</f>
        <v>173.604416</v>
      </c>
      <c r="H80" s="52">
        <f>G80*(100%-'ЗМІСТ'!$E$15)</f>
        <v>173.604416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34.5" hidden="1" customHeight="1" outlineLevel="2">
      <c r="A81" s="73">
        <v>8.59556893091E12</v>
      </c>
      <c r="B81" s="80" t="s">
        <v>147</v>
      </c>
      <c r="C81" s="49" t="s">
        <v>148</v>
      </c>
      <c r="D81" s="69" t="s">
        <v>17</v>
      </c>
      <c r="E81" s="82">
        <v>60.0</v>
      </c>
      <c r="F81" s="51">
        <f>SUMIF('Загальний прайс'!$D$6:$D$3617,'ел. коробки'!A81,'Загальний прайс'!$G$6:$G$3617)</f>
        <v>3359.7</v>
      </c>
      <c r="G81" s="51">
        <f>F81*'ЗМІСТ'!$E$13/1000*1.2</f>
        <v>176.2334667</v>
      </c>
      <c r="H81" s="52">
        <f>G81*(100%-'ЗМІСТ'!$E$15)</f>
        <v>176.2334667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34.5" hidden="1" customHeight="1" outlineLevel="2">
      <c r="A82" s="47">
        <v>8.595568910615E12</v>
      </c>
      <c r="B82" s="80" t="s">
        <v>149</v>
      </c>
      <c r="C82" s="49" t="s">
        <v>150</v>
      </c>
      <c r="D82" s="69" t="s">
        <v>17</v>
      </c>
      <c r="E82" s="82">
        <v>30.0</v>
      </c>
      <c r="F82" s="51">
        <f>SUMIF('Загальний прайс'!$D$6:$D$3617,'ел. коробки'!A82,'Загальний прайс'!$G$6:$G$3617)</f>
        <v>4931.51</v>
      </c>
      <c r="G82" s="51">
        <f>F82*'ЗМІСТ'!$E$13/1000*1.2</f>
        <v>258.6829488</v>
      </c>
      <c r="H82" s="52">
        <f>G82*(100%-'ЗМІСТ'!$E$15)</f>
        <v>258.6829488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34.5" hidden="1" customHeight="1" outlineLevel="2">
      <c r="A83" s="73">
        <v>8.595568930927E12</v>
      </c>
      <c r="B83" s="80" t="s">
        <v>151</v>
      </c>
      <c r="C83" s="49" t="s">
        <v>152</v>
      </c>
      <c r="D83" s="69" t="s">
        <v>17</v>
      </c>
      <c r="E83" s="82">
        <v>30.0</v>
      </c>
      <c r="F83" s="51">
        <f>SUMIF('Загальний прайс'!$D$6:$D$3617,'ел. коробки'!A83,'Загальний прайс'!$G$6:$G$3617)</f>
        <v>4913.54</v>
      </c>
      <c r="G83" s="51">
        <f>F83*'ЗМІСТ'!$E$13/1000*1.2</f>
        <v>257.7403303</v>
      </c>
      <c r="H83" s="52">
        <f>G83*(100%-'ЗМІСТ'!$E$15)</f>
        <v>257.7403303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34.5" hidden="1" customHeight="1" outlineLevel="2">
      <c r="A84" s="66">
        <v>8.59556891967E12</v>
      </c>
      <c r="B84" s="80" t="s">
        <v>153</v>
      </c>
      <c r="C84" s="49" t="s">
        <v>154</v>
      </c>
      <c r="D84" s="69" t="s">
        <v>17</v>
      </c>
      <c r="E84" s="82">
        <v>36.0</v>
      </c>
      <c r="F84" s="51">
        <f>SUMIF('Загальний прайс'!$D$6:$D$3617,'ел. коробки'!A84,'Загальний прайс'!$G$6:$G$3617)</f>
        <v>7775.25</v>
      </c>
      <c r="G84" s="51">
        <f>F84*'ЗМІСТ'!$E$13/1000*1.2</f>
        <v>407.8516718</v>
      </c>
      <c r="H84" s="52">
        <f>G84*(100%-'ЗМІСТ'!$E$15)</f>
        <v>407.8516718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34.5" hidden="1" customHeight="1" outlineLevel="2">
      <c r="A85" s="66">
        <v>8.595568919687E12</v>
      </c>
      <c r="B85" s="80" t="s">
        <v>155</v>
      </c>
      <c r="C85" s="49" t="s">
        <v>156</v>
      </c>
      <c r="D85" s="50" t="s">
        <v>17</v>
      </c>
      <c r="E85" s="82">
        <v>22.0</v>
      </c>
      <c r="F85" s="51">
        <f>SUMIF('Загальний прайс'!$D$6:$D$3617,'ел. коробки'!A85,'Загальний прайс'!$G$6:$G$3617)</f>
        <v>10859.32</v>
      </c>
      <c r="G85" s="51">
        <f>F85*'ЗМІСТ'!$E$13/1000*1.2</f>
        <v>569.6269337</v>
      </c>
      <c r="H85" s="52">
        <f>G85*(100%-'ЗМІСТ'!$E$15)</f>
        <v>569.6269337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20.25" hidden="1" customHeight="1" outlineLevel="1">
      <c r="A86" s="76" t="s">
        <v>157</v>
      </c>
      <c r="B86" s="77"/>
      <c r="C86" s="83"/>
      <c r="D86" s="84"/>
      <c r="E86" s="85"/>
      <c r="F86" s="85"/>
      <c r="G86" s="85"/>
      <c r="H86" s="85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3"/>
      <c r="Z86" s="53"/>
    </row>
    <row r="87" ht="34.5" hidden="1" customHeight="1" outlineLevel="2">
      <c r="A87" s="47">
        <v>8.595057604124E12</v>
      </c>
      <c r="B87" s="80" t="s">
        <v>158</v>
      </c>
      <c r="C87" s="49" t="s">
        <v>159</v>
      </c>
      <c r="D87" s="86" t="s">
        <v>17</v>
      </c>
      <c r="E87" s="50">
        <v>12.0</v>
      </c>
      <c r="F87" s="51">
        <f>SUMIF('Загальний прайс'!$D$6:$D$3617,'ел. коробки'!A87,'Загальний прайс'!$G$6:$G$3617)</f>
        <v>30898.04</v>
      </c>
      <c r="G87" s="51">
        <f>F87*'ЗМІСТ'!$E$13/1000*1.2</f>
        <v>1620.760396</v>
      </c>
      <c r="H87" s="52">
        <f>G87*(100%-'ЗМІСТ'!$E$15)</f>
        <v>1620.760396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34.5" hidden="1" customHeight="1" outlineLevel="2">
      <c r="A88" s="47">
        <v>8.595057604155E12</v>
      </c>
      <c r="B88" s="80" t="s">
        <v>160</v>
      </c>
      <c r="C88" s="49" t="s">
        <v>161</v>
      </c>
      <c r="D88" s="50" t="s">
        <v>17</v>
      </c>
      <c r="E88" s="50">
        <v>12.0</v>
      </c>
      <c r="F88" s="51">
        <f>SUMIF('Загальний прайс'!$D$6:$D$3617,'ел. коробки'!A88,'Загальний прайс'!$G$6:$G$3617)</f>
        <v>32644.11</v>
      </c>
      <c r="G88" s="51">
        <f>F88*'ЗМІСТ'!$E$13/1000*1.2</f>
        <v>1712.350707</v>
      </c>
      <c r="H88" s="52">
        <f>G88*(100%-'ЗМІСТ'!$E$15)</f>
        <v>1712.350707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34.5" hidden="1" customHeight="1" outlineLevel="2">
      <c r="A89" s="47">
        <v>8.59505763266E12</v>
      </c>
      <c r="B89" s="80" t="s">
        <v>162</v>
      </c>
      <c r="C89" s="49" t="s">
        <v>163</v>
      </c>
      <c r="D89" s="50" t="s">
        <v>17</v>
      </c>
      <c r="E89" s="50">
        <v>500.0</v>
      </c>
      <c r="F89" s="51">
        <f>SUMIF('Загальний прайс'!$D$6:$D$3617,'ел. коробки'!A89,'Загальний прайс'!$G$6:$G$3617)</f>
        <v>596.15</v>
      </c>
      <c r="G89" s="51">
        <f>F89*'ЗМІСТ'!$E$13/1000*1.2</f>
        <v>31.27111979</v>
      </c>
      <c r="H89" s="52">
        <f>G89*(100%-'ЗМІСТ'!$E$15)</f>
        <v>31.27111979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34.5" hidden="1" customHeight="1" outlineLevel="2">
      <c r="A90" s="47">
        <v>8.595057632677E12</v>
      </c>
      <c r="B90" s="80" t="s">
        <v>164</v>
      </c>
      <c r="C90" s="49" t="s">
        <v>165</v>
      </c>
      <c r="D90" s="50" t="s">
        <v>17</v>
      </c>
      <c r="E90" s="50">
        <v>400.0</v>
      </c>
      <c r="F90" s="51">
        <f>SUMIF('Загальний прайс'!$D$6:$D$3617,'ел. коробки'!A90,'Загальний прайс'!$G$6:$G$3617)</f>
        <v>721.6</v>
      </c>
      <c r="G90" s="51">
        <f>F90*'ЗМІСТ'!$E$13/1000*1.2</f>
        <v>37.85161459</v>
      </c>
      <c r="H90" s="52">
        <f>G90*(100%-'ЗМІСТ'!$E$15)</f>
        <v>37.85161459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8.75" hidden="1" customHeight="1" outlineLevel="1">
      <c r="A91" s="76" t="s">
        <v>166</v>
      </c>
      <c r="B91" s="77"/>
      <c r="C91" s="83"/>
      <c r="D91" s="84"/>
      <c r="E91" s="85"/>
      <c r="F91" s="85"/>
      <c r="G91" s="85"/>
      <c r="H91" s="85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3"/>
      <c r="Z91" s="53"/>
    </row>
    <row r="92" ht="34.5" hidden="1" customHeight="1" outlineLevel="2">
      <c r="A92" s="87">
        <v>8.595568919144E12</v>
      </c>
      <c r="B92" s="86" t="s">
        <v>167</v>
      </c>
      <c r="C92" s="49" t="s">
        <v>168</v>
      </c>
      <c r="D92" s="86" t="s">
        <v>17</v>
      </c>
      <c r="E92" s="86">
        <v>14.0</v>
      </c>
      <c r="F92" s="88">
        <f>SUMIF('Загальний прайс'!$D$6:$D$3617,'ел. коробки'!A92,'Загальний прайс'!$G$6:$G$3617)</f>
        <v>21621.72</v>
      </c>
      <c r="G92" s="88">
        <f>F92*'ЗМІСТ'!$E$13/1000*1.2</f>
        <v>1134.169917</v>
      </c>
      <c r="H92" s="89">
        <f>G92*(100%-'ЗМІСТ'!$E$15)</f>
        <v>1134.169917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34.5" hidden="1" customHeight="1" outlineLevel="2">
      <c r="A93" s="47">
        <v>8.59556892762E12</v>
      </c>
      <c r="B93" s="50" t="s">
        <v>169</v>
      </c>
      <c r="C93" s="49" t="s">
        <v>170</v>
      </c>
      <c r="D93" s="50" t="s">
        <v>17</v>
      </c>
      <c r="E93" s="50">
        <v>14.0</v>
      </c>
      <c r="F93" s="51">
        <f>SUMIF('Загальний прайс'!$D$6:$D$3617,'ел. коробки'!A93,'Загальний прайс'!$G$6:$G$3617)</f>
        <v>18898.1</v>
      </c>
      <c r="G93" s="51">
        <f>F93*'ЗМІСТ'!$E$13/1000*1.2</f>
        <v>991.3021033</v>
      </c>
      <c r="H93" s="52">
        <f>G93*(100%-'ЗМІСТ'!$E$15)</f>
        <v>991.3021033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34.5" hidden="1" customHeight="1" outlineLevel="2">
      <c r="A94" s="66">
        <v>8.595568924322E12</v>
      </c>
      <c r="B94" s="50" t="s">
        <v>171</v>
      </c>
      <c r="C94" s="49" t="s">
        <v>172</v>
      </c>
      <c r="D94" s="50" t="s">
        <v>17</v>
      </c>
      <c r="E94" s="50">
        <v>14.0</v>
      </c>
      <c r="F94" s="51">
        <f>SUMIF('Загальний прайс'!$D$6:$D$3617,'ел. коробки'!A94,'Загальний прайс'!$G$6:$G$3617)</f>
        <v>26823.64</v>
      </c>
      <c r="G94" s="51">
        <f>F94*'ЗМІСТ'!$E$13/1000*1.2</f>
        <v>1407.037255</v>
      </c>
      <c r="H94" s="52">
        <f>G94*(100%-'ЗМІСТ'!$E$15)</f>
        <v>1407.037255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34.5" hidden="1" customHeight="1" outlineLevel="2">
      <c r="A95" s="66">
        <v>8.595568924315E12</v>
      </c>
      <c r="B95" s="50" t="s">
        <v>173</v>
      </c>
      <c r="C95" s="49" t="s">
        <v>174</v>
      </c>
      <c r="D95" s="50" t="s">
        <v>17</v>
      </c>
      <c r="E95" s="50">
        <v>14.0</v>
      </c>
      <c r="F95" s="51">
        <f>SUMIF('Загальний прайс'!$D$6:$D$3617,'ел. коробки'!A95,'Загальний прайс'!$G$6:$G$3617)</f>
        <v>30614.62</v>
      </c>
      <c r="G95" s="51">
        <f>F95*'ЗМІСТ'!$E$13/1000*1.2</f>
        <v>1605.893566</v>
      </c>
      <c r="H95" s="52">
        <f>G95*(100%-'ЗМІСТ'!$E$15)</f>
        <v>1605.893566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34.5" hidden="1" customHeight="1" outlineLevel="2">
      <c r="A96" s="66">
        <v>8.595568924308E12</v>
      </c>
      <c r="B96" s="50" t="s">
        <v>175</v>
      </c>
      <c r="C96" s="49" t="s">
        <v>176</v>
      </c>
      <c r="D96" s="50" t="s">
        <v>17</v>
      </c>
      <c r="E96" s="50">
        <v>14.0</v>
      </c>
      <c r="F96" s="51">
        <f>SUMIF('Загальний прайс'!$D$6:$D$3617,'ел. коробки'!A96,'Загальний прайс'!$G$6:$G$3617)</f>
        <v>28130.2</v>
      </c>
      <c r="G96" s="51">
        <f>F96*'ЗМІСТ'!$E$13/1000*1.2</f>
        <v>1475.573017</v>
      </c>
      <c r="H96" s="52">
        <f>G96*(100%-'ЗМІСТ'!$E$15)</f>
        <v>1475.573017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34.5" hidden="1" customHeight="1" outlineLevel="2">
      <c r="A97" s="66">
        <v>8.595568922069E12</v>
      </c>
      <c r="B97" s="50" t="s">
        <v>177</v>
      </c>
      <c r="C97" s="49" t="s">
        <v>178</v>
      </c>
      <c r="D97" s="50" t="s">
        <v>17</v>
      </c>
      <c r="E97" s="50">
        <v>14.0</v>
      </c>
      <c r="F97" s="51">
        <f>SUMIF('Загальний прайс'!$D$6:$D$3617,'ел. коробки'!A97,'Загальний прайс'!$G$6:$G$3617)</f>
        <v>24616.5</v>
      </c>
      <c r="G97" s="51">
        <f>F97*'ЗМІСТ'!$E$13/1000*1.2</f>
        <v>1291.261461</v>
      </c>
      <c r="H97" s="52">
        <f>G97*(100%-'ЗМІСТ'!$E$15)</f>
        <v>1291.261461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34.5" hidden="1" customHeight="1" outlineLevel="2">
      <c r="A98" s="66">
        <v>8.595568924353E12</v>
      </c>
      <c r="B98" s="50" t="s">
        <v>179</v>
      </c>
      <c r="C98" s="49" t="s">
        <v>180</v>
      </c>
      <c r="D98" s="50" t="s">
        <v>17</v>
      </c>
      <c r="E98" s="50">
        <v>10.0</v>
      </c>
      <c r="F98" s="51">
        <f>SUMIF('Загальний прайс'!$D$6:$D$3617,'ел. коробки'!A98,'Загальний прайс'!$G$6:$G$3617)</f>
        <v>37655.01</v>
      </c>
      <c r="G98" s="51">
        <f>F98*'ЗМІСТ'!$E$13/1000*1.2</f>
        <v>1975.198068</v>
      </c>
      <c r="H98" s="52">
        <f>G98*(100%-'ЗМІСТ'!$E$15)</f>
        <v>1975.198068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34.5" hidden="1" customHeight="1" outlineLevel="2">
      <c r="A99" s="66">
        <v>8.59556892436E12</v>
      </c>
      <c r="B99" s="50" t="s">
        <v>181</v>
      </c>
      <c r="C99" s="49" t="s">
        <v>180</v>
      </c>
      <c r="D99" s="50" t="s">
        <v>17</v>
      </c>
      <c r="E99" s="50">
        <v>10.0</v>
      </c>
      <c r="F99" s="51">
        <f>SUMIF('Загальний прайс'!$D$6:$D$3617,'ел. коробки'!A99,'Загальний прайс'!$G$6:$G$3617)</f>
        <v>32782.26</v>
      </c>
      <c r="G99" s="51">
        <f>F99*'ЗМІСТ'!$E$13/1000*1.2</f>
        <v>1719.597382</v>
      </c>
      <c r="H99" s="52">
        <f>G99*(100%-'ЗМІСТ'!$E$15)</f>
        <v>1719.597382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34.5" hidden="1" customHeight="1" outlineLevel="2">
      <c r="A100" s="66">
        <v>8.595568924339E12</v>
      </c>
      <c r="B100" s="50" t="s">
        <v>182</v>
      </c>
      <c r="C100" s="49" t="s">
        <v>183</v>
      </c>
      <c r="D100" s="50" t="s">
        <v>17</v>
      </c>
      <c r="E100" s="50">
        <v>10.0</v>
      </c>
      <c r="F100" s="51">
        <f>SUMIF('Загальний прайс'!$D$6:$D$3617,'ел. коробки'!A100,'Загальний прайс'!$G$6:$G$3617)</f>
        <v>30602.9</v>
      </c>
      <c r="G100" s="51">
        <f>F100*'ЗМІСТ'!$E$13/1000*1.2</f>
        <v>1605.278792</v>
      </c>
      <c r="H100" s="52">
        <f>G100*(100%-'ЗМІСТ'!$E$15)</f>
        <v>1605.278792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0.75" hidden="1" customHeight="1" outlineLevel="2">
      <c r="A101" s="90" t="s">
        <v>184</v>
      </c>
      <c r="B101" s="50" t="s">
        <v>185</v>
      </c>
      <c r="C101" s="91" t="s">
        <v>186</v>
      </c>
      <c r="D101" s="92" t="s">
        <v>17</v>
      </c>
      <c r="E101" s="50">
        <v>10.0</v>
      </c>
      <c r="F101" s="51">
        <f>SUMIF('Загальний прайс'!$D$6:$D$3617,'ел. коробки'!A101,'Загальний прайс'!$G$6:$G$3617)</f>
        <v>39261.39</v>
      </c>
      <c r="G101" s="51">
        <f>F101*'ЗМІСТ'!$E$13/1000*1.2</f>
        <v>2059.460924</v>
      </c>
      <c r="H101" s="52">
        <f>G101*(100%-'ЗМІСТ'!$E$15)</f>
        <v>2059.460924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5.25" customHeight="1">
      <c r="A102" s="93"/>
      <c r="B102" s="93"/>
      <c r="C102" s="94"/>
      <c r="D102" s="95"/>
      <c r="E102" s="96"/>
      <c r="F102" s="97"/>
      <c r="G102" s="97"/>
      <c r="H102" s="98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26.25" customHeight="1" collapsed="1">
      <c r="A103" s="99" t="s">
        <v>187</v>
      </c>
      <c r="B103" s="100"/>
      <c r="C103" s="83"/>
      <c r="D103" s="100"/>
      <c r="E103" s="100"/>
      <c r="F103" s="100"/>
      <c r="G103" s="100"/>
      <c r="H103" s="101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20.25" hidden="1" customHeight="1" outlineLevel="1">
      <c r="A104" s="76" t="s">
        <v>188</v>
      </c>
      <c r="B104" s="76"/>
      <c r="C104" s="102"/>
      <c r="D104" s="76"/>
      <c r="E104" s="76"/>
      <c r="F104" s="76"/>
      <c r="G104" s="85"/>
      <c r="H104" s="85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3"/>
      <c r="Z104" s="53"/>
    </row>
    <row r="105" ht="32.25" hidden="1" customHeight="1" outlineLevel="2">
      <c r="A105" s="103">
        <v>8.595057698499E12</v>
      </c>
      <c r="B105" s="104" t="s">
        <v>189</v>
      </c>
      <c r="C105" s="49" t="s">
        <v>190</v>
      </c>
      <c r="D105" s="86" t="s">
        <v>17</v>
      </c>
      <c r="E105" s="105">
        <v>1.0</v>
      </c>
      <c r="F105" s="51">
        <f>SUMIF('Загальний прайс'!$D$6:$D$3617,'ел. коробки'!A105,'Загальний прайс'!$G$6:$G$3617)</f>
        <v>9933.05</v>
      </c>
      <c r="G105" s="51">
        <f>F105*'ЗМІСТ'!$E$13/1000*1.2</f>
        <v>521.0393297</v>
      </c>
      <c r="H105" s="52">
        <f>G105*(100%-'ЗМІСТ'!$E$15)</f>
        <v>521.0393297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32.25" hidden="1" customHeight="1" outlineLevel="2">
      <c r="A106" s="47">
        <v>8.595568930798E12</v>
      </c>
      <c r="B106" s="106" t="s">
        <v>191</v>
      </c>
      <c r="C106" s="49" t="s">
        <v>192</v>
      </c>
      <c r="D106" s="50" t="s">
        <v>17</v>
      </c>
      <c r="E106" s="48">
        <v>1.0</v>
      </c>
      <c r="F106" s="51">
        <f>SUMIF('Загальний прайс'!$D$6:$D$3617,'ел. коробки'!A106,'Загальний прайс'!$G$6:$G$3617)</f>
        <v>12776.39</v>
      </c>
      <c r="G106" s="51">
        <f>F106*'ЗМІСТ'!$E$13/1000*1.2</f>
        <v>670.1870706</v>
      </c>
      <c r="H106" s="52">
        <f>G106*(100%-'ЗМІСТ'!$E$15)</f>
        <v>670.1870706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32.25" hidden="1" customHeight="1" outlineLevel="2">
      <c r="A107" s="47">
        <v>8.595568910561E12</v>
      </c>
      <c r="B107" s="106" t="s">
        <v>193</v>
      </c>
      <c r="C107" s="49" t="s">
        <v>194</v>
      </c>
      <c r="D107" s="50" t="s">
        <v>17</v>
      </c>
      <c r="E107" s="48">
        <v>1.0</v>
      </c>
      <c r="F107" s="51">
        <f>SUMIF('Загальний прайс'!$D$6:$D$3617,'ел. коробки'!A107,'Загальний прайс'!$G$6:$G$3617)</f>
        <v>16629.94</v>
      </c>
      <c r="G107" s="51">
        <f>F107*'ЗМІСТ'!$E$13/1000*1.2</f>
        <v>872.3254983</v>
      </c>
      <c r="H107" s="52">
        <f>G107*(100%-'ЗМІСТ'!$E$15)</f>
        <v>872.3254983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32.25" hidden="1" customHeight="1" outlineLevel="2">
      <c r="A108" s="47">
        <v>8.595568925275E12</v>
      </c>
      <c r="B108" s="106" t="s">
        <v>195</v>
      </c>
      <c r="C108" s="49" t="s">
        <v>196</v>
      </c>
      <c r="D108" s="50" t="s">
        <v>17</v>
      </c>
      <c r="E108" s="48">
        <v>1.0</v>
      </c>
      <c r="F108" s="51">
        <f>SUMIF('Загальний прайс'!$D$6:$D$3617,'ел. коробки'!A108,'Загальний прайс'!$G$6:$G$3617)</f>
        <v>1192.94</v>
      </c>
      <c r="G108" s="51">
        <f>F108*'ЗМІСТ'!$E$13/1000*1.2</f>
        <v>62.57581085</v>
      </c>
      <c r="H108" s="52">
        <f>G108*(100%-'ЗМІСТ'!$E$15)</f>
        <v>62.57581085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22.5" hidden="1" customHeight="1" outlineLevel="1">
      <c r="A109" s="76" t="s">
        <v>197</v>
      </c>
      <c r="B109" s="76"/>
      <c r="C109" s="107"/>
      <c r="D109" s="76"/>
      <c r="E109" s="76"/>
      <c r="F109" s="76"/>
      <c r="G109" s="85"/>
      <c r="H109" s="85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3"/>
      <c r="Z109" s="53"/>
    </row>
    <row r="110" ht="32.25" hidden="1" customHeight="1" outlineLevel="2">
      <c r="A110" s="103">
        <v>8.595057698505E12</v>
      </c>
      <c r="B110" s="80" t="s">
        <v>198</v>
      </c>
      <c r="C110" s="49" t="s">
        <v>199</v>
      </c>
      <c r="D110" s="108" t="s">
        <v>17</v>
      </c>
      <c r="E110" s="105">
        <v>1.0</v>
      </c>
      <c r="F110" s="51">
        <f>SUMIF('Загальний прайс'!$D$6:$D$3617,'ел. коробки'!A110,'Загальний прайс'!$G$6:$G$3617)</f>
        <v>10839.58</v>
      </c>
      <c r="G110" s="51">
        <f>F110*'ЗМІСТ'!$E$13/1000*1.2</f>
        <v>568.5914696</v>
      </c>
      <c r="H110" s="52">
        <f>G110*(100%-'ЗМІСТ'!$E$15)</f>
        <v>568.5914696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32.25" hidden="1" customHeight="1" outlineLevel="2">
      <c r="A111" s="47">
        <v>8.595568930804E12</v>
      </c>
      <c r="B111" s="80" t="s">
        <v>200</v>
      </c>
      <c r="C111" s="49" t="s">
        <v>201</v>
      </c>
      <c r="D111" s="109" t="s">
        <v>17</v>
      </c>
      <c r="E111" s="48">
        <v>1.0</v>
      </c>
      <c r="F111" s="51">
        <f>SUMIF('Загальний прайс'!$D$6:$D$3617,'ел. коробки'!A111,'Загальний прайс'!$G$6:$G$3617)</f>
        <v>13528.44</v>
      </c>
      <c r="G111" s="51">
        <f>F111*'ЗМІСТ'!$E$13/1000*1.2</f>
        <v>709.6359436</v>
      </c>
      <c r="H111" s="52">
        <f>G111*(100%-'ЗМІСТ'!$E$15)</f>
        <v>709.6359436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32.25" hidden="1" customHeight="1" outlineLevel="2">
      <c r="A112" s="47">
        <v>8.595568930491E12</v>
      </c>
      <c r="B112" s="80" t="s">
        <v>202</v>
      </c>
      <c r="C112" s="49" t="s">
        <v>203</v>
      </c>
      <c r="D112" s="110" t="s">
        <v>17</v>
      </c>
      <c r="E112" s="82">
        <v>1.0</v>
      </c>
      <c r="F112" s="51">
        <f>SUMIF('Загальний прайс'!$D$6:$D$3617,'ел. коробки'!A112,'Загальний прайс'!$G$6:$G$3617)</f>
        <v>25314.26</v>
      </c>
      <c r="G112" s="51">
        <f>F112*'ЗМІСТ'!$E$13/1000*1.2</f>
        <v>1327.862546</v>
      </c>
      <c r="H112" s="52">
        <f>G112*(100%-'ЗМІСТ'!$E$15)</f>
        <v>1327.862546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32.25" hidden="1" customHeight="1" outlineLevel="2">
      <c r="A113" s="47">
        <v>8.595568930811E12</v>
      </c>
      <c r="B113" s="80" t="s">
        <v>204</v>
      </c>
      <c r="C113" s="49" t="s">
        <v>205</v>
      </c>
      <c r="D113" s="110" t="s">
        <v>17</v>
      </c>
      <c r="E113" s="82">
        <v>1.0</v>
      </c>
      <c r="F113" s="51">
        <f>SUMIF('Загальний прайс'!$D$6:$D$3617,'ел. коробки'!A113,'Загальний прайс'!$G$6:$G$3617)</f>
        <v>31825.9</v>
      </c>
      <c r="G113" s="51">
        <f>F113*'ЗМІСТ'!$E$13/1000*1.2</f>
        <v>1669.431404</v>
      </c>
      <c r="H113" s="52">
        <f>G113*(100%-'ЗМІСТ'!$E$15)</f>
        <v>1669.431404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32.25" hidden="1" customHeight="1" outlineLevel="2">
      <c r="A114" s="47">
        <v>8.595568925282E12</v>
      </c>
      <c r="B114" s="80" t="s">
        <v>206</v>
      </c>
      <c r="C114" s="49" t="s">
        <v>207</v>
      </c>
      <c r="D114" s="111" t="s">
        <v>17</v>
      </c>
      <c r="E114" s="70">
        <v>1.0</v>
      </c>
      <c r="F114" s="51">
        <f>SUMIF('Загальний прайс'!$D$6:$D$3617,'ел. коробки'!A114,'Загальний прайс'!$G$6:$G$3617)</f>
        <v>2256.65</v>
      </c>
      <c r="G114" s="51">
        <f>F114*'ЗМІСТ'!$E$13/1000*1.2</f>
        <v>118.3728465</v>
      </c>
      <c r="H114" s="52">
        <f>G114*(100%-'ЗМІСТ'!$E$15)</f>
        <v>118.3728465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24.0" hidden="1" customHeight="1" outlineLevel="1">
      <c r="A115" s="76" t="s">
        <v>208</v>
      </c>
      <c r="B115" s="76"/>
      <c r="C115" s="107"/>
      <c r="D115" s="76"/>
      <c r="E115" s="76"/>
      <c r="F115" s="76"/>
      <c r="G115" s="112"/>
      <c r="H115" s="101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32.25" hidden="1" customHeight="1" outlineLevel="2">
      <c r="A116" s="87">
        <v>8.59556892366E12</v>
      </c>
      <c r="B116" s="113" t="s">
        <v>209</v>
      </c>
      <c r="C116" s="49" t="s">
        <v>210</v>
      </c>
      <c r="D116" s="86" t="s">
        <v>17</v>
      </c>
      <c r="E116" s="105">
        <v>1.0</v>
      </c>
      <c r="F116" s="88">
        <f>SUMIF('Загальний прайс'!$D$6:$D$3617,'ел. коробки'!A116,'Загальний прайс'!$G$6:$G$3617)</f>
        <v>15348.71</v>
      </c>
      <c r="G116" s="88">
        <f>F116*'ЗМІСТ'!$E$13/1000*1.2</f>
        <v>805.1184249</v>
      </c>
      <c r="H116" s="89">
        <f>G116*(100%-'ЗМІСТ'!$E$15)</f>
        <v>805.1184249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32.25" hidden="1" customHeight="1" outlineLevel="2">
      <c r="A117" s="47">
        <v>8.595568923684E12</v>
      </c>
      <c r="B117" s="114" t="s">
        <v>211</v>
      </c>
      <c r="C117" s="49" t="s">
        <v>212</v>
      </c>
      <c r="D117" s="50" t="s">
        <v>17</v>
      </c>
      <c r="E117" s="48">
        <v>1.0</v>
      </c>
      <c r="F117" s="51">
        <f>SUMIF('Загальний прайс'!$D$6:$D$3617,'ел. коробки'!A117,'Загальний прайс'!$G$6:$G$3617)</f>
        <v>24965.4</v>
      </c>
      <c r="G117" s="51">
        <f>F117*'ЗМІСТ'!$E$13/1000*1.2</f>
        <v>1309.563053</v>
      </c>
      <c r="H117" s="52">
        <f>G117*(100%-'ЗМІСТ'!$E$15)</f>
        <v>1309.563053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32.25" hidden="1" customHeight="1" outlineLevel="2">
      <c r="A118" s="87">
        <v>8.595568923677E12</v>
      </c>
      <c r="B118" s="113" t="s">
        <v>213</v>
      </c>
      <c r="C118" s="49" t="s">
        <v>214</v>
      </c>
      <c r="D118" s="86" t="s">
        <v>17</v>
      </c>
      <c r="E118" s="105">
        <v>1.0</v>
      </c>
      <c r="F118" s="51">
        <f>SUMIF('Загальний прайс'!$D$6:$D$3617,'ел. коробки'!A118,'Загальний прайс'!$G$6:$G$3617)</f>
        <v>22457.05</v>
      </c>
      <c r="G118" s="51">
        <f>F118*'ЗМІСТ'!$E$13/1000*1.2</f>
        <v>1177.987253</v>
      </c>
      <c r="H118" s="52">
        <f>G118*(100%-'ЗМІСТ'!$E$15)</f>
        <v>1177.987253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39.75" hidden="1" customHeight="1" outlineLevel="2">
      <c r="A119" s="47">
        <v>8.595568923691E12</v>
      </c>
      <c r="B119" s="115" t="s">
        <v>215</v>
      </c>
      <c r="C119" s="49" t="s">
        <v>216</v>
      </c>
      <c r="D119" s="50" t="s">
        <v>17</v>
      </c>
      <c r="E119" s="48">
        <v>1.0</v>
      </c>
      <c r="F119" s="51">
        <f>SUMIF('Загальний прайс'!$D$6:$D$3617,'ел. коробки'!A119,'Загальний прайс'!$G$6:$G$3617)</f>
        <v>33104.83</v>
      </c>
      <c r="G119" s="51">
        <f>F119*'ЗМІСТ'!$E$13/1000*1.2</f>
        <v>1736.51783</v>
      </c>
      <c r="H119" s="52">
        <f>G119*(100%-'ЗМІСТ'!$E$15)</f>
        <v>1736.51783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39.75" hidden="1" customHeight="1" outlineLevel="2">
      <c r="A120" s="47">
        <v>8.595568936271E12</v>
      </c>
      <c r="B120" s="116" t="s">
        <v>217</v>
      </c>
      <c r="C120" s="49" t="s">
        <v>218</v>
      </c>
      <c r="D120" s="50" t="s">
        <v>17</v>
      </c>
      <c r="E120" s="48">
        <v>1.0</v>
      </c>
      <c r="F120" s="51">
        <f>SUMIF('Загальний прайс'!$D$6:$D$3746,'ел. коробки'!A120,'Загальний прайс'!$G$6:$G$3746)</f>
        <v>7826.93</v>
      </c>
      <c r="G120" s="51">
        <f>F120*'ЗМІСТ'!$E$13/1000*1.2</f>
        <v>410.5625524</v>
      </c>
      <c r="H120" s="52">
        <f>G120*(100%-'ЗМІСТ'!$E$15)</f>
        <v>410.5625524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39.75" hidden="1" customHeight="1" outlineLevel="2">
      <c r="A121" s="47">
        <v>8.595568936295E12</v>
      </c>
      <c r="B121" s="116" t="s">
        <v>219</v>
      </c>
      <c r="C121" s="49" t="s">
        <v>220</v>
      </c>
      <c r="D121" s="50" t="s">
        <v>17</v>
      </c>
      <c r="E121" s="48">
        <v>1.0</v>
      </c>
      <c r="F121" s="51">
        <f>SUMIF('Загальний прайс'!$D$6:$D$3746,'ел. коробки'!A121,'Загальний прайс'!$G$6:$G$3746)</f>
        <v>8156.72</v>
      </c>
      <c r="G121" s="51">
        <f>F121*'ЗМІСТ'!$E$13/1000*1.2</f>
        <v>427.8617264</v>
      </c>
      <c r="H121" s="52">
        <f>G121*(100%-'ЗМІСТ'!$E$15)</f>
        <v>427.8617264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39.75" hidden="1" customHeight="1" outlineLevel="2">
      <c r="A122" s="47">
        <v>8.595568936288E12</v>
      </c>
      <c r="B122" s="116" t="s">
        <v>221</v>
      </c>
      <c r="C122" s="49" t="s">
        <v>222</v>
      </c>
      <c r="D122" s="50" t="s">
        <v>17</v>
      </c>
      <c r="E122" s="48">
        <v>1.0</v>
      </c>
      <c r="F122" s="51">
        <f>SUMIF('Загальний прайс'!$D$6:$D$3746,'ел. коробки'!A122,'Загальний прайс'!$G$6:$G$3746)</f>
        <v>4440.85</v>
      </c>
      <c r="G122" s="51">
        <f>F122*'ЗМІСТ'!$E$13/1000*1.2</f>
        <v>232.9453197</v>
      </c>
      <c r="H122" s="52">
        <f>G122*(100%-'ЗМІСТ'!$E$15)</f>
        <v>232.9453197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39.75" hidden="1" customHeight="1" outlineLevel="2">
      <c r="A123" s="47">
        <v>8.595568936301E12</v>
      </c>
      <c r="B123" s="117" t="s">
        <v>223</v>
      </c>
      <c r="C123" s="49" t="s">
        <v>224</v>
      </c>
      <c r="D123" s="118" t="s">
        <v>17</v>
      </c>
      <c r="E123" s="119">
        <v>1.0</v>
      </c>
      <c r="F123" s="51">
        <f>SUMIF('Загальний прайс'!$D$6:$D$3746,'ел. коробки'!A123,'Загальний прайс'!$G$6:$G$3746)</f>
        <v>4645.12</v>
      </c>
      <c r="G123" s="51">
        <f>F123*'ЗМІСТ'!$E$13/1000*1.2</f>
        <v>243.660327</v>
      </c>
      <c r="H123" s="52">
        <f>G123*(100%-'ЗМІСТ'!$E$15)</f>
        <v>243.660327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39.75" hidden="1" customHeight="1" outlineLevel="2">
      <c r="A124" s="47">
        <v>8.595568933997E12</v>
      </c>
      <c r="B124" s="115" t="s">
        <v>225</v>
      </c>
      <c r="C124" s="49" t="s">
        <v>226</v>
      </c>
      <c r="D124" s="118" t="s">
        <v>17</v>
      </c>
      <c r="E124" s="119">
        <v>1.0</v>
      </c>
      <c r="F124" s="51">
        <f>SUMIF('Загальний прайс'!$D$6:$D$3617,'ел. коробки'!A124,'Загальний прайс'!$G$6:$G$3617)</f>
        <v>10561.94</v>
      </c>
      <c r="G124" s="51">
        <f>F124*'ЗМІСТ'!$E$13/1000*1.2</f>
        <v>554.0278301</v>
      </c>
      <c r="H124" s="52">
        <f>G124*(100%-'ЗМІСТ'!$E$15)</f>
        <v>554.0278301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42.75" hidden="1" customHeight="1" outlineLevel="2">
      <c r="A125" s="66">
        <v>8.595568923844E12</v>
      </c>
      <c r="B125" s="114" t="s">
        <v>227</v>
      </c>
      <c r="C125" s="49" t="s">
        <v>228</v>
      </c>
      <c r="D125" s="120" t="s">
        <v>17</v>
      </c>
      <c r="E125" s="70">
        <v>1.0</v>
      </c>
      <c r="F125" s="51">
        <f>SUMIF('Загальний прайс'!$D$6:$D$3617,'ел. коробки'!A125,'Загальний прайс'!$G$6:$G$3617)</f>
        <v>37289.4</v>
      </c>
      <c r="G125" s="51">
        <f>F125*'ЗМІСТ'!$E$13/1000*1.2</f>
        <v>1956.019952</v>
      </c>
      <c r="H125" s="52">
        <f>G125*(100%-'ЗМІСТ'!$E$15)</f>
        <v>1956.019952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35.25" customHeight="1" collapsed="1">
      <c r="A126" s="99" t="s">
        <v>229</v>
      </c>
      <c r="B126" s="100"/>
      <c r="C126" s="83"/>
      <c r="D126" s="100"/>
      <c r="E126" s="100"/>
      <c r="F126" s="100"/>
      <c r="G126" s="100"/>
      <c r="H126" s="101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24.75" hidden="1" customHeight="1" outlineLevel="1">
      <c r="A127" s="121" t="s">
        <v>230</v>
      </c>
      <c r="B127" s="121"/>
      <c r="C127" s="122"/>
      <c r="D127" s="121"/>
      <c r="E127" s="121"/>
      <c r="F127" s="121"/>
      <c r="G127" s="121"/>
      <c r="H127" s="121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34.5" hidden="1" customHeight="1" outlineLevel="2">
      <c r="A128" s="103">
        <v>8.595057690721E12</v>
      </c>
      <c r="B128" s="80" t="s">
        <v>231</v>
      </c>
      <c r="C128" s="49" t="s">
        <v>232</v>
      </c>
      <c r="D128" s="86" t="s">
        <v>17</v>
      </c>
      <c r="E128" s="105">
        <v>1.0</v>
      </c>
      <c r="F128" s="51">
        <f>SUMIF('Загальний прайс'!$D$6:$D$3617,'ел. коробки'!A128,'Загальний прайс'!$G$6:$G$3617)</f>
        <v>25839.16</v>
      </c>
      <c r="G128" s="51">
        <f>F128*'ЗМІСТ'!$E$13/1000*1.2</f>
        <v>1355.396238</v>
      </c>
      <c r="H128" s="52">
        <f>G128*(100%-'ЗМІСТ'!$E$15)</f>
        <v>1355.396238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34.5" hidden="1" customHeight="1" outlineLevel="2">
      <c r="A129" s="47">
        <v>8.595057690738E12</v>
      </c>
      <c r="B129" s="80" t="s">
        <v>233</v>
      </c>
      <c r="C129" s="49" t="s">
        <v>234</v>
      </c>
      <c r="D129" s="50" t="s">
        <v>17</v>
      </c>
      <c r="E129" s="48">
        <v>1.0</v>
      </c>
      <c r="F129" s="51">
        <f>SUMIF('Загальний прайс'!$D$6:$D$3617,'ел. коробки'!A129,'Загальний прайс'!$G$6:$G$3617)</f>
        <v>24030.64</v>
      </c>
      <c r="G129" s="51">
        <f>F129*'ЗМІСТ'!$E$13/1000*1.2</f>
        <v>1260.530105</v>
      </c>
      <c r="H129" s="52">
        <f>G129*(100%-'ЗМІСТ'!$E$15)</f>
        <v>1260.530105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34.5" hidden="1" customHeight="1" outlineLevel="2">
      <c r="A130" s="47">
        <v>8.595057690769E12</v>
      </c>
      <c r="B130" s="80" t="s">
        <v>235</v>
      </c>
      <c r="C130" s="49" t="s">
        <v>236</v>
      </c>
      <c r="D130" s="50" t="s">
        <v>17</v>
      </c>
      <c r="E130" s="48">
        <v>1.0</v>
      </c>
      <c r="F130" s="51">
        <f>SUMIF('Загальний прайс'!$D$6:$D$3617,'ел. коробки'!A130,'Загальний прайс'!$G$6:$G$3617)</f>
        <v>3610.97</v>
      </c>
      <c r="G130" s="51">
        <f>F130*'ЗМІСТ'!$E$13/1000*1.2</f>
        <v>189.4138647</v>
      </c>
      <c r="H130" s="52">
        <f>G130*(100%-'ЗМІСТ'!$E$15)</f>
        <v>189.4138647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34.5" hidden="1" customHeight="1" outlineLevel="2">
      <c r="A131" s="47">
        <v>8.595057690745E12</v>
      </c>
      <c r="B131" s="80" t="s">
        <v>237</v>
      </c>
      <c r="C131" s="49" t="s">
        <v>238</v>
      </c>
      <c r="D131" s="50" t="s">
        <v>17</v>
      </c>
      <c r="E131" s="48">
        <v>1.0</v>
      </c>
      <c r="F131" s="51">
        <f>SUMIF('Загальний прайс'!$D$6:$D$3617,'ел. коробки'!A131,'Загальний прайс'!$G$6:$G$3617)</f>
        <v>17681.98</v>
      </c>
      <c r="G131" s="51">
        <f>F131*'ЗМІСТ'!$E$13/1000*1.2</f>
        <v>927.5103827</v>
      </c>
      <c r="H131" s="52">
        <f>G131*(100%-'ЗМІСТ'!$E$15)</f>
        <v>927.5103827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34.5" hidden="1" customHeight="1" outlineLevel="2">
      <c r="A132" s="47">
        <v>8.595057690752E12</v>
      </c>
      <c r="B132" s="80" t="s">
        <v>239</v>
      </c>
      <c r="C132" s="49" t="s">
        <v>240</v>
      </c>
      <c r="D132" s="50" t="s">
        <v>17</v>
      </c>
      <c r="E132" s="48">
        <v>1.0</v>
      </c>
      <c r="F132" s="51">
        <f>SUMIF('Загальний прайс'!$D$6:$D$3617,'ел. коробки'!A132,'Загальний прайс'!$G$6:$G$3617)</f>
        <v>19755.36</v>
      </c>
      <c r="G132" s="51">
        <f>F132*'ЗМІСТ'!$E$13/1000*1.2</f>
        <v>1036.269779</v>
      </c>
      <c r="H132" s="52">
        <f>G132*(100%-'ЗМІСТ'!$E$15)</f>
        <v>1036.269779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34.5" hidden="1" customHeight="1" outlineLevel="2">
      <c r="A133" s="47">
        <v>8.595057690837E12</v>
      </c>
      <c r="B133" s="80" t="s">
        <v>241</v>
      </c>
      <c r="C133" s="49" t="s">
        <v>242</v>
      </c>
      <c r="D133" s="50" t="s">
        <v>17</v>
      </c>
      <c r="E133" s="48">
        <v>1.0</v>
      </c>
      <c r="F133" s="51">
        <f>SUMIF('Загальний прайс'!$D$6:$D$3617,'ел. коробки'!A133,'Загальний прайс'!$G$6:$G$3617)</f>
        <v>1553.59</v>
      </c>
      <c r="G133" s="51">
        <f>F133*'ЗМІСТ'!$E$13/1000*1.2</f>
        <v>81.49374988</v>
      </c>
      <c r="H133" s="52">
        <f>G133*(100%-'ЗМІСТ'!$E$15)</f>
        <v>81.49374988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34.5" hidden="1" customHeight="1" outlineLevel="2">
      <c r="A134" s="47">
        <v>8.595057690783E12</v>
      </c>
      <c r="B134" s="80" t="s">
        <v>243</v>
      </c>
      <c r="C134" s="49" t="s">
        <v>244</v>
      </c>
      <c r="D134" s="50" t="s">
        <v>17</v>
      </c>
      <c r="E134" s="48">
        <v>1.0</v>
      </c>
      <c r="F134" s="51">
        <f>SUMIF('Загальний прайс'!$D$6:$D$3617,'ел. коробки'!A134,'Загальний прайс'!$G$6:$G$3617)</f>
        <v>2347.63</v>
      </c>
      <c r="G134" s="51">
        <f>F134*'ЗМІСТ'!$E$13/1000*1.2</f>
        <v>123.1452134</v>
      </c>
      <c r="H134" s="52">
        <f>G134*(100%-'ЗМІСТ'!$E$15)</f>
        <v>123.1452134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34.5" hidden="1" customHeight="1" outlineLevel="2">
      <c r="A135" s="47">
        <v>8.59505769079E12</v>
      </c>
      <c r="B135" s="80" t="s">
        <v>245</v>
      </c>
      <c r="C135" s="49" t="s">
        <v>246</v>
      </c>
      <c r="D135" s="50" t="s">
        <v>17</v>
      </c>
      <c r="E135" s="48">
        <v>1.0</v>
      </c>
      <c r="F135" s="51">
        <f>SUMIF('Загальний прайс'!$D$6:$D$3617,'ел. коробки'!A135,'Загальний прайс'!$G$6:$G$3617)</f>
        <v>1748.61</v>
      </c>
      <c r="G135" s="51">
        <f>F135*'ЗМІСТ'!$E$13/1000*1.2</f>
        <v>91.72354738</v>
      </c>
      <c r="H135" s="52">
        <f>G135*(100%-'ЗМІСТ'!$E$15)</f>
        <v>91.72354738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34.5" hidden="1" customHeight="1" outlineLevel="2">
      <c r="A136" s="47">
        <v>8.595057690806E12</v>
      </c>
      <c r="B136" s="80" t="s">
        <v>247</v>
      </c>
      <c r="C136" s="49" t="s">
        <v>248</v>
      </c>
      <c r="D136" s="50" t="s">
        <v>17</v>
      </c>
      <c r="E136" s="48">
        <v>1.0</v>
      </c>
      <c r="F136" s="51">
        <f>SUMIF('Загальний прайс'!$D$6:$D$3617,'ел. коробки'!A136,'Загальний прайс'!$G$6:$G$3617)</f>
        <v>1777.43</v>
      </c>
      <c r="G136" s="51">
        <f>F136*'ЗМІСТ'!$E$13/1000*1.2</f>
        <v>93.23530394</v>
      </c>
      <c r="H136" s="52">
        <f>G136*(100%-'ЗМІСТ'!$E$15)</f>
        <v>93.23530394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34.5" hidden="1" customHeight="1" outlineLevel="2">
      <c r="A137" s="47">
        <v>8.595057690844E12</v>
      </c>
      <c r="B137" s="80" t="s">
        <v>249</v>
      </c>
      <c r="C137" s="49" t="s">
        <v>250</v>
      </c>
      <c r="D137" s="50" t="s">
        <v>17</v>
      </c>
      <c r="E137" s="48">
        <v>1.0</v>
      </c>
      <c r="F137" s="51">
        <f>SUMIF('Загальний прайс'!$D$6:$D$3617,'ел. коробки'!A137,'Загальний прайс'!$G$6:$G$3617)</f>
        <v>7878.34</v>
      </c>
      <c r="G137" s="51">
        <f>F137*'ЗМІСТ'!$E$13/1000*1.2</f>
        <v>413.2592701</v>
      </c>
      <c r="H137" s="52">
        <f>G137*(100%-'ЗМІСТ'!$E$15)</f>
        <v>413.2592701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34.5" hidden="1" customHeight="1" outlineLevel="2">
      <c r="A138" s="47">
        <v>8.59505769082E12</v>
      </c>
      <c r="B138" s="80" t="s">
        <v>251</v>
      </c>
      <c r="C138" s="49" t="s">
        <v>252</v>
      </c>
      <c r="D138" s="50" t="s">
        <v>17</v>
      </c>
      <c r="E138" s="48">
        <v>1.0</v>
      </c>
      <c r="F138" s="51">
        <f>SUMIF('Загальний прайс'!$D$6:$D$3617,'ел. коробки'!A138,'Загальний прайс'!$G$6:$G$3617)</f>
        <v>0</v>
      </c>
      <c r="G138" s="51">
        <f>F138*'ЗМІСТ'!$E$13/1000*1.2</f>
        <v>0</v>
      </c>
      <c r="H138" s="52">
        <f>G138*(100%-'ЗМІСТ'!$E$15)</f>
        <v>0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34.5" hidden="1" customHeight="1" outlineLevel="2">
      <c r="A139" s="47">
        <v>8.595568930781E12</v>
      </c>
      <c r="B139" s="80" t="s">
        <v>253</v>
      </c>
      <c r="C139" s="49" t="s">
        <v>254</v>
      </c>
      <c r="D139" s="50" t="s">
        <v>17</v>
      </c>
      <c r="E139" s="48">
        <v>1.0</v>
      </c>
      <c r="F139" s="51">
        <f>SUMIF('Загальний прайс'!$D$6:$D$3617,'ел. коробки'!A139,'Загальний прайс'!$G$6:$G$3617)</f>
        <v>3191.49</v>
      </c>
      <c r="G139" s="51">
        <f>F139*'ЗМІСТ'!$E$13/1000*1.2</f>
        <v>167.4099909</v>
      </c>
      <c r="H139" s="52">
        <f>G139*(100%-'ЗМІСТ'!$E$15)</f>
        <v>167.4099909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23.25" hidden="1" customHeight="1" outlineLevel="1">
      <c r="A140" s="76" t="s">
        <v>255</v>
      </c>
      <c r="B140" s="76"/>
      <c r="C140" s="102"/>
      <c r="D140" s="76"/>
      <c r="E140" s="76"/>
      <c r="F140" s="76"/>
      <c r="G140" s="76"/>
      <c r="H140" s="76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34.5" hidden="1" customHeight="1" outlineLevel="2">
      <c r="A141" s="87">
        <v>8.595568920065E12</v>
      </c>
      <c r="B141" s="113" t="s">
        <v>256</v>
      </c>
      <c r="C141" s="49" t="s">
        <v>257</v>
      </c>
      <c r="D141" s="86" t="s">
        <v>17</v>
      </c>
      <c r="E141" s="105">
        <v>1.0</v>
      </c>
      <c r="F141" s="88">
        <f>SUMIF('Загальний прайс'!$D$6:$D$3617,'ел. коробки'!A141,'Загальний прайс'!$G$6:$G$3617)</f>
        <v>10444.22</v>
      </c>
      <c r="G141" s="88">
        <f>F141*'ЗМІСТ'!$E$13/1000*1.2</f>
        <v>547.8528134</v>
      </c>
      <c r="H141" s="89">
        <f>G141*(100%-'ЗМІСТ'!$E$15)</f>
        <v>547.8528134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34.5" hidden="1" customHeight="1" outlineLevel="2">
      <c r="A142" s="47">
        <v>8.595568920072E12</v>
      </c>
      <c r="B142" s="114" t="s">
        <v>50</v>
      </c>
      <c r="C142" s="49" t="s">
        <v>51</v>
      </c>
      <c r="D142" s="50" t="s">
        <v>17</v>
      </c>
      <c r="E142" s="48">
        <v>1.0</v>
      </c>
      <c r="F142" s="51">
        <f>SUMIF('Загальний прайс'!$D$6:$D$3617,'ел. коробки'!A142,'Загальний прайс'!$G$6:$G$3617)</f>
        <v>10836.6</v>
      </c>
      <c r="G142" s="51">
        <f>F142*'ЗМІСТ'!$E$13/1000*1.2</f>
        <v>568.4351534</v>
      </c>
      <c r="H142" s="52">
        <f>G142*(100%-'ЗМІСТ'!$E$15)</f>
        <v>568.4351534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34.5" hidden="1" customHeight="1" outlineLevel="2">
      <c r="A143" s="66">
        <v>8.595568920041E12</v>
      </c>
      <c r="B143" s="114" t="s">
        <v>258</v>
      </c>
      <c r="C143" s="49" t="s">
        <v>259</v>
      </c>
      <c r="D143" s="50" t="s">
        <v>17</v>
      </c>
      <c r="E143" s="48">
        <v>1.0</v>
      </c>
      <c r="F143" s="51">
        <f>SUMIF('Загальний прайс'!$D$6:$D$3617,'ел. коробки'!A143,'Загальний прайс'!$G$6:$G$3617)</f>
        <v>11510.68</v>
      </c>
      <c r="G143" s="51">
        <f>F143*'ЗМІСТ'!$E$13/1000*1.2</f>
        <v>603.7941007</v>
      </c>
      <c r="H143" s="52">
        <f>G143*(100%-'ЗМІСТ'!$E$15)</f>
        <v>603.7941007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34.5" hidden="1" customHeight="1" outlineLevel="2">
      <c r="A144" s="47">
        <v>8.595568920058E12</v>
      </c>
      <c r="B144" s="114" t="s">
        <v>260</v>
      </c>
      <c r="C144" s="49" t="s">
        <v>261</v>
      </c>
      <c r="D144" s="92" t="s">
        <v>17</v>
      </c>
      <c r="E144" s="48">
        <v>1.0</v>
      </c>
      <c r="F144" s="51">
        <f>SUMIF('Загальний прайс'!$D$6:$D$3617,'ел. коробки'!A144,'Загальний прайс'!$G$6:$G$3617)</f>
        <v>11694.94</v>
      </c>
      <c r="G144" s="51">
        <f>F144*'ЗМІСТ'!$E$13/1000*1.2</f>
        <v>613.4594811</v>
      </c>
      <c r="H144" s="52">
        <f>G144*(100%-'ЗМІСТ'!$E$15)</f>
        <v>613.4594811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34.5" hidden="1" customHeight="1" outlineLevel="2">
      <c r="A145" s="47">
        <v>8.595568920089E12</v>
      </c>
      <c r="B145" s="123" t="s">
        <v>262</v>
      </c>
      <c r="C145" s="49" t="s">
        <v>263</v>
      </c>
      <c r="D145" s="50" t="s">
        <v>17</v>
      </c>
      <c r="E145" s="70">
        <v>1.0</v>
      </c>
      <c r="F145" s="51">
        <f>SUMIF('Загальний прайс'!$D$6:$D$3617,'ел. коробки'!A145,'Загальний прайс'!$G$6:$G$3617)</f>
        <v>8699</v>
      </c>
      <c r="G145" s="51">
        <f>F145*'ЗМІСТ'!$E$13/1000*1.2</f>
        <v>456.3070889</v>
      </c>
      <c r="H145" s="52">
        <f>G145*(100%-'ЗМІСТ'!$E$15)</f>
        <v>456.3070889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32.25" customHeight="1" collapsed="1">
      <c r="A146" s="99" t="s">
        <v>264</v>
      </c>
      <c r="B146" s="100"/>
      <c r="C146" s="83"/>
      <c r="D146" s="100"/>
      <c r="E146" s="124"/>
      <c r="F146" s="100"/>
      <c r="G146" s="100"/>
      <c r="H146" s="101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34.5" hidden="1" customHeight="1" outlineLevel="1">
      <c r="A147" s="47">
        <v>8.595057650541E12</v>
      </c>
      <c r="B147" s="125" t="s">
        <v>265</v>
      </c>
      <c r="C147" s="49" t="s">
        <v>266</v>
      </c>
      <c r="D147" s="86" t="s">
        <v>17</v>
      </c>
      <c r="E147" s="105">
        <v>120.0</v>
      </c>
      <c r="F147" s="51">
        <f>SUMIF('Загальний прайс'!$D$6:$D$3617,'ел. коробки'!A147,'Загальний прайс'!$G$6:$G$3617)</f>
        <v>224.85</v>
      </c>
      <c r="G147" s="51">
        <f>F147*'ЗМІСТ'!$E$13/1000*1.2</f>
        <v>11.79453373</v>
      </c>
      <c r="H147" s="89">
        <f>G147*(100%-'ЗМІСТ'!$E$15)</f>
        <v>11.79453373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34.5" hidden="1" customHeight="1" outlineLevel="1">
      <c r="A148" s="47">
        <v>8.595057621985E12</v>
      </c>
      <c r="B148" s="125" t="s">
        <v>267</v>
      </c>
      <c r="C148" s="49" t="s">
        <v>268</v>
      </c>
      <c r="D148" s="69" t="s">
        <v>17</v>
      </c>
      <c r="E148" s="48">
        <v>560.0</v>
      </c>
      <c r="F148" s="51">
        <f>SUMIF('Загальний прайс'!$D$6:$D$3617,'ел. коробки'!A148,'Загальний прайс'!$G$6:$G$3617)</f>
        <v>268.82</v>
      </c>
      <c r="G148" s="51">
        <f>F148*'ЗМІСТ'!$E$13/1000*1.2</f>
        <v>14.10098536</v>
      </c>
      <c r="H148" s="52">
        <f>G148*(100%-'ЗМІСТ'!$E$15)</f>
        <v>14.10098536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34.5" hidden="1" customHeight="1" outlineLevel="1">
      <c r="A149" s="47">
        <v>8.595057621992E12</v>
      </c>
      <c r="B149" s="125" t="s">
        <v>269</v>
      </c>
      <c r="C149" s="49" t="s">
        <v>270</v>
      </c>
      <c r="D149" s="69" t="s">
        <v>17</v>
      </c>
      <c r="E149" s="48">
        <v>280.0</v>
      </c>
      <c r="F149" s="51">
        <f>SUMIF('Загальний прайс'!$D$6:$D$3617,'ел. коробки'!A149,'Загальний прайс'!$G$6:$G$3617)</f>
        <v>288.15</v>
      </c>
      <c r="G149" s="51">
        <f>F149*'ЗМІСТ'!$E$13/1000*1.2</f>
        <v>15.11494283</v>
      </c>
      <c r="H149" s="52">
        <f>G149*(100%-'ЗМІСТ'!$E$15)</f>
        <v>15.11494283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34.5" hidden="1" customHeight="1" outlineLevel="1">
      <c r="A150" s="47">
        <v>8.595057621688E12</v>
      </c>
      <c r="B150" s="125" t="s">
        <v>271</v>
      </c>
      <c r="C150" s="49" t="s">
        <v>272</v>
      </c>
      <c r="D150" s="69" t="s">
        <v>17</v>
      </c>
      <c r="E150" s="48">
        <v>600.0</v>
      </c>
      <c r="F150" s="51">
        <f>SUMIF('Загальний прайс'!$D$6:$D$3617,'ел. коробки'!A150,'Загальний прайс'!$G$6:$G$3617)</f>
        <v>127.86</v>
      </c>
      <c r="G150" s="51">
        <f>F150*'ЗМІСТ'!$E$13/1000*1.2</f>
        <v>6.706911643</v>
      </c>
      <c r="H150" s="52">
        <f>G150*(100%-'ЗМІСТ'!$E$15)</f>
        <v>6.706911643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34.5" hidden="1" customHeight="1" outlineLevel="1">
      <c r="A151" s="47">
        <v>8.595057621718E12</v>
      </c>
      <c r="B151" s="125" t="s">
        <v>273</v>
      </c>
      <c r="C151" s="49" t="s">
        <v>274</v>
      </c>
      <c r="D151" s="69" t="s">
        <v>17</v>
      </c>
      <c r="E151" s="48">
        <v>560.0</v>
      </c>
      <c r="F151" s="51">
        <f>SUMIF('Загальний прайс'!$D$6:$D$3617,'ел. коробки'!A151,'Загальний прайс'!$G$6:$G$3617)</f>
        <v>114.21</v>
      </c>
      <c r="G151" s="51">
        <f>F151*'ЗМІСТ'!$E$13/1000*1.2</f>
        <v>5.990899255</v>
      </c>
      <c r="H151" s="52">
        <f>G151*(100%-'ЗМІСТ'!$E$15)</f>
        <v>5.990899255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34.5" hidden="1" customHeight="1" outlineLevel="1">
      <c r="A152" s="47">
        <v>8.595057621701E12</v>
      </c>
      <c r="B152" s="125" t="s">
        <v>275</v>
      </c>
      <c r="C152" s="49" t="s">
        <v>276</v>
      </c>
      <c r="D152" s="69" t="s">
        <v>17</v>
      </c>
      <c r="E152" s="48">
        <v>320.0</v>
      </c>
      <c r="F152" s="51">
        <f>SUMIF('Загальний прайс'!$D$6:$D$3617,'ел. коробки'!A152,'Загальний прайс'!$G$6:$G$3617)</f>
        <v>159.54</v>
      </c>
      <c r="G152" s="51">
        <f>F152*'ЗМІСТ'!$E$13/1000*1.2</f>
        <v>8.368689845</v>
      </c>
      <c r="H152" s="52">
        <f>G152*(100%-'ЗМІСТ'!$E$15)</f>
        <v>8.368689845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34.5" hidden="1" customHeight="1" outlineLevel="1">
      <c r="A153" s="47">
        <v>8.595057621695E12</v>
      </c>
      <c r="B153" s="125" t="s">
        <v>277</v>
      </c>
      <c r="C153" s="49" t="s">
        <v>278</v>
      </c>
      <c r="D153" s="69" t="s">
        <v>17</v>
      </c>
      <c r="E153" s="48">
        <v>320.0</v>
      </c>
      <c r="F153" s="51">
        <f>SUMIF('Загальний прайс'!$D$6:$D$3617,'ел. коробки'!A153,'Загальний прайс'!$G$6:$G$3617)</f>
        <v>161.93</v>
      </c>
      <c r="G153" s="51">
        <f>F153*'ЗМІСТ'!$E$13/1000*1.2</f>
        <v>8.494057582</v>
      </c>
      <c r="H153" s="52">
        <f>G153*(100%-'ЗМІСТ'!$E$15)</f>
        <v>8.494057582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34.5" hidden="1" customHeight="1" outlineLevel="1">
      <c r="A154" s="47">
        <v>8.595057624269E12</v>
      </c>
      <c r="B154" s="125" t="s">
        <v>279</v>
      </c>
      <c r="C154" s="49" t="s">
        <v>280</v>
      </c>
      <c r="D154" s="69" t="s">
        <v>17</v>
      </c>
      <c r="E154" s="48">
        <v>70.0</v>
      </c>
      <c r="F154" s="51">
        <f>SUMIF('Загальний прайс'!$D$6:$D$3617,'ел. коробки'!A154,'Загальний прайс'!$G$6:$G$3617)</f>
        <v>719.38</v>
      </c>
      <c r="G154" s="51">
        <f>F154*'ЗМІСТ'!$E$13/1000*1.2</f>
        <v>37.73516423</v>
      </c>
      <c r="H154" s="52">
        <f>G154*(100%-'ЗМІСТ'!$E$15)</f>
        <v>37.73516423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34.5" hidden="1" customHeight="1" outlineLevel="1">
      <c r="A155" s="47">
        <v>8.595057632516E12</v>
      </c>
      <c r="B155" s="125" t="s">
        <v>281</v>
      </c>
      <c r="C155" s="49" t="s">
        <v>282</v>
      </c>
      <c r="D155" s="69" t="s">
        <v>17</v>
      </c>
      <c r="E155" s="48">
        <v>240.0</v>
      </c>
      <c r="F155" s="51">
        <f>SUMIF('Загальний прайс'!$D$6:$D$3617,'ел. коробки'!A155,'Загальний прайс'!$G$6:$G$3617)</f>
        <v>193.23</v>
      </c>
      <c r="G155" s="51">
        <f>F155*'ЗМІСТ'!$E$13/1000*1.2</f>
        <v>10.13590284</v>
      </c>
      <c r="H155" s="52">
        <f>G155*(100%-'ЗМІСТ'!$E$15)</f>
        <v>10.13590284</v>
      </c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34.5" hidden="1" customHeight="1" outlineLevel="1">
      <c r="A156" s="47">
        <v>8.595057608146E12</v>
      </c>
      <c r="B156" s="125" t="s">
        <v>283</v>
      </c>
      <c r="C156" s="49" t="s">
        <v>284</v>
      </c>
      <c r="D156" s="69" t="s">
        <v>17</v>
      </c>
      <c r="E156" s="48">
        <v>200.0</v>
      </c>
      <c r="F156" s="51">
        <f>SUMIF('Загальний прайс'!$D$6:$D$3617,'ел. коробки'!A156,'Загальний прайс'!$G$6:$G$3617)</f>
        <v>453.23</v>
      </c>
      <c r="G156" s="51">
        <f>F156*'ЗМІСТ'!$E$13/1000*1.2</f>
        <v>23.77423404</v>
      </c>
      <c r="H156" s="52">
        <f>G156*(100%-'ЗМІСТ'!$E$15)</f>
        <v>23.77423404</v>
      </c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34.5" hidden="1" customHeight="1" outlineLevel="1">
      <c r="A157" s="47">
        <v>8.595057632509E12</v>
      </c>
      <c r="B157" s="125" t="s">
        <v>285</v>
      </c>
      <c r="C157" s="49" t="s">
        <v>286</v>
      </c>
      <c r="D157" s="69" t="s">
        <v>17</v>
      </c>
      <c r="E157" s="48">
        <v>140.0</v>
      </c>
      <c r="F157" s="51">
        <f>SUMIF('Загальний прайс'!$D$6:$D$3617,'ел. коробки'!A157,'Загальний прайс'!$G$6:$G$3617)</f>
        <v>452.27</v>
      </c>
      <c r="G157" s="51">
        <f>F157*'ЗМІСТ'!$E$13/1000*1.2</f>
        <v>23.72387712</v>
      </c>
      <c r="H157" s="52">
        <f>G157*(100%-'ЗМІСТ'!$E$15)</f>
        <v>23.72387712</v>
      </c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34.5" hidden="1" customHeight="1" outlineLevel="1">
      <c r="A158" s="47">
        <v>8.595057632486E12</v>
      </c>
      <c r="B158" s="125" t="s">
        <v>287</v>
      </c>
      <c r="C158" s="49" t="s">
        <v>288</v>
      </c>
      <c r="D158" s="69" t="s">
        <v>17</v>
      </c>
      <c r="E158" s="48">
        <v>160.0</v>
      </c>
      <c r="F158" s="51">
        <f>SUMIF('Загальний прайс'!$D$6:$D$3617,'ел. коробки'!A158,'Загальний прайс'!$G$6:$G$3617)</f>
        <v>461.15</v>
      </c>
      <c r="G158" s="51">
        <f>F158*'ЗМІСТ'!$E$13/1000*1.2</f>
        <v>24.18967859</v>
      </c>
      <c r="H158" s="52">
        <f>G158*(100%-'ЗМІСТ'!$E$15)</f>
        <v>24.18967859</v>
      </c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34.5" hidden="1" customHeight="1" outlineLevel="1">
      <c r="A159" s="47">
        <v>8.595057657151E12</v>
      </c>
      <c r="B159" s="125" t="s">
        <v>289</v>
      </c>
      <c r="C159" s="49" t="s">
        <v>290</v>
      </c>
      <c r="D159" s="69" t="s">
        <v>17</v>
      </c>
      <c r="E159" s="48">
        <v>120.0</v>
      </c>
      <c r="F159" s="51">
        <f>SUMIF('Загальний прайс'!$D$6:$D$3617,'ел. коробки'!A159,'Загальний прайс'!$G$6:$G$3617)</f>
        <v>488.74</v>
      </c>
      <c r="G159" s="51">
        <f>F159*'ЗМІСТ'!$E$13/1000*1.2</f>
        <v>25.63691535</v>
      </c>
      <c r="H159" s="52">
        <f>G159*(100%-'ЗМІСТ'!$E$15)</f>
        <v>25.63691535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34.5" hidden="1" customHeight="1" outlineLevel="1">
      <c r="A160" s="47">
        <v>8.595057632493E12</v>
      </c>
      <c r="B160" s="125" t="s">
        <v>291</v>
      </c>
      <c r="C160" s="49" t="s">
        <v>292</v>
      </c>
      <c r="D160" s="69" t="s">
        <v>17</v>
      </c>
      <c r="E160" s="48">
        <v>200.0</v>
      </c>
      <c r="F160" s="51">
        <f>SUMIF('Загальний прайс'!$D$6:$D$3617,'ел. коробки'!A160,'Загальний прайс'!$G$6:$G$3617)</f>
        <v>451.89</v>
      </c>
      <c r="G160" s="51">
        <f>F160*'ЗМІСТ'!$E$13/1000*1.2</f>
        <v>23.70394418</v>
      </c>
      <c r="H160" s="52">
        <f>G160*(100%-'ЗМІСТ'!$E$15)</f>
        <v>23.70394418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34.5" hidden="1" customHeight="1" outlineLevel="1">
      <c r="A161" s="47">
        <v>8.595057614475E12</v>
      </c>
      <c r="B161" s="125" t="s">
        <v>293</v>
      </c>
      <c r="C161" s="49" t="s">
        <v>294</v>
      </c>
      <c r="D161" s="69" t="s">
        <v>17</v>
      </c>
      <c r="E161" s="48">
        <v>2420.0</v>
      </c>
      <c r="F161" s="51">
        <f>SUMIF('Загальний прайс'!$D$6:$D$3617,'ел. коробки'!A161,'Загальний прайс'!$G$6:$G$3617)</f>
        <v>348.92</v>
      </c>
      <c r="G161" s="51">
        <f>F161*'ЗМІСТ'!$E$13/1000*1.2</f>
        <v>18.30264047</v>
      </c>
      <c r="H161" s="52">
        <f>G161*(100%-'ЗМІСТ'!$E$15)</f>
        <v>18.30264047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34.5" hidden="1" customHeight="1" outlineLevel="1">
      <c r="A162" s="47">
        <v>8.595057626669E12</v>
      </c>
      <c r="B162" s="125" t="s">
        <v>295</v>
      </c>
      <c r="C162" s="49" t="s">
        <v>296</v>
      </c>
      <c r="D162" s="69" t="s">
        <v>17</v>
      </c>
      <c r="E162" s="48">
        <v>200.0</v>
      </c>
      <c r="F162" s="51">
        <f>SUMIF('Загальний прайс'!$D$6:$D$3617,'ел. коробки'!A162,'Загальний прайс'!$G$6:$G$3617)</f>
        <v>547.78</v>
      </c>
      <c r="G162" s="51">
        <f>F162*'ЗМІСТ'!$E$13/1000*1.2</f>
        <v>28.73386563</v>
      </c>
      <c r="H162" s="52">
        <f>G162*(100%-'ЗМІСТ'!$E$15)</f>
        <v>28.73386563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34.5" hidden="1" customHeight="1" outlineLevel="1">
      <c r="A163" s="47">
        <v>8.595057608115E12</v>
      </c>
      <c r="B163" s="125" t="s">
        <v>297</v>
      </c>
      <c r="C163" s="49" t="s">
        <v>298</v>
      </c>
      <c r="D163" s="69" t="s">
        <v>17</v>
      </c>
      <c r="E163" s="48">
        <v>150.0</v>
      </c>
      <c r="F163" s="51">
        <f>SUMIF('Загальний прайс'!$D$6:$D$3617,'ел. коробки'!A163,'Загальний прайс'!$G$6:$G$3617)</f>
        <v>450.54</v>
      </c>
      <c r="G163" s="51">
        <f>F163*'ЗМІСТ'!$E$13/1000*1.2</f>
        <v>23.63312976</v>
      </c>
      <c r="H163" s="52">
        <f>G163*(100%-'ЗМІСТ'!$E$15)</f>
        <v>23.63312976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34.5" hidden="1" customHeight="1" outlineLevel="1">
      <c r="A164" s="47">
        <v>8.595057624252E12</v>
      </c>
      <c r="B164" s="125" t="s">
        <v>299</v>
      </c>
      <c r="C164" s="49" t="s">
        <v>300</v>
      </c>
      <c r="D164" s="69" t="s">
        <v>17</v>
      </c>
      <c r="E164" s="48">
        <v>220.0</v>
      </c>
      <c r="F164" s="51">
        <f>SUMIF('Загальний прайс'!$D$6:$D$3617,'ел. коробки'!A164,'Загальний прайс'!$G$6:$G$3617)</f>
        <v>317.39</v>
      </c>
      <c r="G164" s="51">
        <f>F164*'ЗМІСТ'!$E$13/1000*1.2</f>
        <v>16.64873054</v>
      </c>
      <c r="H164" s="52">
        <f>G164*(100%-'ЗМІСТ'!$E$15)</f>
        <v>16.64873054</v>
      </c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34.5" hidden="1" customHeight="1" outlineLevel="1">
      <c r="A165" s="47">
        <v>8.595057610361E12</v>
      </c>
      <c r="B165" s="125" t="s">
        <v>301</v>
      </c>
      <c r="C165" s="49" t="s">
        <v>302</v>
      </c>
      <c r="D165" s="69" t="s">
        <v>17</v>
      </c>
      <c r="E165" s="48">
        <v>80.0</v>
      </c>
      <c r="F165" s="51">
        <f>SUMIF('Загальний прайс'!$D$6:$D$3617,'ел. коробки'!A165,'Загальний прайс'!$G$6:$G$3617)</f>
        <v>1298.84</v>
      </c>
      <c r="G165" s="51">
        <f>F165*'ЗМІСТ'!$E$13/1000*1.2</f>
        <v>68.13080806</v>
      </c>
      <c r="H165" s="52">
        <f>G165*(100%-'ЗМІСТ'!$E$15)</f>
        <v>68.13080806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34.5" hidden="1" customHeight="1" outlineLevel="1">
      <c r="A166" s="47">
        <v>8.595057610231E12</v>
      </c>
      <c r="B166" s="125" t="s">
        <v>303</v>
      </c>
      <c r="C166" s="49" t="s">
        <v>304</v>
      </c>
      <c r="D166" s="69" t="s">
        <v>305</v>
      </c>
      <c r="E166" s="48">
        <v>3.0</v>
      </c>
      <c r="F166" s="51">
        <f>SUMIF('Загальний прайс'!$D$6:$D$3617,'ел. коробки'!A166,'Загальний прайс'!$G$6:$G$3617)</f>
        <v>972.43</v>
      </c>
      <c r="G166" s="51">
        <f>F166*'ЗМІСТ'!$E$13/1000*1.2</f>
        <v>51.00893234</v>
      </c>
      <c r="H166" s="52">
        <f>G166*(100%-'ЗМІСТ'!$E$15)</f>
        <v>51.00893234</v>
      </c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34.5" hidden="1" customHeight="1" outlineLevel="1">
      <c r="A167" s="47">
        <v>8.595057610378E12</v>
      </c>
      <c r="B167" s="125" t="s">
        <v>306</v>
      </c>
      <c r="C167" s="49" t="s">
        <v>307</v>
      </c>
      <c r="D167" s="126" t="s">
        <v>17</v>
      </c>
      <c r="E167" s="48">
        <v>80.0</v>
      </c>
      <c r="F167" s="51">
        <f>SUMIF('Загальний прайс'!$D$6:$D$3617,'ел. коробки'!A167,'Загальний прайс'!$G$6:$G$3617)</f>
        <v>1277</v>
      </c>
      <c r="G167" s="51">
        <f>F167*'ЗМІСТ'!$E$13/1000*1.2</f>
        <v>66.98518824</v>
      </c>
      <c r="H167" s="52">
        <f>G167*(100%-'ЗМІСТ'!$E$15)</f>
        <v>66.98518824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34.5" hidden="1" customHeight="1" outlineLevel="1">
      <c r="A168" s="47">
        <v>8.595057632455E12</v>
      </c>
      <c r="B168" s="125" t="s">
        <v>308</v>
      </c>
      <c r="C168" s="49" t="s">
        <v>309</v>
      </c>
      <c r="D168" s="69" t="s">
        <v>17</v>
      </c>
      <c r="E168" s="48">
        <v>100.0</v>
      </c>
      <c r="F168" s="51">
        <f>SUMIF('Загальний прайс'!$D$6:$D$3617,'ел. коробки'!A168,'Загальний прайс'!$G$6:$G$3617)</f>
        <v>429.66</v>
      </c>
      <c r="G168" s="51">
        <f>F168*'ЗМІСТ'!$E$13/1000*1.2</f>
        <v>22.53786686</v>
      </c>
      <c r="H168" s="52">
        <f>G168*(100%-'ЗМІСТ'!$E$15)</f>
        <v>22.53786686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34.5" hidden="1" customHeight="1" outlineLevel="1">
      <c r="A169" s="47">
        <v>8.595057632462E12</v>
      </c>
      <c r="B169" s="125" t="s">
        <v>310</v>
      </c>
      <c r="C169" s="49" t="s">
        <v>311</v>
      </c>
      <c r="D169" s="69" t="s">
        <v>17</v>
      </c>
      <c r="E169" s="48">
        <v>80.0</v>
      </c>
      <c r="F169" s="51">
        <f>SUMIF('Загальний прайс'!$D$6:$D$3617,'ел. коробки'!A169,'Загальний прайс'!$G$6:$G$3617)</f>
        <v>359.4</v>
      </c>
      <c r="G169" s="51">
        <f>F169*'ЗМІСТ'!$E$13/1000*1.2</f>
        <v>18.85237013</v>
      </c>
      <c r="H169" s="52">
        <f>G169*(100%-'ЗМІСТ'!$E$15)</f>
        <v>18.85237013</v>
      </c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34.5" hidden="1" customHeight="1" outlineLevel="1">
      <c r="A170" s="47">
        <v>8.595057667853E12</v>
      </c>
      <c r="B170" s="125" t="s">
        <v>312</v>
      </c>
      <c r="C170" s="49" t="s">
        <v>313</v>
      </c>
      <c r="D170" s="69" t="s">
        <v>17</v>
      </c>
      <c r="E170" s="48">
        <v>100.0</v>
      </c>
      <c r="F170" s="51">
        <f>SUMIF('Загальний прайс'!$D$6:$D$3617,'ел. коробки'!A170,'Загальний прайс'!$G$6:$G$3617)</f>
        <v>400.89</v>
      </c>
      <c r="G170" s="51">
        <f>F170*'ЗМІСТ'!$E$13/1000*1.2</f>
        <v>21.02873306</v>
      </c>
      <c r="H170" s="52">
        <f>G170*(100%-'ЗМІСТ'!$E$15)</f>
        <v>21.02873306</v>
      </c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34.5" hidden="1" customHeight="1" outlineLevel="1">
      <c r="A171" s="47">
        <v>8.595057616455E12</v>
      </c>
      <c r="B171" s="125" t="s">
        <v>314</v>
      </c>
      <c r="C171" s="49" t="s">
        <v>315</v>
      </c>
      <c r="D171" s="69" t="s">
        <v>17</v>
      </c>
      <c r="E171" s="48">
        <v>10.0</v>
      </c>
      <c r="F171" s="51">
        <f>SUMIF('Загальний прайс'!$D$6:$D$3617,'ел. коробки'!A171,'Загальний прайс'!$G$6:$G$3617)</f>
        <v>325.68</v>
      </c>
      <c r="G171" s="51">
        <f>F171*'ЗМІСТ'!$E$13/1000*1.2</f>
        <v>17.08358348</v>
      </c>
      <c r="H171" s="52">
        <f>G171*(100%-'ЗМІСТ'!$E$15)</f>
        <v>17.08358348</v>
      </c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34.5" hidden="1" customHeight="1" outlineLevel="1">
      <c r="A172" s="47">
        <v>8.595057616462E12</v>
      </c>
      <c r="B172" s="125" t="s">
        <v>316</v>
      </c>
      <c r="C172" s="49" t="s">
        <v>317</v>
      </c>
      <c r="D172" s="50" t="s">
        <v>17</v>
      </c>
      <c r="E172" s="48">
        <v>10.0</v>
      </c>
      <c r="F172" s="51">
        <f>SUMIF('Загальний прайс'!$D$6:$D$3617,'ел. коробки'!A172,'Загальний прайс'!$G$6:$G$3617)</f>
        <v>358.94</v>
      </c>
      <c r="G172" s="51">
        <f>F172*'ЗМІСТ'!$E$13/1000*1.2</f>
        <v>18.82824077</v>
      </c>
      <c r="H172" s="52">
        <f>G172*(100%-'ЗМІСТ'!$E$15)</f>
        <v>18.82824077</v>
      </c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35.25" customHeight="1" collapsed="1">
      <c r="A173" s="127" t="s">
        <v>318</v>
      </c>
      <c r="B173" s="100"/>
      <c r="C173" s="83"/>
      <c r="D173" s="100"/>
      <c r="E173" s="100"/>
      <c r="F173" s="100"/>
      <c r="G173" s="100"/>
      <c r="H173" s="101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34.5" hidden="1" customHeight="1" outlineLevel="2">
      <c r="A174" s="47">
        <v>8.595057616387E12</v>
      </c>
      <c r="B174" s="128" t="s">
        <v>319</v>
      </c>
      <c r="C174" s="49" t="s">
        <v>320</v>
      </c>
      <c r="D174" s="86" t="s">
        <v>17</v>
      </c>
      <c r="E174" s="61">
        <v>160.0</v>
      </c>
      <c r="F174" s="51">
        <f>SUMIF('Загальний прайс'!$D$6:$D$3617,'ел. коробки'!A174,'Загальний прайс'!$G$6:$G$3617)</f>
        <v>414.06</v>
      </c>
      <c r="G174" s="51">
        <f>F174*'ЗМІСТ'!$E$13/1000*1.2</f>
        <v>21.71956699</v>
      </c>
      <c r="H174" s="52">
        <f>G174*(100%-'ЗМІСТ'!$E$15)</f>
        <v>21.71956699</v>
      </c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34.5" hidden="1" customHeight="1" outlineLevel="2">
      <c r="A175" s="47">
        <v>8.595057616394E12</v>
      </c>
      <c r="B175" s="128" t="s">
        <v>321</v>
      </c>
      <c r="C175" s="49" t="s">
        <v>322</v>
      </c>
      <c r="D175" s="50" t="s">
        <v>17</v>
      </c>
      <c r="E175" s="61">
        <v>120.0</v>
      </c>
      <c r="F175" s="51">
        <f>SUMIF('Загальний прайс'!$D$6:$D$3617,'ел. коробки'!A175,'Загальний прайс'!$G$6:$G$3617)</f>
        <v>643.53</v>
      </c>
      <c r="G175" s="51">
        <f>F175*'ЗМІСТ'!$E$13/1000*1.2</f>
        <v>33.75644337</v>
      </c>
      <c r="H175" s="52">
        <f>G175*(100%-'ЗМІСТ'!$E$15)</f>
        <v>33.75644337</v>
      </c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34.5" hidden="1" customHeight="1" outlineLevel="2">
      <c r="A176" s="47">
        <v>8.595057616349E12</v>
      </c>
      <c r="B176" s="128" t="s">
        <v>323</v>
      </c>
      <c r="C176" s="49" t="s">
        <v>324</v>
      </c>
      <c r="D176" s="50" t="s">
        <v>17</v>
      </c>
      <c r="E176" s="61">
        <v>160.0</v>
      </c>
      <c r="F176" s="51">
        <f>SUMIF('Загальний прайс'!$D$6:$D$3617,'ел. коробки'!A176,'Загальний прайс'!$G$6:$G$3617)</f>
        <v>419.2</v>
      </c>
      <c r="G176" s="51">
        <f>F176*'ЗМІСТ'!$E$13/1000*1.2</f>
        <v>21.9891863</v>
      </c>
      <c r="H176" s="52">
        <f>G176*(100%-'ЗМІСТ'!$E$15)</f>
        <v>21.9891863</v>
      </c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34.5" hidden="1" customHeight="1" outlineLevel="2">
      <c r="A177" s="47">
        <v>8.595057616356E12</v>
      </c>
      <c r="B177" s="128" t="s">
        <v>325</v>
      </c>
      <c r="C177" s="49" t="s">
        <v>326</v>
      </c>
      <c r="D177" s="50" t="s">
        <v>17</v>
      </c>
      <c r="E177" s="61">
        <v>120.0</v>
      </c>
      <c r="F177" s="51">
        <f>SUMIF('Загальний прайс'!$D$6:$D$3617,'ел. коробки'!A177,'Загальний прайс'!$G$6:$G$3617)</f>
        <v>667.91</v>
      </c>
      <c r="G177" s="51">
        <f>F177*'ЗМІСТ'!$E$13/1000*1.2</f>
        <v>35.0352992</v>
      </c>
      <c r="H177" s="52">
        <f>G177*(100%-'ЗМІСТ'!$E$15)</f>
        <v>35.0352992</v>
      </c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34.5" hidden="1" customHeight="1" outlineLevel="2">
      <c r="A178" s="47">
        <v>8.595057616486E12</v>
      </c>
      <c r="B178" s="128" t="s">
        <v>327</v>
      </c>
      <c r="C178" s="49" t="s">
        <v>328</v>
      </c>
      <c r="D178" s="50" t="s">
        <v>17</v>
      </c>
      <c r="E178" s="61">
        <v>160.0</v>
      </c>
      <c r="F178" s="51">
        <f>SUMIF('Загальний прайс'!$D$6:$D$3617,'ел. коробки'!A178,'Загальний прайс'!$G$6:$G$3617)</f>
        <v>428.89</v>
      </c>
      <c r="G178" s="51">
        <f>F178*'ЗМІСТ'!$E$13/1000*1.2</f>
        <v>22.49747642</v>
      </c>
      <c r="H178" s="52">
        <f>G178*(100%-'ЗМІСТ'!$E$15)</f>
        <v>22.49747642</v>
      </c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34.5" hidden="1" customHeight="1" outlineLevel="2">
      <c r="A179" s="47">
        <v>8.595057617193E12</v>
      </c>
      <c r="B179" s="128" t="s">
        <v>329</v>
      </c>
      <c r="C179" s="49" t="s">
        <v>330</v>
      </c>
      <c r="D179" s="50" t="s">
        <v>17</v>
      </c>
      <c r="E179" s="50">
        <v>100.0</v>
      </c>
      <c r="F179" s="51">
        <f>SUMIF('Загальний прайс'!$D$6:$D$3617,'ел. коробки'!A179,'Загальний прайс'!$G$6:$G$3617)</f>
        <v>524.98</v>
      </c>
      <c r="G179" s="51">
        <f>F179*'ЗМІСТ'!$E$13/1000*1.2</f>
        <v>27.5378889</v>
      </c>
      <c r="H179" s="52">
        <f>G179*(100%-'ЗМІСТ'!$E$15)</f>
        <v>27.5378889</v>
      </c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34.5" hidden="1" customHeight="1" outlineLevel="2">
      <c r="A180" s="47">
        <v>8.59505761637E12</v>
      </c>
      <c r="B180" s="128" t="s">
        <v>331</v>
      </c>
      <c r="C180" s="49" t="s">
        <v>332</v>
      </c>
      <c r="D180" s="50" t="s">
        <v>17</v>
      </c>
      <c r="E180" s="50">
        <v>80.0</v>
      </c>
      <c r="F180" s="51">
        <f>SUMIF('Загальний прайс'!$D$6:$D$3617,'ел. коробки'!A180,'Загальний прайс'!$G$6:$G$3617)</f>
        <v>562.17</v>
      </c>
      <c r="G180" s="51">
        <f>F180*'ЗМІСТ'!$E$13/1000*1.2</f>
        <v>29.48869481</v>
      </c>
      <c r="H180" s="52">
        <f>G180*(100%-'ЗМІСТ'!$E$15)</f>
        <v>29.48869481</v>
      </c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34.5" hidden="1" customHeight="1" outlineLevel="2">
      <c r="A181" s="47">
        <v>8.595568908957E12</v>
      </c>
      <c r="B181" s="128" t="s">
        <v>333</v>
      </c>
      <c r="C181" s="49" t="s">
        <v>334</v>
      </c>
      <c r="D181" s="69" t="s">
        <v>17</v>
      </c>
      <c r="E181" s="69">
        <v>80.0</v>
      </c>
      <c r="F181" s="51">
        <f>SUMIF('Загальний прайс'!$D$6:$D$3617,'ел. коробки'!A181,'Загальний прайс'!$G$6:$G$3617)</f>
        <v>1756.8</v>
      </c>
      <c r="G181" s="51">
        <f>F181*'ЗМІСТ'!$E$13/1000*1.2</f>
        <v>92.15315482</v>
      </c>
      <c r="H181" s="52">
        <f>G181*(100%-'ЗМІСТ'!$E$15)</f>
        <v>92.15315482</v>
      </c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34.5" hidden="1" customHeight="1" outlineLevel="2">
      <c r="A182" s="47">
        <v>8.595568908995E12</v>
      </c>
      <c r="B182" s="128" t="s">
        <v>335</v>
      </c>
      <c r="C182" s="49" t="s">
        <v>336</v>
      </c>
      <c r="D182" s="69" t="s">
        <v>17</v>
      </c>
      <c r="E182" s="69">
        <v>80.0</v>
      </c>
      <c r="F182" s="51">
        <f>SUMIF('Загальний прайс'!$D$6:$D$3617,'ел. коробки'!A182,'Загальний прайс'!$G$6:$G$3617)</f>
        <v>895.62</v>
      </c>
      <c r="G182" s="51">
        <f>F182*'ЗМІСТ'!$E$13/1000*1.2</f>
        <v>46.97985457</v>
      </c>
      <c r="H182" s="52">
        <f>G182*(100%-'ЗМІСТ'!$E$15)</f>
        <v>46.97985457</v>
      </c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34.5" hidden="1" customHeight="1" outlineLevel="2">
      <c r="A183" s="47">
        <v>8.595568909039E12</v>
      </c>
      <c r="B183" s="128" t="s">
        <v>337</v>
      </c>
      <c r="C183" s="49" t="s">
        <v>338</v>
      </c>
      <c r="D183" s="69" t="s">
        <v>17</v>
      </c>
      <c r="E183" s="69">
        <v>80.0</v>
      </c>
      <c r="F183" s="51">
        <f>SUMIF('Загальний прайс'!$D$6:$D$3617,'ел. коробки'!A183,'Загальний прайс'!$G$6:$G$3617)</f>
        <v>858.45</v>
      </c>
      <c r="G183" s="51">
        <f>F183*'ЗМІСТ'!$E$13/1000*1.2</f>
        <v>45.03009776</v>
      </c>
      <c r="H183" s="52">
        <f>G183*(100%-'ЗМІСТ'!$E$15)</f>
        <v>45.03009776</v>
      </c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34.5" hidden="1" customHeight="1" outlineLevel="2">
      <c r="A184" s="47">
        <v>8.595057616332E12</v>
      </c>
      <c r="B184" s="128" t="s">
        <v>339</v>
      </c>
      <c r="C184" s="49" t="s">
        <v>340</v>
      </c>
      <c r="D184" s="69" t="s">
        <v>17</v>
      </c>
      <c r="E184" s="129">
        <v>80.0</v>
      </c>
      <c r="F184" s="51">
        <f>SUMIF('Загальний прайс'!$D$6:$D$3617,'ел. коробки'!A184,'Загальний прайс'!$G$6:$G$3617)</f>
        <v>566.21</v>
      </c>
      <c r="G184" s="51">
        <f>F184*'ЗМІСТ'!$E$13/1000*1.2</f>
        <v>29.7006135</v>
      </c>
      <c r="H184" s="52">
        <f>G184*(100%-'ЗМІСТ'!$E$15)</f>
        <v>29.7006135</v>
      </c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34.5" hidden="1" customHeight="1" outlineLevel="2">
      <c r="A185" s="47">
        <v>8.595568908971E12</v>
      </c>
      <c r="B185" s="128" t="s">
        <v>341</v>
      </c>
      <c r="C185" s="49" t="s">
        <v>342</v>
      </c>
      <c r="D185" s="69" t="s">
        <v>17</v>
      </c>
      <c r="E185" s="129">
        <v>80.0</v>
      </c>
      <c r="F185" s="51">
        <f>SUMIF('Загальний прайс'!$D$6:$D$3617,'ел. коробки'!A185,'Загальний прайс'!$G$6:$G$3617)</f>
        <v>1449.8</v>
      </c>
      <c r="G185" s="51">
        <f>F185*'ЗМІСТ'!$E$13/1000*1.2</f>
        <v>76.04943298</v>
      </c>
      <c r="H185" s="52">
        <f>G185*(100%-'ЗМІСТ'!$E$15)</f>
        <v>76.04943298</v>
      </c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34.5" hidden="1" customHeight="1" outlineLevel="2">
      <c r="A186" s="47">
        <v>8.595568909015E12</v>
      </c>
      <c r="B186" s="128" t="s">
        <v>343</v>
      </c>
      <c r="C186" s="49" t="s">
        <v>344</v>
      </c>
      <c r="D186" s="69" t="s">
        <v>17</v>
      </c>
      <c r="E186" s="129">
        <v>80.0</v>
      </c>
      <c r="F186" s="51">
        <f>SUMIF('Загальний прайс'!$D$6:$D$3617,'ел. коробки'!A186,'Загальний прайс'!$G$6:$G$3617)</f>
        <v>762.39</v>
      </c>
      <c r="G186" s="51">
        <f>F186*'ЗМІСТ'!$E$13/1000*1.2</f>
        <v>39.99125894</v>
      </c>
      <c r="H186" s="52">
        <f>G186*(100%-'ЗМІСТ'!$E$15)</f>
        <v>39.99125894</v>
      </c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34.5" hidden="1" customHeight="1" outlineLevel="2">
      <c r="A187" s="47">
        <v>8.595568909053E12</v>
      </c>
      <c r="B187" s="128" t="s">
        <v>345</v>
      </c>
      <c r="C187" s="49" t="s">
        <v>346</v>
      </c>
      <c r="D187" s="69" t="s">
        <v>17</v>
      </c>
      <c r="E187" s="129">
        <v>80.0</v>
      </c>
      <c r="F187" s="51">
        <f>SUMIF('Загальний прайс'!$D$6:$D$3617,'ел. коробки'!A187,'Загальний прайс'!$G$6:$G$3617)</f>
        <v>778.27</v>
      </c>
      <c r="G187" s="51">
        <f>F187*'ЗМІСТ'!$E$13/1000*1.2</f>
        <v>40.82424624</v>
      </c>
      <c r="H187" s="52">
        <f>G187*(100%-'ЗМІСТ'!$E$15)</f>
        <v>40.82424624</v>
      </c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34.5" hidden="1" customHeight="1" outlineLevel="2">
      <c r="A188" s="47">
        <v>8.595057615519E12</v>
      </c>
      <c r="B188" s="128" t="s">
        <v>347</v>
      </c>
      <c r="C188" s="49" t="s">
        <v>348</v>
      </c>
      <c r="D188" s="69" t="s">
        <v>17</v>
      </c>
      <c r="E188" s="129">
        <v>60.0</v>
      </c>
      <c r="F188" s="51">
        <f>SUMIF('Загальний прайс'!$D$6:$D$3617,'ел. коробки'!A188,'Загальний прайс'!$G$6:$G$3617)</f>
        <v>903.52</v>
      </c>
      <c r="G188" s="51">
        <f>F188*'ЗМІСТ'!$E$13/1000*1.2</f>
        <v>47.39425002</v>
      </c>
      <c r="H188" s="52">
        <f>G188*(100%-'ЗМІСТ'!$E$15)</f>
        <v>47.39425002</v>
      </c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34.5" hidden="1" customHeight="1" outlineLevel="2">
      <c r="A189" s="47">
        <v>8.595057617315E12</v>
      </c>
      <c r="B189" s="128" t="s">
        <v>349</v>
      </c>
      <c r="C189" s="49" t="s">
        <v>350</v>
      </c>
      <c r="D189" s="69" t="s">
        <v>17</v>
      </c>
      <c r="E189" s="129">
        <v>60.0</v>
      </c>
      <c r="F189" s="51">
        <f>SUMIF('Загальний прайс'!$D$6:$D$3617,'ел. коробки'!A189,'Загальний прайс'!$G$6:$G$3617)</f>
        <v>772.79</v>
      </c>
      <c r="G189" s="51">
        <f>F189*'ЗМІСТ'!$E$13/1000*1.2</f>
        <v>40.53679218</v>
      </c>
      <c r="H189" s="52">
        <f>G189*(100%-'ЗМІСТ'!$E$15)</f>
        <v>40.53679218</v>
      </c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34.5" hidden="1" customHeight="1" outlineLevel="2">
      <c r="A190" s="47">
        <v>8.595057616479E12</v>
      </c>
      <c r="B190" s="128" t="s">
        <v>351</v>
      </c>
      <c r="C190" s="49" t="s">
        <v>352</v>
      </c>
      <c r="D190" s="69" t="s">
        <v>17</v>
      </c>
      <c r="E190" s="129">
        <v>120.0</v>
      </c>
      <c r="F190" s="51">
        <f>SUMIF('Загальний прайс'!$D$6:$D$3617,'ел. коробки'!A190,'Загальний прайс'!$G$6:$G$3617)</f>
        <v>476.48</v>
      </c>
      <c r="G190" s="51">
        <f>F190*'ЗМІСТ'!$E$13/1000*1.2</f>
        <v>24.99381558</v>
      </c>
      <c r="H190" s="52">
        <f>G190*(100%-'ЗМІСТ'!$E$15)</f>
        <v>24.99381558</v>
      </c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34.5" hidden="1" customHeight="1" outlineLevel="2">
      <c r="A191" s="47">
        <v>8.59556890894E12</v>
      </c>
      <c r="B191" s="128" t="s">
        <v>353</v>
      </c>
      <c r="C191" s="49" t="s">
        <v>354</v>
      </c>
      <c r="D191" s="69" t="s">
        <v>17</v>
      </c>
      <c r="E191" s="129">
        <v>120.0</v>
      </c>
      <c r="F191" s="51">
        <f>SUMIF('Загальний прайс'!$D$6:$D$3617,'ел. коробки'!A191,'Загальний прайс'!$G$6:$G$3617)</f>
        <v>2241.56</v>
      </c>
      <c r="G191" s="51">
        <f>F191*'ЗМІСТ'!$E$13/1000*1.2</f>
        <v>117.5812988</v>
      </c>
      <c r="H191" s="52">
        <f>G191*(100%-'ЗМІСТ'!$E$15)</f>
        <v>117.5812988</v>
      </c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34.5" hidden="1" customHeight="1" outlineLevel="2">
      <c r="A192" s="47">
        <v>8.595568908988E12</v>
      </c>
      <c r="B192" s="128" t="s">
        <v>355</v>
      </c>
      <c r="C192" s="49" t="s">
        <v>356</v>
      </c>
      <c r="D192" s="69" t="s">
        <v>17</v>
      </c>
      <c r="E192" s="129">
        <v>120.0</v>
      </c>
      <c r="F192" s="51">
        <f>SUMIF('Загальний прайс'!$D$6:$D$3617,'ел. коробки'!A192,'Загальний прайс'!$G$6:$G$3617)</f>
        <v>663.08</v>
      </c>
      <c r="G192" s="51">
        <f>F192*'ЗМІСТ'!$E$13/1000*1.2</f>
        <v>34.78194097</v>
      </c>
      <c r="H192" s="52">
        <f>G192*(100%-'ЗМІСТ'!$E$15)</f>
        <v>34.78194097</v>
      </c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34.5" hidden="1" customHeight="1" outlineLevel="2">
      <c r="A193" s="47">
        <v>8.595568909022E12</v>
      </c>
      <c r="B193" s="128" t="s">
        <v>357</v>
      </c>
      <c r="C193" s="49" t="s">
        <v>358</v>
      </c>
      <c r="D193" s="69" t="s">
        <v>17</v>
      </c>
      <c r="E193" s="129">
        <v>120.0</v>
      </c>
      <c r="F193" s="51">
        <f>SUMIF('Загальний прайс'!$D$6:$D$3617,'ел. коробки'!A193,'Загальний прайс'!$G$6:$G$3617)</f>
        <v>1370.51</v>
      </c>
      <c r="G193" s="51">
        <f>F193*'ЗМІСТ'!$E$13/1000*1.2</f>
        <v>71.89026651</v>
      </c>
      <c r="H193" s="52">
        <f>G193*(100%-'ЗМІСТ'!$E$15)</f>
        <v>71.89026651</v>
      </c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34.5" hidden="1" customHeight="1" outlineLevel="2">
      <c r="A194" s="47">
        <v>8.595057617308E12</v>
      </c>
      <c r="B194" s="128" t="s">
        <v>359</v>
      </c>
      <c r="C194" s="49" t="s">
        <v>360</v>
      </c>
      <c r="D194" s="69" t="s">
        <v>17</v>
      </c>
      <c r="E194" s="129">
        <v>100.0</v>
      </c>
      <c r="F194" s="51">
        <f>SUMIF('Загальний прайс'!$D$6:$D$3617,'ел. коробки'!A194,'Загальний прайс'!$G$6:$G$3617)</f>
        <v>513.57</v>
      </c>
      <c r="G194" s="51">
        <f>F194*'ЗМІСТ'!$E$13/1000*1.2</f>
        <v>26.93937598</v>
      </c>
      <c r="H194" s="52">
        <f>G194*(100%-'ЗМІСТ'!$E$15)</f>
        <v>26.93937598</v>
      </c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34.5" hidden="1" customHeight="1" outlineLevel="2">
      <c r="A195" s="47">
        <v>8.595568908964E12</v>
      </c>
      <c r="B195" s="128" t="s">
        <v>361</v>
      </c>
      <c r="C195" s="49" t="s">
        <v>362</v>
      </c>
      <c r="D195" s="69" t="s">
        <v>17</v>
      </c>
      <c r="E195" s="69">
        <v>100.0</v>
      </c>
      <c r="F195" s="51">
        <f>SUMIF('Загальний прайс'!$D$6:$D$3617,'ел. коробки'!A195,'Загальний прайс'!$G$6:$G$3617)</f>
        <v>1348.95</v>
      </c>
      <c r="G195" s="51">
        <f>F195*'ЗМІСТ'!$E$13/1000*1.2</f>
        <v>70.75933412</v>
      </c>
      <c r="H195" s="52">
        <f>G195*(100%-'ЗМІСТ'!$E$15)</f>
        <v>70.75933412</v>
      </c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34.5" hidden="1" customHeight="1" outlineLevel="2">
      <c r="A196" s="47">
        <v>8.595568909008E12</v>
      </c>
      <c r="B196" s="128" t="s">
        <v>363</v>
      </c>
      <c r="C196" s="49" t="s">
        <v>364</v>
      </c>
      <c r="D196" s="69" t="s">
        <v>17</v>
      </c>
      <c r="E196" s="69">
        <v>100.0</v>
      </c>
      <c r="F196" s="51">
        <f>SUMIF('Загальний прайс'!$D$6:$D$3617,'ел. коробки'!A196,'Загальний прайс'!$G$6:$G$3617)</f>
        <v>708.03</v>
      </c>
      <c r="G196" s="51">
        <f>F196*'ЗМІСТ'!$E$13/1000*1.2</f>
        <v>37.13979861</v>
      </c>
      <c r="H196" s="52">
        <f>G196*(100%-'ЗМІСТ'!$E$15)</f>
        <v>37.13979861</v>
      </c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34.5" hidden="1" customHeight="1" outlineLevel="2">
      <c r="A197" s="47">
        <v>8.595568909046E12</v>
      </c>
      <c r="B197" s="128" t="s">
        <v>365</v>
      </c>
      <c r="C197" s="49" t="s">
        <v>366</v>
      </c>
      <c r="D197" s="69" t="s">
        <v>17</v>
      </c>
      <c r="E197" s="69">
        <v>100.0</v>
      </c>
      <c r="F197" s="51">
        <f>SUMIF('Загальний прайс'!$D$6:$D$3617,'ел. коробки'!A197,'Загальний прайс'!$G$6:$G$3617)</f>
        <v>684.3</v>
      </c>
      <c r="G197" s="51">
        <f>F197*'ЗМІСТ'!$E$13/1000*1.2</f>
        <v>35.89503862</v>
      </c>
      <c r="H197" s="52">
        <f>G197*(100%-'ЗМІСТ'!$E$15)</f>
        <v>35.89503862</v>
      </c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34.5" hidden="1" customHeight="1" outlineLevel="2">
      <c r="A198" s="47">
        <v>8.595057634855E12</v>
      </c>
      <c r="B198" s="128" t="s">
        <v>367</v>
      </c>
      <c r="C198" s="49" t="s">
        <v>368</v>
      </c>
      <c r="D198" s="120" t="s">
        <v>17</v>
      </c>
      <c r="E198" s="120">
        <v>120.0</v>
      </c>
      <c r="F198" s="51">
        <f>SUMIF('Загальний прайс'!$D$6:$D$3617,'ел. коробки'!A198,'Загальний прайс'!$G$6:$G$3617)</f>
        <v>964.74</v>
      </c>
      <c r="G198" s="51">
        <f>F198*'ЗМІСТ'!$E$13/1000*1.2</f>
        <v>50.60555247</v>
      </c>
      <c r="H198" s="52">
        <f>G198*(100%-'ЗМІСТ'!$E$15)</f>
        <v>50.60555247</v>
      </c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33.75" customHeight="1" collapsed="1">
      <c r="A199" s="99" t="s">
        <v>369</v>
      </c>
      <c r="B199" s="100"/>
      <c r="C199" s="83"/>
      <c r="D199" s="100"/>
      <c r="E199" s="100"/>
      <c r="F199" s="100"/>
      <c r="G199" s="100"/>
      <c r="H199" s="101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34.5" hidden="1" customHeight="1" outlineLevel="1">
      <c r="A200" s="103">
        <v>8.595057634138E12</v>
      </c>
      <c r="B200" s="125" t="s">
        <v>370</v>
      </c>
      <c r="C200" s="49" t="s">
        <v>371</v>
      </c>
      <c r="D200" s="86" t="s">
        <v>17</v>
      </c>
      <c r="E200" s="86">
        <v>80.0</v>
      </c>
      <c r="F200" s="51">
        <f>SUMIF('Загальний прайс'!$D$6:$D$3617,'ел. коробки'!A200,'Загальний прайс'!$G$6:$G$3617)</f>
        <v>1467.39</v>
      </c>
      <c r="G200" s="51">
        <f>F200*'ЗМІСТ'!$E$13/1000*1.2</f>
        <v>76.97211854</v>
      </c>
      <c r="H200" s="52">
        <f>G200*(100%-'ЗМІСТ'!$E$15)</f>
        <v>76.97211854</v>
      </c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34.5" hidden="1" customHeight="1" outlineLevel="1">
      <c r="A201" s="47">
        <v>8.595057634145E12</v>
      </c>
      <c r="B201" s="125" t="s">
        <v>372</v>
      </c>
      <c r="C201" s="49" t="s">
        <v>373</v>
      </c>
      <c r="D201" s="69" t="s">
        <v>17</v>
      </c>
      <c r="E201" s="129">
        <v>80.0</v>
      </c>
      <c r="F201" s="51">
        <f>SUMIF('Загальний прайс'!$D$6:$D$3617,'ел. коробки'!A201,'Загальний прайс'!$G$6:$G$3617)</f>
        <v>1832.58</v>
      </c>
      <c r="G201" s="51">
        <f>F201*'ЗМІСТ'!$E$13/1000*1.2</f>
        <v>96.12820381</v>
      </c>
      <c r="H201" s="52">
        <f>G201*(100%-'ЗМІСТ'!$E$15)</f>
        <v>96.12820381</v>
      </c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34.5" hidden="1" customHeight="1" outlineLevel="1">
      <c r="A202" s="47">
        <v>8.595057633995E12</v>
      </c>
      <c r="B202" s="125" t="s">
        <v>374</v>
      </c>
      <c r="C202" s="49" t="s">
        <v>375</v>
      </c>
      <c r="D202" s="69" t="s">
        <v>17</v>
      </c>
      <c r="E202" s="129">
        <v>100.0</v>
      </c>
      <c r="F202" s="51">
        <f>SUMIF('Загальний прайс'!$D$6:$D$3617,'ел. коробки'!A202,'Загальний прайс'!$G$6:$G$3617)</f>
        <v>1009.87</v>
      </c>
      <c r="G202" s="51">
        <f>F202*'ЗМІСТ'!$E$13/1000*1.2</f>
        <v>52.97285203</v>
      </c>
      <c r="H202" s="52">
        <f>G202*(100%-'ЗМІСТ'!$E$15)</f>
        <v>52.97285203</v>
      </c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34.5" hidden="1" customHeight="1" outlineLevel="1">
      <c r="A203" s="47">
        <v>8.595057634121E12</v>
      </c>
      <c r="B203" s="125" t="s">
        <v>376</v>
      </c>
      <c r="C203" s="49" t="s">
        <v>377</v>
      </c>
      <c r="D203" s="69" t="s">
        <v>17</v>
      </c>
      <c r="E203" s="129">
        <v>120.0</v>
      </c>
      <c r="F203" s="51">
        <f>SUMIF('Загальний прайс'!$D$6:$D$3617,'ел. коробки'!A203,'Загальний прайс'!$G$6:$G$3617)</f>
        <v>981.78</v>
      </c>
      <c r="G203" s="51">
        <f>F203*'ЗМІСТ'!$E$13/1000*1.2</f>
        <v>51.49938771</v>
      </c>
      <c r="H203" s="52">
        <f>G203*(100%-'ЗМІСТ'!$E$15)</f>
        <v>51.49938771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34.5" hidden="1" customHeight="1" outlineLevel="1">
      <c r="A204" s="47">
        <v>8.595568910585E12</v>
      </c>
      <c r="B204" s="125" t="s">
        <v>378</v>
      </c>
      <c r="C204" s="49" t="s">
        <v>379</v>
      </c>
      <c r="D204" s="50" t="s">
        <v>17</v>
      </c>
      <c r="E204" s="50">
        <v>90.0</v>
      </c>
      <c r="F204" s="51">
        <f>SUMIF('Загальний прайс'!$D$6:$D$3617,'ел. коробки'!A204,'Загальний прайс'!$G$6:$G$3617)</f>
        <v>1109.19</v>
      </c>
      <c r="G204" s="51">
        <f>F204*'ЗМІСТ'!$E$13/1000*1.2</f>
        <v>58.18269455</v>
      </c>
      <c r="H204" s="52">
        <f>G204*(100%-'ЗМІСТ'!$E$15)</f>
        <v>58.18269455</v>
      </c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34.5" hidden="1" customHeight="1" outlineLevel="1">
      <c r="A205" s="47">
        <v>8.595568936417E12</v>
      </c>
      <c r="B205" s="125" t="s">
        <v>380</v>
      </c>
      <c r="C205" s="49" t="s">
        <v>381</v>
      </c>
      <c r="D205" s="69" t="s">
        <v>17</v>
      </c>
      <c r="E205" s="69">
        <v>96.0</v>
      </c>
      <c r="F205" s="51">
        <f>SUMIF('Загальний прайс'!$D$6:$D$3948,'ел. коробки'!A205,'Загальний прайс'!$G$6:$G$3948)</f>
        <v>746.78</v>
      </c>
      <c r="G205" s="51">
        <f>F205*'ЗМІСТ'!$E$13/1000*1.2</f>
        <v>39.17243451</v>
      </c>
      <c r="H205" s="52">
        <f>G205*(100%-'ЗМІСТ'!$E$15)</f>
        <v>39.17243451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34.5" hidden="1" customHeight="1" outlineLevel="1">
      <c r="A206" s="47">
        <v>8.595568936424E12</v>
      </c>
      <c r="B206" s="125" t="s">
        <v>382</v>
      </c>
      <c r="C206" s="49" t="s">
        <v>383</v>
      </c>
      <c r="D206" s="69" t="s">
        <v>17</v>
      </c>
      <c r="E206" s="69">
        <v>48.0</v>
      </c>
      <c r="F206" s="51">
        <f>SUMIF('Загальний прайс'!$D$6:$D$3948,'ел. коробки'!A206,'Загальний прайс'!$G$6:$G$3948)</f>
        <v>1088.65</v>
      </c>
      <c r="G206" s="51">
        <f>F206*'ЗМІСТ'!$E$13/1000*1.2</f>
        <v>57.10526639</v>
      </c>
      <c r="H206" s="52">
        <f>G206*(100%-'ЗМІСТ'!$E$15)</f>
        <v>57.10526639</v>
      </c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34.5" hidden="1" customHeight="1" outlineLevel="1">
      <c r="A207" s="47">
        <v>8.595057635012E12</v>
      </c>
      <c r="B207" s="125" t="s">
        <v>384</v>
      </c>
      <c r="C207" s="49" t="s">
        <v>385</v>
      </c>
      <c r="D207" s="50" t="s">
        <v>17</v>
      </c>
      <c r="E207" s="50">
        <v>40.0</v>
      </c>
      <c r="F207" s="51">
        <f>SUMIF('Загальний прайс'!$D$6:$D$3617,'ел. коробки'!A207,'Загальний прайс'!$G$6:$G$3617)</f>
        <v>3040.28</v>
      </c>
      <c r="G207" s="51">
        <f>F207*'ЗМІСТ'!$E$13/1000*1.2</f>
        <v>159.4782522</v>
      </c>
      <c r="H207" s="52">
        <f>G207*(100%-'ЗМІСТ'!$E$15)</f>
        <v>159.4782522</v>
      </c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34.5" hidden="1" customHeight="1" outlineLevel="1">
      <c r="A208" s="47">
        <v>8.595568910578E12</v>
      </c>
      <c r="B208" s="125" t="s">
        <v>386</v>
      </c>
      <c r="C208" s="49" t="s">
        <v>387</v>
      </c>
      <c r="D208" s="50" t="s">
        <v>17</v>
      </c>
      <c r="E208" s="50">
        <v>100.0</v>
      </c>
      <c r="F208" s="51">
        <f>SUMIF('Загальний прайс'!$D$6:$D$3617,'ел. коробки'!A208,'Загальний прайс'!$G$6:$G$3617)</f>
        <v>1075.61</v>
      </c>
      <c r="G208" s="51">
        <f>F208*'ЗМІСТ'!$E$13/1000*1.2</f>
        <v>56.42125162</v>
      </c>
      <c r="H208" s="52">
        <f>G208*(100%-'ЗМІСТ'!$E$15)</f>
        <v>56.42125162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34.5" hidden="1" customHeight="1" outlineLevel="1">
      <c r="A209" s="47">
        <v>8.595057634923E12</v>
      </c>
      <c r="B209" s="125" t="s">
        <v>388</v>
      </c>
      <c r="C209" s="49" t="s">
        <v>389</v>
      </c>
      <c r="D209" s="50" t="s">
        <v>17</v>
      </c>
      <c r="E209" s="50">
        <v>150.0</v>
      </c>
      <c r="F209" s="51">
        <f>SUMIF('Загальний прайс'!$D$6:$D$3617,'ел. коробки'!A209,'Загальний прайс'!$G$6:$G$3617)</f>
        <v>728.57</v>
      </c>
      <c r="G209" s="51">
        <f>F209*'ЗМІСТ'!$E$13/1000*1.2</f>
        <v>38.21722678</v>
      </c>
      <c r="H209" s="52">
        <f>G209*(100%-'ЗМІСТ'!$E$15)</f>
        <v>38.21722678</v>
      </c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34.5" hidden="1" customHeight="1" outlineLevel="1">
      <c r="A210" s="47">
        <v>8.595057633971E12</v>
      </c>
      <c r="B210" s="80" t="s">
        <v>390</v>
      </c>
      <c r="C210" s="49" t="s">
        <v>391</v>
      </c>
      <c r="D210" s="50" t="s">
        <v>17</v>
      </c>
      <c r="E210" s="50">
        <v>40.0</v>
      </c>
      <c r="F210" s="51">
        <f>SUMIF('Загальний прайс'!$D$6:$D$3617,'ел. коробки'!A210,'Загальний прайс'!$G$6:$G$3617)</f>
        <v>1364.57</v>
      </c>
      <c r="G210" s="51">
        <f>F210*'ЗМІСТ'!$E$13/1000*1.2</f>
        <v>71.5786831</v>
      </c>
      <c r="H210" s="52">
        <f>G210*(100%-'ЗМІСТ'!$E$15)</f>
        <v>71.5786831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36.0" customHeight="1" collapsed="1">
      <c r="A211" s="99" t="s">
        <v>392</v>
      </c>
      <c r="B211" s="100"/>
      <c r="C211" s="83"/>
      <c r="D211" s="100"/>
      <c r="E211" s="100"/>
      <c r="F211" s="100"/>
      <c r="G211" s="100"/>
      <c r="H211" s="101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34.5" hidden="1" customHeight="1" outlineLevel="1">
      <c r="A212" s="103">
        <v>8.595568930828E12</v>
      </c>
      <c r="B212" s="130" t="s">
        <v>393</v>
      </c>
      <c r="C212" s="49" t="s">
        <v>394</v>
      </c>
      <c r="D212" s="86" t="s">
        <v>17</v>
      </c>
      <c r="E212" s="86">
        <v>10.0</v>
      </c>
      <c r="F212" s="51">
        <f>SUMIF('Загальний прайс'!$D$6:$D$3617,'ел. коробки'!A212,'Загальний прайс'!$G$6:$G$3617)</f>
        <v>222.27</v>
      </c>
      <c r="G212" s="51">
        <f>F212*'ЗМІСТ'!$E$13/1000*1.2</f>
        <v>11.65919952</v>
      </c>
      <c r="H212" s="52">
        <f>G212*(100%-'ЗМІСТ'!$E$15)</f>
        <v>11.65919952</v>
      </c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34.5" hidden="1" customHeight="1" outlineLevel="1">
      <c r="A213" s="47">
        <v>8.59505761257E12</v>
      </c>
      <c r="B213" s="130" t="s">
        <v>395</v>
      </c>
      <c r="C213" s="49" t="s">
        <v>396</v>
      </c>
      <c r="D213" s="69" t="s">
        <v>17</v>
      </c>
      <c r="E213" s="129">
        <v>10.0</v>
      </c>
      <c r="F213" s="51">
        <f>SUMIF('Загальний прайс'!$D$6:$D$3617,'ел. коробки'!A213,'Загальний прайс'!$G$6:$G$3617)</f>
        <v>117.95</v>
      </c>
      <c r="G213" s="51">
        <f>F213*'ЗМІСТ'!$E$13/1000*1.2</f>
        <v>6.187081404</v>
      </c>
      <c r="H213" s="52">
        <f>G213*(100%-'ЗМІСТ'!$E$15)</f>
        <v>6.187081404</v>
      </c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34.5" hidden="1" customHeight="1" outlineLevel="1">
      <c r="A214" s="47">
        <v>8.595057600508E12</v>
      </c>
      <c r="B214" s="130" t="s">
        <v>397</v>
      </c>
      <c r="C214" s="49" t="s">
        <v>398</v>
      </c>
      <c r="D214" s="69" t="s">
        <v>17</v>
      </c>
      <c r="E214" s="129">
        <v>10.0</v>
      </c>
      <c r="F214" s="51">
        <f>SUMIF('Загальний прайс'!$D$6:$D$3617,'ел. коробки'!A214,'Загальний прайс'!$G$6:$G$3617)</f>
        <v>248.36</v>
      </c>
      <c r="G214" s="51">
        <f>F214*'ЗМІСТ'!$E$13/1000*1.2</f>
        <v>13.0277536</v>
      </c>
      <c r="H214" s="52">
        <f>G214*(100%-'ЗМІСТ'!$E$15)</f>
        <v>13.0277536</v>
      </c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34.5" hidden="1" customHeight="1" outlineLevel="1">
      <c r="A215" s="47">
        <v>8.595057600539E12</v>
      </c>
      <c r="B215" s="130" t="s">
        <v>399</v>
      </c>
      <c r="C215" s="49" t="s">
        <v>400</v>
      </c>
      <c r="D215" s="69" t="s">
        <v>17</v>
      </c>
      <c r="E215" s="129">
        <v>100.0</v>
      </c>
      <c r="F215" s="51">
        <f>SUMIF('Загальний прайс'!$D$6:$D$3617,'ел. коробки'!A215,'Загальний прайс'!$G$6:$G$3617)</f>
        <v>157.98</v>
      </c>
      <c r="G215" s="51">
        <f>F215*'ЗМІСТ'!$E$13/1000*1.2</f>
        <v>8.286859858</v>
      </c>
      <c r="H215" s="52">
        <f>G215*(100%-'ЗМІСТ'!$E$15)</f>
        <v>8.286859858</v>
      </c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34.5" hidden="1" customHeight="1" outlineLevel="1">
      <c r="A216" s="47">
        <v>8.595057600546E12</v>
      </c>
      <c r="B216" s="130" t="s">
        <v>401</v>
      </c>
      <c r="C216" s="49" t="s">
        <v>402</v>
      </c>
      <c r="D216" s="69" t="s">
        <v>17</v>
      </c>
      <c r="E216" s="129">
        <v>40.0</v>
      </c>
      <c r="F216" s="51">
        <f>SUMIF('Загальний прайс'!$D$6:$D$3617,'ел. коробки'!A216,'Загальний прайс'!$G$6:$G$3617)</f>
        <v>310.29</v>
      </c>
      <c r="G216" s="51">
        <f>F216*'ЗМІСТ'!$E$13/1000*1.2</f>
        <v>16.27629918</v>
      </c>
      <c r="H216" s="52">
        <f>G216*(100%-'ЗМІСТ'!$E$15)</f>
        <v>16.27629918</v>
      </c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34.5" hidden="1" customHeight="1" outlineLevel="1">
      <c r="A217" s="47">
        <v>8.595057600515E12</v>
      </c>
      <c r="B217" s="130" t="s">
        <v>403</v>
      </c>
      <c r="C217" s="49" t="s">
        <v>404</v>
      </c>
      <c r="D217" s="69" t="s">
        <v>17</v>
      </c>
      <c r="E217" s="129">
        <v>40.0</v>
      </c>
      <c r="F217" s="51">
        <f>SUMIF('Загальний прайс'!$D$6:$D$3617,'ел. коробки'!A217,'Загальний прайс'!$G$6:$G$3617)</f>
        <v>384.65</v>
      </c>
      <c r="G217" s="51">
        <f>F217*'ЗМІСТ'!$E$13/1000*1.2</f>
        <v>20.17686191</v>
      </c>
      <c r="H217" s="52">
        <f>G217*(100%-'ЗМІСТ'!$E$15)</f>
        <v>20.17686191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34.5" hidden="1" customHeight="1" outlineLevel="1">
      <c r="A218" s="47">
        <v>8.595057600522E12</v>
      </c>
      <c r="B218" s="130" t="s">
        <v>405</v>
      </c>
      <c r="C218" s="49" t="s">
        <v>406</v>
      </c>
      <c r="D218" s="69" t="s">
        <v>17</v>
      </c>
      <c r="E218" s="129">
        <v>10.0</v>
      </c>
      <c r="F218" s="51">
        <f>SUMIF('Загальний прайс'!$D$6:$D$3617,'ел. коробки'!A218,'Загальний прайс'!$G$6:$G$3617)</f>
        <v>572.85</v>
      </c>
      <c r="G218" s="51">
        <f>F218*'ЗМІСТ'!$E$13/1000*1.2</f>
        <v>30.04891549</v>
      </c>
      <c r="H218" s="52">
        <f>G218*(100%-'ЗМІСТ'!$E$15)</f>
        <v>30.04891549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34.5" hidden="1" customHeight="1" outlineLevel="1">
      <c r="A219" s="47">
        <v>8.595057600553E12</v>
      </c>
      <c r="B219" s="130" t="s">
        <v>407</v>
      </c>
      <c r="C219" s="49" t="s">
        <v>408</v>
      </c>
      <c r="D219" s="69" t="s">
        <v>17</v>
      </c>
      <c r="E219" s="129">
        <v>5.0</v>
      </c>
      <c r="F219" s="51">
        <f>SUMIF('Загальний прайс'!$D$6:$D$3617,'ел. коробки'!A219,'Загальний прайс'!$G$6:$G$3617)</f>
        <v>1450.47</v>
      </c>
      <c r="G219" s="51">
        <f>F219*'ЗМІСТ'!$E$13/1000*1.2</f>
        <v>76.08457791</v>
      </c>
      <c r="H219" s="52">
        <f>G219*(100%-'ЗМІСТ'!$E$15)</f>
        <v>76.08457791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34.5" hidden="1" customHeight="1" outlineLevel="1">
      <c r="A220" s="47">
        <v>8.595057619036E12</v>
      </c>
      <c r="B220" s="130" t="s">
        <v>409</v>
      </c>
      <c r="C220" s="49" t="s">
        <v>410</v>
      </c>
      <c r="D220" s="69" t="s">
        <v>17</v>
      </c>
      <c r="E220" s="129">
        <v>10.0</v>
      </c>
      <c r="F220" s="51">
        <f>SUMIF('Загальний прайс'!$D$6:$D$3617,'ел. коробки'!A220,'Загальний прайс'!$G$6:$G$3617)</f>
        <v>147.55</v>
      </c>
      <c r="G220" s="51">
        <f>F220*'ЗМІСТ'!$E$13/1000*1.2</f>
        <v>7.739752956</v>
      </c>
      <c r="H220" s="52">
        <f>G220*(100%-'ЗМІСТ'!$E$15)</f>
        <v>7.739752956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34.5" hidden="1" customHeight="1" outlineLevel="1">
      <c r="A221" s="47">
        <v>8.595057619043E12</v>
      </c>
      <c r="B221" s="130" t="s">
        <v>411</v>
      </c>
      <c r="C221" s="49" t="s">
        <v>412</v>
      </c>
      <c r="D221" s="69" t="s">
        <v>17</v>
      </c>
      <c r="E221" s="129">
        <v>10.0</v>
      </c>
      <c r="F221" s="51">
        <f>SUMIF('Загальний прайс'!$D$6:$D$3617,'ел. коробки'!A221,'Загальний прайс'!$G$6:$G$3617)</f>
        <v>169.35</v>
      </c>
      <c r="G221" s="51">
        <f>F221*'ЗМІСТ'!$E$13/1000*1.2</f>
        <v>8.883274572</v>
      </c>
      <c r="H221" s="52">
        <f>G221*(100%-'ЗМІСТ'!$E$15)</f>
        <v>8.883274572</v>
      </c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34.5" hidden="1" customHeight="1" outlineLevel="1">
      <c r="A222" s="47">
        <v>8.595057615823E12</v>
      </c>
      <c r="B222" s="130" t="s">
        <v>413</v>
      </c>
      <c r="C222" s="49" t="s">
        <v>414</v>
      </c>
      <c r="D222" s="69" t="s">
        <v>17</v>
      </c>
      <c r="E222" s="129">
        <v>10.0</v>
      </c>
      <c r="F222" s="51">
        <f>SUMIF('Загальний прайс'!$D$6:$D$3617,'ел. коробки'!A222,'Загальний прайс'!$G$6:$G$3617)</f>
        <v>261.66</v>
      </c>
      <c r="G222" s="51">
        <f>F222*'ЗМІСТ'!$E$13/1000*1.2</f>
        <v>13.7254067</v>
      </c>
      <c r="H222" s="52">
        <f>G222*(100%-'ЗМІСТ'!$E$15)</f>
        <v>13.7254067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34.5" hidden="1" customHeight="1" outlineLevel="1">
      <c r="A223" s="47">
        <v>8.595057615755E12</v>
      </c>
      <c r="B223" s="130" t="s">
        <v>415</v>
      </c>
      <c r="C223" s="49" t="s">
        <v>416</v>
      </c>
      <c r="D223" s="69" t="s">
        <v>17</v>
      </c>
      <c r="E223" s="129">
        <v>10.0</v>
      </c>
      <c r="F223" s="51">
        <f>SUMIF('Загальний прайс'!$D$6:$D$3617,'ел. коробки'!A223,'Загальний прайс'!$G$6:$G$3617)</f>
        <v>329.22</v>
      </c>
      <c r="G223" s="51">
        <f>F223*'ЗМІСТ'!$E$13/1000*1.2</f>
        <v>17.26927461</v>
      </c>
      <c r="H223" s="52">
        <f>G223*(100%-'ЗМІСТ'!$E$15)</f>
        <v>17.26927461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34.5" hidden="1" customHeight="1" outlineLevel="1">
      <c r="A224" s="47">
        <v>8.595057615779E12</v>
      </c>
      <c r="B224" s="130" t="s">
        <v>417</v>
      </c>
      <c r="C224" s="49" t="s">
        <v>418</v>
      </c>
      <c r="D224" s="69" t="s">
        <v>17</v>
      </c>
      <c r="E224" s="129">
        <v>10.0</v>
      </c>
      <c r="F224" s="51">
        <f>SUMIF('Загальний прайс'!$D$6:$D$3617,'ел. коробки'!A224,'Загальний прайс'!$G$6:$G$3617)</f>
        <v>336.48</v>
      </c>
      <c r="G224" s="51">
        <f>F224*'ЗМІСТ'!$E$13/1000*1.2</f>
        <v>17.65009878</v>
      </c>
      <c r="H224" s="52">
        <f>G224*(100%-'ЗМІСТ'!$E$15)</f>
        <v>17.65009878</v>
      </c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34.5" hidden="1" customHeight="1" outlineLevel="1">
      <c r="A225" s="73">
        <v>8.59556893228E12</v>
      </c>
      <c r="B225" s="130" t="s">
        <v>419</v>
      </c>
      <c r="C225" s="49" t="s">
        <v>420</v>
      </c>
      <c r="D225" s="69" t="s">
        <v>17</v>
      </c>
      <c r="E225" s="129"/>
      <c r="F225" s="51">
        <f>SUMIF('Загальний прайс'!$D$6:$D$3617,'ел. коробки'!A225,'Загальний прайс'!$G$6:$G$3617)</f>
        <v>366.29</v>
      </c>
      <c r="G225" s="51">
        <f>F225*'ЗМІСТ'!$E$13/1000*1.2</f>
        <v>19.2137859</v>
      </c>
      <c r="H225" s="52">
        <f>G225*(100%-'ЗМІСТ'!$E$15)</f>
        <v>19.2137859</v>
      </c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34.5" hidden="1" customHeight="1" outlineLevel="1">
      <c r="A226" s="47">
        <v>8.595057617353E12</v>
      </c>
      <c r="B226" s="130" t="s">
        <v>421</v>
      </c>
      <c r="C226" s="49" t="s">
        <v>422</v>
      </c>
      <c r="D226" s="69" t="s">
        <v>17</v>
      </c>
      <c r="E226" s="129">
        <v>10.0</v>
      </c>
      <c r="F226" s="51">
        <f>SUMIF('Загальний прайс'!$D$6:$D$3617,'ел. коробки'!A226,'Загальний прайс'!$G$6:$G$3617)</f>
        <v>772.37</v>
      </c>
      <c r="G226" s="51">
        <f>F226*'ЗМІСТ'!$E$13/1000*1.2</f>
        <v>40.51476103</v>
      </c>
      <c r="H226" s="52">
        <f>G226*(100%-'ЗМІСТ'!$E$15)</f>
        <v>40.51476103</v>
      </c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34.5" hidden="1" customHeight="1" outlineLevel="1">
      <c r="A227" s="47">
        <v>8.595057612129E12</v>
      </c>
      <c r="B227" s="130" t="s">
        <v>423</v>
      </c>
      <c r="C227" s="49" t="s">
        <v>424</v>
      </c>
      <c r="D227" s="69" t="s">
        <v>17</v>
      </c>
      <c r="E227" s="129">
        <v>10.0</v>
      </c>
      <c r="F227" s="51">
        <f>SUMIF('Загальний прайс'!$D$6:$D$3617,'ел. коробки'!A227,'Загальний прайс'!$G$6:$G$3617)</f>
        <v>537.34</v>
      </c>
      <c r="G227" s="51">
        <f>F227*'ЗМІСТ'!$E$13/1000*1.2</f>
        <v>28.18623418</v>
      </c>
      <c r="H227" s="52">
        <f>G227*(100%-'ЗМІСТ'!$E$15)</f>
        <v>28.18623418</v>
      </c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34.5" hidden="1" customHeight="1" outlineLevel="1">
      <c r="A228" s="47">
        <v>8.595057668669E12</v>
      </c>
      <c r="B228" s="130" t="s">
        <v>425</v>
      </c>
      <c r="C228" s="49" t="s">
        <v>426</v>
      </c>
      <c r="D228" s="69" t="s">
        <v>17</v>
      </c>
      <c r="E228" s="129">
        <v>10.0</v>
      </c>
      <c r="F228" s="51">
        <f>SUMIF('Загальний прайс'!$D$6:$D$3617,'ел. коробки'!A228,'Загальний прайс'!$G$6:$G$3617)</f>
        <v>659.07</v>
      </c>
      <c r="G228" s="51">
        <f>F228*'ЗМІСТ'!$E$13/1000*1.2</f>
        <v>34.57159594</v>
      </c>
      <c r="H228" s="52">
        <f>G228*(100%-'ЗМІСТ'!$E$15)</f>
        <v>34.57159594</v>
      </c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34.5" hidden="1" customHeight="1" outlineLevel="1">
      <c r="A229" s="47">
        <v>8.595057600577E12</v>
      </c>
      <c r="B229" s="130" t="s">
        <v>427</v>
      </c>
      <c r="C229" s="49" t="s">
        <v>428</v>
      </c>
      <c r="D229" s="69" t="s">
        <v>17</v>
      </c>
      <c r="E229" s="129">
        <v>100.0</v>
      </c>
      <c r="F229" s="51">
        <f>SUMIF('Загальний прайс'!$D$6:$D$3617,'ел. коробки'!A229,'Загальний прайс'!$G$6:$G$3617)</f>
        <v>171.87</v>
      </c>
      <c r="G229" s="51">
        <f>F229*'ЗМІСТ'!$E$13/1000*1.2</f>
        <v>9.015461474</v>
      </c>
      <c r="H229" s="52">
        <f>G229*(100%-'ЗМІСТ'!$E$15)</f>
        <v>9.015461474</v>
      </c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34.5" hidden="1" customHeight="1" outlineLevel="1">
      <c r="A230" s="47">
        <v>8.595057669147E12</v>
      </c>
      <c r="B230" s="130" t="s">
        <v>429</v>
      </c>
      <c r="C230" s="49" t="s">
        <v>430</v>
      </c>
      <c r="D230" s="69" t="s">
        <v>17</v>
      </c>
      <c r="E230" s="129">
        <v>5.0</v>
      </c>
      <c r="F230" s="51">
        <f>SUMIF('Загальний прайс'!$D$6:$D$3617,'ел. коробки'!A230,'Загальний прайс'!$G$6:$G$3617)</f>
        <v>1200.81</v>
      </c>
      <c r="G230" s="51">
        <f>F230*'ЗМІСТ'!$E$13/1000*1.2</f>
        <v>62.98863265</v>
      </c>
      <c r="H230" s="52">
        <f>G230*(100%-'ЗМІСТ'!$E$15)</f>
        <v>62.98863265</v>
      </c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34.5" hidden="1" customHeight="1" outlineLevel="1">
      <c r="A231" s="47">
        <v>8.595057616417E12</v>
      </c>
      <c r="B231" s="130" t="s">
        <v>431</v>
      </c>
      <c r="C231" s="49" t="s">
        <v>432</v>
      </c>
      <c r="D231" s="69" t="s">
        <v>17</v>
      </c>
      <c r="E231" s="129">
        <v>10.0</v>
      </c>
      <c r="F231" s="51">
        <f>SUMIF('Загальний прайс'!$D$6:$D$3617,'ел. коробки'!A231,'Загальний прайс'!$G$6:$G$3617)</f>
        <v>247.96</v>
      </c>
      <c r="G231" s="51">
        <f>F231*'ЗМІСТ'!$E$13/1000*1.2</f>
        <v>13.00677156</v>
      </c>
      <c r="H231" s="52">
        <f>G231*(100%-'ЗМІСТ'!$E$15)</f>
        <v>13.00677156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34.5" hidden="1" customHeight="1" outlineLevel="1">
      <c r="A232" s="47">
        <v>8.595057616325E12</v>
      </c>
      <c r="B232" s="130" t="s">
        <v>433</v>
      </c>
      <c r="C232" s="49" t="s">
        <v>434</v>
      </c>
      <c r="D232" s="69" t="s">
        <v>17</v>
      </c>
      <c r="E232" s="129">
        <v>10.0</v>
      </c>
      <c r="F232" s="51">
        <f>SUMIF('Загальний прайс'!$D$6:$D$3617,'ел. коробки'!A232,'Загальний прайс'!$G$6:$G$3617)</f>
        <v>243.66</v>
      </c>
      <c r="G232" s="51">
        <f>F232*'ЗМІСТ'!$E$13/1000*1.2</f>
        <v>12.78121454</v>
      </c>
      <c r="H232" s="52">
        <f>G232*(100%-'ЗМІСТ'!$E$15)</f>
        <v>12.78121454</v>
      </c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34.5" hidden="1" customHeight="1" outlineLevel="1">
      <c r="A233" s="47">
        <v>8.59505761088E12</v>
      </c>
      <c r="B233" s="130" t="s">
        <v>435</v>
      </c>
      <c r="C233" s="49" t="s">
        <v>436</v>
      </c>
      <c r="D233" s="69" t="s">
        <v>17</v>
      </c>
      <c r="E233" s="129">
        <v>10.0</v>
      </c>
      <c r="F233" s="51">
        <f>SUMIF('Загальний прайс'!$D$6:$D$3617,'ел. коробки'!A233,'Загальний прайс'!$G$6:$G$3617)</f>
        <v>314.34</v>
      </c>
      <c r="G233" s="51">
        <f>F233*'ЗМІСТ'!$E$13/1000*1.2</f>
        <v>16.48874242</v>
      </c>
      <c r="H233" s="52">
        <f>G233*(100%-'ЗМІСТ'!$E$15)</f>
        <v>16.48874242</v>
      </c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34.5" hidden="1" customHeight="1" outlineLevel="1">
      <c r="A234" s="47">
        <v>8.595057600591E12</v>
      </c>
      <c r="B234" s="130" t="s">
        <v>437</v>
      </c>
      <c r="C234" s="49" t="s">
        <v>438</v>
      </c>
      <c r="D234" s="69" t="s">
        <v>17</v>
      </c>
      <c r="E234" s="129">
        <v>10.0</v>
      </c>
      <c r="F234" s="51">
        <f>SUMIF('Загальний прайс'!$D$6:$D$3617,'ел. коробки'!A234,'Загальний прайс'!$G$6:$G$3617)</f>
        <v>0</v>
      </c>
      <c r="G234" s="51">
        <f>F234*'ЗМІСТ'!$E$13/1000*1.2</f>
        <v>0</v>
      </c>
      <c r="H234" s="52">
        <f>G234*(100%-'ЗМІСТ'!$E$15)</f>
        <v>0</v>
      </c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34.5" hidden="1" customHeight="1" outlineLevel="1">
      <c r="A235" s="47">
        <v>8.595057600607E12</v>
      </c>
      <c r="B235" s="130" t="s">
        <v>439</v>
      </c>
      <c r="C235" s="49" t="s">
        <v>440</v>
      </c>
      <c r="D235" s="69" t="s">
        <v>17</v>
      </c>
      <c r="E235" s="129">
        <v>10.0</v>
      </c>
      <c r="F235" s="51">
        <f>SUMIF('Загальний прайс'!$D$6:$D$3617,'ел. коробки'!A235,'Загальний прайс'!$G$6:$G$3617)</f>
        <v>0</v>
      </c>
      <c r="G235" s="51">
        <f>F235*'ЗМІСТ'!$E$13/1000*1.2</f>
        <v>0</v>
      </c>
      <c r="H235" s="52">
        <f>G235*(100%-'ЗМІСТ'!$E$15)</f>
        <v>0</v>
      </c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34.5" hidden="1" customHeight="1" outlineLevel="1">
      <c r="A236" s="47">
        <v>8.595057614727E12</v>
      </c>
      <c r="B236" s="130" t="s">
        <v>441</v>
      </c>
      <c r="C236" s="49" t="s">
        <v>442</v>
      </c>
      <c r="D236" s="69" t="s">
        <v>17</v>
      </c>
      <c r="E236" s="50">
        <v>10.0</v>
      </c>
      <c r="F236" s="51">
        <f>SUMIF('Загальний прайс'!$D$6:$D$3617,'ел. коробки'!A236,'Загальний прайс'!$G$6:$G$3617)</f>
        <v>1994.08</v>
      </c>
      <c r="G236" s="51">
        <f>F236*'ЗМІСТ'!$E$13/1000*1.2</f>
        <v>104.5997057</v>
      </c>
      <c r="H236" s="52">
        <f>G236*(100%-'ЗМІСТ'!$E$15)</f>
        <v>104.5997057</v>
      </c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34.5" hidden="1" customHeight="1" outlineLevel="1">
      <c r="A237" s="47">
        <v>8.59505761471E12</v>
      </c>
      <c r="B237" s="130" t="s">
        <v>443</v>
      </c>
      <c r="C237" s="49" t="s">
        <v>444</v>
      </c>
      <c r="D237" s="69" t="s">
        <v>17</v>
      </c>
      <c r="E237" s="50">
        <v>10.0</v>
      </c>
      <c r="F237" s="51">
        <f>SUMIF('Загальний прайс'!$D$6:$D$3617,'ел. коробки'!A237,'Загальний прайс'!$G$6:$G$3617)</f>
        <v>1994.08</v>
      </c>
      <c r="G237" s="51">
        <f>F237*'ЗМІСТ'!$E$13/1000*1.2</f>
        <v>104.5997057</v>
      </c>
      <c r="H237" s="52">
        <f>G237*(100%-'ЗМІСТ'!$E$15)</f>
        <v>104.5997057</v>
      </c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34.5" hidden="1" customHeight="1" outlineLevel="1">
      <c r="A238" s="47">
        <v>8.595057614697E12</v>
      </c>
      <c r="B238" s="130" t="s">
        <v>445</v>
      </c>
      <c r="C238" s="49" t="s">
        <v>446</v>
      </c>
      <c r="D238" s="69" t="s">
        <v>17</v>
      </c>
      <c r="E238" s="50">
        <v>10.0</v>
      </c>
      <c r="F238" s="51">
        <f>SUMIF('Загальний прайс'!$D$6:$D$3617,'ел. коробки'!A238,'Загальний прайс'!$G$6:$G$3617)</f>
        <v>1804.73</v>
      </c>
      <c r="G238" s="51">
        <f>F238*'ЗМІСТ'!$E$13/1000*1.2</f>
        <v>94.66732872</v>
      </c>
      <c r="H238" s="52">
        <f>G238*(100%-'ЗМІСТ'!$E$15)</f>
        <v>94.66732872</v>
      </c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34.5" hidden="1" customHeight="1" outlineLevel="1">
      <c r="A239" s="47">
        <v>8.595057614703E12</v>
      </c>
      <c r="B239" s="130" t="s">
        <v>447</v>
      </c>
      <c r="C239" s="49" t="s">
        <v>448</v>
      </c>
      <c r="D239" s="69" t="s">
        <v>17</v>
      </c>
      <c r="E239" s="48">
        <v>10.0</v>
      </c>
      <c r="F239" s="51">
        <f>SUMIF('Загальний прайс'!$D$6:$D$3617,'ел. коробки'!A239,'Загальний прайс'!$G$6:$G$3617)</f>
        <v>1804.78</v>
      </c>
      <c r="G239" s="51">
        <f>F239*'ЗМІСТ'!$E$13/1000*1.2</f>
        <v>94.66995147</v>
      </c>
      <c r="H239" s="52">
        <f>G239*(100%-'ЗМІСТ'!$E$15)</f>
        <v>94.66995147</v>
      </c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34.5" hidden="1" customHeight="1" outlineLevel="1">
      <c r="A240" s="47">
        <v>8.595057656703E12</v>
      </c>
      <c r="B240" s="130" t="s">
        <v>449</v>
      </c>
      <c r="C240" s="49" t="s">
        <v>450</v>
      </c>
      <c r="D240" s="131" t="s">
        <v>17</v>
      </c>
      <c r="E240" s="92">
        <v>200.0</v>
      </c>
      <c r="F240" s="51">
        <f>SUMIF('Загальний прайс'!$D$6:$D$3617,'ел. коробки'!A240,'Загальний прайс'!$G$6:$G$3617)</f>
        <v>359.16</v>
      </c>
      <c r="G240" s="51">
        <f>F240*'ЗМІСТ'!$E$13/1000*1.2</f>
        <v>18.8397809</v>
      </c>
      <c r="H240" s="52">
        <f>G240*(100%-'ЗМІСТ'!$E$15)</f>
        <v>18.8397809</v>
      </c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34.5" hidden="1" customHeight="1" outlineLevel="1">
      <c r="A241" s="66">
        <v>8.59505765671E12</v>
      </c>
      <c r="B241" s="130" t="s">
        <v>451</v>
      </c>
      <c r="C241" s="49" t="s">
        <v>452</v>
      </c>
      <c r="D241" s="50" t="s">
        <v>17</v>
      </c>
      <c r="E241" s="50">
        <v>7.0</v>
      </c>
      <c r="F241" s="51">
        <f>SUMIF('Загальний прайс'!$D$6:$D$3617,'ел. коробки'!A241,'Загальний прайс'!$G$6:$G$3617)</f>
        <v>440.32</v>
      </c>
      <c r="G241" s="132">
        <f>F241*'ЗМІСТ'!$E$13/1000*1.2</f>
        <v>23.09703844</v>
      </c>
      <c r="H241" s="52">
        <f>G241*(100%-'ЗМІСТ'!$E$15)</f>
        <v>23.09703844</v>
      </c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34.5" hidden="1" customHeight="1" outlineLevel="1">
      <c r="A242" s="47">
        <v>8.595057656727E12</v>
      </c>
      <c r="B242" s="130" t="s">
        <v>453</v>
      </c>
      <c r="C242" s="49" t="s">
        <v>454</v>
      </c>
      <c r="D242" s="50" t="s">
        <v>17</v>
      </c>
      <c r="E242" s="50">
        <v>7.0</v>
      </c>
      <c r="F242" s="51">
        <f>SUMIF('Загальний прайс'!$D$6:$D$3617,'ел. коробки'!A242,'Загальний прайс'!$G$6:$G$3617)</f>
        <v>804.09</v>
      </c>
      <c r="G242" s="132">
        <f>F242*'ЗМІСТ'!$E$13/1000*1.2</f>
        <v>42.17863744</v>
      </c>
      <c r="H242" s="52">
        <f>G242*(100%-'ЗМІСТ'!$E$15)</f>
        <v>42.17863744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36.75" customHeight="1" collapsed="1">
      <c r="A243" s="99" t="s">
        <v>455</v>
      </c>
      <c r="B243" s="100"/>
      <c r="C243" s="83" t="s">
        <v>3</v>
      </c>
      <c r="D243" s="100"/>
      <c r="E243" s="100"/>
      <c r="F243" s="100"/>
      <c r="G243" s="100"/>
      <c r="H243" s="98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34.5" hidden="1" customHeight="1" outlineLevel="1">
      <c r="A244" s="133"/>
      <c r="B244" s="134" t="s">
        <v>456</v>
      </c>
      <c r="C244" s="135"/>
      <c r="D244" s="136"/>
      <c r="E244" s="137"/>
      <c r="F244" s="138"/>
      <c r="G244" s="138"/>
      <c r="H244" s="138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34.5" hidden="1" customHeight="1" outlineLevel="2">
      <c r="A245" s="73">
        <v>8.595057614734E12</v>
      </c>
      <c r="B245" s="139" t="s">
        <v>457</v>
      </c>
      <c r="C245" s="49" t="s">
        <v>458</v>
      </c>
      <c r="D245" s="140" t="s">
        <v>17</v>
      </c>
      <c r="E245" s="140">
        <v>10.0</v>
      </c>
      <c r="F245" s="51">
        <f>SUMIF('Загальний прайс'!$D$6:$D$3617,'ел. коробки'!A245,'Загальний прайс'!$G$6:$G$3617)</f>
        <v>1582.66</v>
      </c>
      <c r="G245" s="51">
        <f>F245*'ЗМІСТ'!$E$13/1000*1.2</f>
        <v>83.01862022</v>
      </c>
      <c r="H245" s="52">
        <f>G245*(100%-'ЗМІСТ'!$E$15)</f>
        <v>83.01862022</v>
      </c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34.5" hidden="1" customHeight="1" outlineLevel="2">
      <c r="A246" s="141">
        <v>8.595057614741E12</v>
      </c>
      <c r="B246" s="142" t="s">
        <v>459</v>
      </c>
      <c r="C246" s="49" t="s">
        <v>460</v>
      </c>
      <c r="D246" s="143" t="s">
        <v>17</v>
      </c>
      <c r="E246" s="143">
        <v>10.0</v>
      </c>
      <c r="F246" s="88">
        <f>SUMIF('Загальний прайс'!$D$6:$D$3617,'ел. коробки'!A246,'Загальний прайс'!$G$6:$G$3617)</f>
        <v>3030.19</v>
      </c>
      <c r="G246" s="51">
        <f>F246*'ЗМІСТ'!$E$13/1000*1.2</f>
        <v>158.9489801</v>
      </c>
      <c r="H246" s="89">
        <f>G246*(100%-'ЗМІСТ'!$E$15)</f>
        <v>158.9489801</v>
      </c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34.5" hidden="1" customHeight="1" outlineLevel="2">
      <c r="A247" s="144">
        <v>8.595057614758E12</v>
      </c>
      <c r="B247" s="142" t="s">
        <v>461</v>
      </c>
      <c r="C247" s="49" t="s">
        <v>462</v>
      </c>
      <c r="D247" s="145" t="s">
        <v>17</v>
      </c>
      <c r="E247" s="145">
        <v>10.0</v>
      </c>
      <c r="F247" s="51">
        <f>SUMIF('Загальний прайс'!$D$6:$D$3617,'ел. коробки'!A247,'Загальний прайс'!$G$6:$G$3617)</f>
        <v>2465.03</v>
      </c>
      <c r="G247" s="51">
        <f>F247*'ЗМІСТ'!$E$13/1000*1.2</f>
        <v>129.3034445</v>
      </c>
      <c r="H247" s="52">
        <f>G247*(100%-'ЗМІСТ'!$E$15)</f>
        <v>129.3034445</v>
      </c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34.5" hidden="1" customHeight="1" outlineLevel="1">
      <c r="A248" s="146"/>
      <c r="B248" s="56" t="s">
        <v>463</v>
      </c>
      <c r="C248" s="147"/>
      <c r="D248" s="148"/>
      <c r="E248" s="149"/>
      <c r="F248" s="149"/>
      <c r="G248" s="149"/>
      <c r="H248" s="150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34.5" hidden="1" customHeight="1" outlineLevel="2">
      <c r="A249" s="151">
        <v>8.595057613614E12</v>
      </c>
      <c r="B249" s="139" t="s">
        <v>464</v>
      </c>
      <c r="C249" s="49" t="s">
        <v>465</v>
      </c>
      <c r="D249" s="140" t="s">
        <v>17</v>
      </c>
      <c r="E249" s="152">
        <v>100.0</v>
      </c>
      <c r="F249" s="51">
        <f>SUMIF('Загальний прайс'!$D$6:$D$3617,'ел. коробки'!A249,'Загальний прайс'!$G$6:$G$3617)</f>
        <v>307.87</v>
      </c>
      <c r="G249" s="51">
        <f>F249*'ЗМІСТ'!$E$13/1000*1.2</f>
        <v>16.14935779</v>
      </c>
      <c r="H249" s="52">
        <f>G249*(100%-'ЗМІСТ'!$E$15)</f>
        <v>16.14935779</v>
      </c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34.5" hidden="1" customHeight="1" outlineLevel="2">
      <c r="A250" s="151">
        <v>8.595057613621E12</v>
      </c>
      <c r="B250" s="139" t="s">
        <v>466</v>
      </c>
      <c r="C250" s="49" t="s">
        <v>467</v>
      </c>
      <c r="D250" s="140" t="s">
        <v>17</v>
      </c>
      <c r="E250" s="152">
        <v>100.0</v>
      </c>
      <c r="F250" s="51">
        <f>SUMIF('Загальний прайс'!$D$6:$D$3617,'ел. коробки'!A250,'Загальний прайс'!$G$6:$G$3617)</f>
        <v>234.11</v>
      </c>
      <c r="G250" s="51">
        <f>F250*'ЗМІСТ'!$E$13/1000*1.2</f>
        <v>12.28026814</v>
      </c>
      <c r="H250" s="52">
        <f>G250*(100%-'ЗМІСТ'!$E$15)</f>
        <v>12.28026814</v>
      </c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34.5" hidden="1" customHeight="1" outlineLevel="2">
      <c r="A251" s="151">
        <v>8.595057613638E12</v>
      </c>
      <c r="B251" s="139" t="s">
        <v>468</v>
      </c>
      <c r="C251" s="49" t="s">
        <v>469</v>
      </c>
      <c r="D251" s="140" t="s">
        <v>17</v>
      </c>
      <c r="E251" s="152">
        <v>100.0</v>
      </c>
      <c r="F251" s="51">
        <f>SUMIF('Загальний прайс'!$D$6:$D$3617,'ел. коробки'!A251,'Загальний прайс'!$G$6:$G$3617)</f>
        <v>176.58</v>
      </c>
      <c r="G251" s="51">
        <f>F251*'ЗМІСТ'!$E$13/1000*1.2</f>
        <v>9.26252509</v>
      </c>
      <c r="H251" s="52">
        <f>G251*(100%-'ЗМІСТ'!$E$15)</f>
        <v>9.26252509</v>
      </c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34.5" hidden="1" customHeight="1" outlineLevel="2">
      <c r="A252" s="151">
        <v>8.595057613645E12</v>
      </c>
      <c r="B252" s="139" t="s">
        <v>470</v>
      </c>
      <c r="C252" s="49" t="s">
        <v>471</v>
      </c>
      <c r="D252" s="140" t="s">
        <v>17</v>
      </c>
      <c r="E252" s="152">
        <v>100.0</v>
      </c>
      <c r="F252" s="51">
        <f>SUMIF('Загальний прайс'!$D$6:$D$3617,'ел. коробки'!A252,'Загальний прайс'!$G$6:$G$3617)</f>
        <v>264.87</v>
      </c>
      <c r="G252" s="51">
        <f>F252*'ЗМІСТ'!$E$13/1000*1.2</f>
        <v>13.89378763</v>
      </c>
      <c r="H252" s="52">
        <f>G252*(100%-'ЗМІСТ'!$E$15)</f>
        <v>13.89378763</v>
      </c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34.5" hidden="1" customHeight="1" outlineLevel="1">
      <c r="A253" s="153"/>
      <c r="B253" s="67" t="s">
        <v>472</v>
      </c>
      <c r="C253" s="154"/>
      <c r="D253" s="155"/>
      <c r="E253" s="156"/>
      <c r="F253" s="156"/>
      <c r="G253" s="156"/>
      <c r="H253" s="157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34.5" hidden="1" customHeight="1" outlineLevel="2">
      <c r="A254" s="141">
        <v>8.595057613539E12</v>
      </c>
      <c r="B254" s="142" t="s">
        <v>473</v>
      </c>
      <c r="C254" s="49" t="s">
        <v>474</v>
      </c>
      <c r="D254" s="143" t="s">
        <v>17</v>
      </c>
      <c r="E254" s="158">
        <v>100.0</v>
      </c>
      <c r="F254" s="51">
        <f>SUMIF('Загальний прайс'!$D$6:$D$3617,'ел. коробки'!A254,'Загальний прайс'!$G$6:$G$3617)</f>
        <v>1268.38</v>
      </c>
      <c r="G254" s="51">
        <f>F254*'ЗМІСТ'!$E$13/1000*1.2</f>
        <v>66.53302511</v>
      </c>
      <c r="H254" s="52">
        <f>G254*(100%-'ЗМІСТ'!$E$15)</f>
        <v>66.53302511</v>
      </c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34.5" hidden="1" customHeight="1" outlineLevel="2">
      <c r="A255" s="151">
        <v>8.595057613553E12</v>
      </c>
      <c r="B255" s="139" t="s">
        <v>475</v>
      </c>
      <c r="C255" s="49" t="s">
        <v>476</v>
      </c>
      <c r="D255" s="140" t="s">
        <v>17</v>
      </c>
      <c r="E255" s="159">
        <v>100.0</v>
      </c>
      <c r="F255" s="51">
        <f>SUMIF('Загальний прайс'!$D$6:$D$3617,'ел. коробки'!A255,'Загальний прайс'!$G$6:$G$3617)</f>
        <v>1437.5</v>
      </c>
      <c r="G255" s="51">
        <f>F255*'ЗМІСТ'!$E$13/1000*1.2</f>
        <v>75.404235</v>
      </c>
      <c r="H255" s="52">
        <f>G255*(100%-'ЗМІСТ'!$E$15)</f>
        <v>75.404235</v>
      </c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34.5" hidden="1" customHeight="1" outlineLevel="2">
      <c r="A256" s="151">
        <v>8.595057613577E12</v>
      </c>
      <c r="B256" s="139" t="s">
        <v>477</v>
      </c>
      <c r="C256" s="49" t="s">
        <v>478</v>
      </c>
      <c r="D256" s="140" t="s">
        <v>17</v>
      </c>
      <c r="E256" s="159">
        <v>100.0</v>
      </c>
      <c r="F256" s="51">
        <f>SUMIF('Загальний прайс'!$D$6:$D$3617,'ел. коробки'!A256,'Загальний прайс'!$G$6:$G$3617)</f>
        <v>1493.87</v>
      </c>
      <c r="G256" s="51">
        <f>F256*'ЗМІСТ'!$E$13/1000*1.2</f>
        <v>78.36113011</v>
      </c>
      <c r="H256" s="52">
        <f>G256*(100%-'ЗМІСТ'!$E$15)</f>
        <v>78.36113011</v>
      </c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34.5" hidden="1" customHeight="1" outlineLevel="2">
      <c r="A257" s="151">
        <v>8.595057613591E12</v>
      </c>
      <c r="B257" s="139" t="s">
        <v>479</v>
      </c>
      <c r="C257" s="49" t="s">
        <v>480</v>
      </c>
      <c r="D257" s="140" t="s">
        <v>17</v>
      </c>
      <c r="E257" s="159">
        <v>100.0</v>
      </c>
      <c r="F257" s="51">
        <f>SUMIF('Загальний прайс'!$D$6:$D$3617,'ел. коробки'!A257,'Загальний прайс'!$G$6:$G$3617)</f>
        <v>2677.7</v>
      </c>
      <c r="G257" s="51">
        <f>F257*'ЗМІСТ'!$E$13/1000*1.2</f>
        <v>140.4590748</v>
      </c>
      <c r="H257" s="52">
        <f>G257*(100%-'ЗМІСТ'!$E$15)</f>
        <v>140.4590748</v>
      </c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34.5" hidden="1" customHeight="1" outlineLevel="2">
      <c r="A258" s="144">
        <v>8.595057613607E12</v>
      </c>
      <c r="B258" s="160" t="s">
        <v>481</v>
      </c>
      <c r="C258" s="49" t="s">
        <v>482</v>
      </c>
      <c r="D258" s="145" t="s">
        <v>17</v>
      </c>
      <c r="E258" s="145">
        <v>50.0</v>
      </c>
      <c r="F258" s="51">
        <f>SUMIF('Загальний прайс'!$D$6:$D$3617,'ел. коробки'!A258,'Загальний прайс'!$G$6:$G$3617)</f>
        <v>3495.1</v>
      </c>
      <c r="G258" s="51">
        <f>F258*'ЗМІСТ'!$E$13/1000*1.2</f>
        <v>183.3358899</v>
      </c>
      <c r="H258" s="52">
        <f>G258*(100%-'ЗМІСТ'!$E$15)</f>
        <v>183.3358899</v>
      </c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34.5" hidden="1" customHeight="1" outlineLevel="1">
      <c r="A259" s="146"/>
      <c r="B259" s="56" t="s">
        <v>483</v>
      </c>
      <c r="C259" s="147"/>
      <c r="D259" s="148"/>
      <c r="E259" s="149"/>
      <c r="F259" s="149"/>
      <c r="G259" s="149"/>
      <c r="H259" s="150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34.5" hidden="1" customHeight="1" outlineLevel="2">
      <c r="A260" s="141">
        <v>8.595057618374E12</v>
      </c>
      <c r="B260" s="142" t="s">
        <v>484</v>
      </c>
      <c r="C260" s="49" t="s">
        <v>485</v>
      </c>
      <c r="D260" s="143" t="s">
        <v>17</v>
      </c>
      <c r="E260" s="143">
        <v>1.0</v>
      </c>
      <c r="F260" s="51">
        <f>SUMIF('Загальний прайс'!$D$6:$D$3617,'ел. коробки'!A260,'Загальний прайс'!$G$6:$G$3617)</f>
        <v>22175.38</v>
      </c>
      <c r="G260" s="51">
        <f>F260*'ЗМІСТ'!$E$13/1000*1.2</f>
        <v>1163.212219</v>
      </c>
      <c r="H260" s="52">
        <f>G260*(100%-'ЗМІСТ'!$E$15)</f>
        <v>1163.212219</v>
      </c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34.5" hidden="1" customHeight="1" outlineLevel="2">
      <c r="A261" s="144">
        <v>8.595057668676E12</v>
      </c>
      <c r="B261" s="160" t="s">
        <v>486</v>
      </c>
      <c r="C261" s="49" t="s">
        <v>487</v>
      </c>
      <c r="D261" s="145" t="s">
        <v>17</v>
      </c>
      <c r="E261" s="145">
        <v>1.0</v>
      </c>
      <c r="F261" s="51">
        <f>SUMIF('Загальний прайс'!$D$6:$D$3617,'ел. коробки'!A261,'Загальний прайс'!$G$6:$G$3617)</f>
        <v>17750.13</v>
      </c>
      <c r="G261" s="51">
        <f>F261*'ЗМІСТ'!$E$13/1000*1.2</f>
        <v>931.0851992</v>
      </c>
      <c r="H261" s="52">
        <f>G261*(100%-'ЗМІСТ'!$E$15)</f>
        <v>931.0851992</v>
      </c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34.5" hidden="1" customHeight="1" outlineLevel="1">
      <c r="A262" s="146"/>
      <c r="B262" s="56" t="s">
        <v>488</v>
      </c>
      <c r="C262" s="147"/>
      <c r="D262" s="148"/>
      <c r="E262" s="149"/>
      <c r="F262" s="149"/>
      <c r="G262" s="149"/>
      <c r="H262" s="150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34.5" hidden="1" customHeight="1" outlineLevel="2">
      <c r="A263" s="141">
        <v>8.595568919656E12</v>
      </c>
      <c r="B263" s="142" t="s">
        <v>489</v>
      </c>
      <c r="C263" s="49" t="s">
        <v>490</v>
      </c>
      <c r="D263" s="143" t="s">
        <v>17</v>
      </c>
      <c r="E263" s="158">
        <v>460.0</v>
      </c>
      <c r="F263" s="51">
        <f>SUMIF('Загальний прайс'!$D$6:$D$3617,'ел. коробки'!A263,'Загальний прайс'!$G$6:$G$3617)</f>
        <v>2067.4</v>
      </c>
      <c r="G263" s="51">
        <f>F263*'ЗМІСТ'!$E$13/1000*1.2</f>
        <v>108.4457151</v>
      </c>
      <c r="H263" s="52">
        <f>G263*(100%-'ЗМІСТ'!$E$15)</f>
        <v>108.4457151</v>
      </c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34.5" hidden="1" customHeight="1" outlineLevel="2">
      <c r="A264" s="151">
        <v>8.595568919663E12</v>
      </c>
      <c r="B264" s="139" t="s">
        <v>491</v>
      </c>
      <c r="C264" s="49" t="s">
        <v>492</v>
      </c>
      <c r="D264" s="140" t="s">
        <v>17</v>
      </c>
      <c r="E264" s="152">
        <v>10.0</v>
      </c>
      <c r="F264" s="51">
        <f>SUMIF('Загальний прайс'!$D$6:$D$3617,'ел. коробки'!A264,'Загальний прайс'!$G$6:$G$3617)</f>
        <v>2663.65</v>
      </c>
      <c r="G264" s="51">
        <f>F264*'ЗМІСТ'!$E$13/1000*1.2</f>
        <v>139.7220804</v>
      </c>
      <c r="H264" s="52">
        <f>G264*(100%-'ЗМІСТ'!$E$15)</f>
        <v>139.7220804</v>
      </c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5.75" customHeight="1">
      <c r="A265" s="161"/>
      <c r="B265" s="161"/>
      <c r="C265" s="29"/>
      <c r="D265" s="162"/>
      <c r="E265" s="162"/>
      <c r="F265" s="161"/>
      <c r="G265" s="161"/>
      <c r="H265" s="163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ht="15.75" customHeight="1">
      <c r="A266" s="25"/>
      <c r="B266" s="25"/>
      <c r="C266" s="29"/>
      <c r="D266" s="25"/>
      <c r="E266" s="161"/>
      <c r="F266" s="161"/>
      <c r="G266" s="161"/>
      <c r="H266" s="163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ht="15.75" customHeight="1">
      <c r="A267" s="25"/>
      <c r="B267" s="25"/>
      <c r="C267" s="29"/>
      <c r="D267" s="25"/>
      <c r="E267" s="161"/>
      <c r="F267" s="161"/>
      <c r="G267" s="161"/>
      <c r="H267" s="163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ht="15.75" customHeight="1">
      <c r="A268" s="25"/>
      <c r="B268" s="25"/>
      <c r="C268" s="29"/>
      <c r="D268" s="25"/>
      <c r="E268" s="161"/>
      <c r="F268" s="161"/>
      <c r="G268" s="161"/>
      <c r="H268" s="163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ht="15.75" customHeight="1">
      <c r="A269" s="25"/>
      <c r="B269" s="25"/>
      <c r="C269" s="29"/>
      <c r="D269" s="25"/>
      <c r="E269" s="161"/>
      <c r="F269" s="161"/>
      <c r="G269" s="161"/>
      <c r="H269" s="163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ht="15.75" customHeight="1">
      <c r="A270" s="25"/>
      <c r="B270" s="25"/>
      <c r="C270" s="29"/>
      <c r="D270" s="25"/>
      <c r="E270" s="161"/>
      <c r="F270" s="161"/>
      <c r="G270" s="161"/>
      <c r="H270" s="163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ht="15.75" customHeight="1">
      <c r="A271" s="25"/>
      <c r="B271" s="25"/>
      <c r="C271" s="29"/>
      <c r="D271" s="25"/>
      <c r="E271" s="161"/>
      <c r="F271" s="161"/>
      <c r="G271" s="161"/>
      <c r="H271" s="163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ht="15.75" customHeight="1">
      <c r="A272" s="25"/>
      <c r="B272" s="25"/>
      <c r="C272" s="29"/>
      <c r="D272" s="25"/>
      <c r="E272" s="161"/>
      <c r="F272" s="161"/>
      <c r="G272" s="161"/>
      <c r="H272" s="163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ht="15.75" customHeight="1">
      <c r="A273" s="25"/>
      <c r="B273" s="25"/>
      <c r="C273" s="29"/>
      <c r="D273" s="25"/>
      <c r="E273" s="161"/>
      <c r="F273" s="161"/>
      <c r="G273" s="161"/>
      <c r="H273" s="163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ht="15.75" customHeight="1">
      <c r="A274" s="25"/>
      <c r="B274" s="25"/>
      <c r="C274" s="29"/>
      <c r="D274" s="25"/>
      <c r="E274" s="161"/>
      <c r="F274" s="161"/>
      <c r="G274" s="161"/>
      <c r="H274" s="163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ht="15.75" customHeight="1">
      <c r="A275" s="25"/>
      <c r="B275" s="25"/>
      <c r="C275" s="29"/>
      <c r="D275" s="25"/>
      <c r="E275" s="161"/>
      <c r="F275" s="161"/>
      <c r="G275" s="161"/>
      <c r="H275" s="163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ht="15.75" customHeight="1">
      <c r="A276" s="25"/>
      <c r="B276" s="25"/>
      <c r="C276" s="29"/>
      <c r="D276" s="25"/>
      <c r="E276" s="161"/>
      <c r="F276" s="161"/>
      <c r="G276" s="161"/>
      <c r="H276" s="163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ht="15.75" customHeight="1">
      <c r="A277" s="25"/>
      <c r="B277" s="25"/>
      <c r="C277" s="29"/>
      <c r="D277" s="25"/>
      <c r="E277" s="161"/>
      <c r="F277" s="161"/>
      <c r="G277" s="161"/>
      <c r="H277" s="163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ht="15.75" customHeight="1">
      <c r="A278" s="25"/>
      <c r="B278" s="25"/>
      <c r="C278" s="29"/>
      <c r="D278" s="25"/>
      <c r="E278" s="161"/>
      <c r="F278" s="161"/>
      <c r="G278" s="161"/>
      <c r="H278" s="163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ht="15.75" customHeight="1">
      <c r="A279" s="25"/>
      <c r="B279" s="25"/>
      <c r="C279" s="29"/>
      <c r="D279" s="25"/>
      <c r="E279" s="161"/>
      <c r="F279" s="161"/>
      <c r="G279" s="161"/>
      <c r="H279" s="163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ht="15.75" customHeight="1">
      <c r="A280" s="25"/>
      <c r="B280" s="25"/>
      <c r="C280" s="29"/>
      <c r="D280" s="25"/>
      <c r="E280" s="161"/>
      <c r="F280" s="161"/>
      <c r="G280" s="161"/>
      <c r="H280" s="163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ht="15.75" customHeight="1">
      <c r="A281" s="25"/>
      <c r="B281" s="25"/>
      <c r="C281" s="29"/>
      <c r="D281" s="25"/>
      <c r="E281" s="161"/>
      <c r="F281" s="161"/>
      <c r="G281" s="161"/>
      <c r="H281" s="163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ht="15.75" customHeight="1">
      <c r="A282" s="25"/>
      <c r="B282" s="25"/>
      <c r="C282" s="29"/>
      <c r="D282" s="25"/>
      <c r="E282" s="161"/>
      <c r="F282" s="161"/>
      <c r="G282" s="161"/>
      <c r="H282" s="163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ht="15.75" customHeight="1">
      <c r="A283" s="25"/>
      <c r="B283" s="25"/>
      <c r="C283" s="29"/>
      <c r="D283" s="25"/>
      <c r="E283" s="161"/>
      <c r="F283" s="161"/>
      <c r="G283" s="161"/>
      <c r="H283" s="163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ht="15.75" customHeight="1">
      <c r="A284" s="25"/>
      <c r="B284" s="25"/>
      <c r="C284" s="29"/>
      <c r="D284" s="25"/>
      <c r="E284" s="161"/>
      <c r="F284" s="161"/>
      <c r="G284" s="161"/>
      <c r="H284" s="163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ht="15.75" customHeight="1">
      <c r="A285" s="25"/>
      <c r="B285" s="25"/>
      <c r="C285" s="29"/>
      <c r="D285" s="25"/>
      <c r="E285" s="161"/>
      <c r="F285" s="161"/>
      <c r="G285" s="161"/>
      <c r="H285" s="163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ht="15.75" customHeight="1">
      <c r="A286" s="25"/>
      <c r="B286" s="25"/>
      <c r="C286" s="29"/>
      <c r="D286" s="25"/>
      <c r="E286" s="161"/>
      <c r="F286" s="161"/>
      <c r="G286" s="161"/>
      <c r="H286" s="163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ht="15.75" customHeight="1">
      <c r="A287" s="25"/>
      <c r="B287" s="25"/>
      <c r="C287" s="29"/>
      <c r="D287" s="25"/>
      <c r="E287" s="161"/>
      <c r="F287" s="161"/>
      <c r="G287" s="161"/>
      <c r="H287" s="163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ht="15.75" customHeight="1">
      <c r="A288" s="25"/>
      <c r="B288" s="25"/>
      <c r="C288" s="29"/>
      <c r="D288" s="25"/>
      <c r="E288" s="161"/>
      <c r="F288" s="161"/>
      <c r="G288" s="161"/>
      <c r="H288" s="163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ht="15.75" customHeight="1">
      <c r="A289" s="25"/>
      <c r="B289" s="25"/>
      <c r="C289" s="29"/>
      <c r="D289" s="25"/>
      <c r="E289" s="161"/>
      <c r="F289" s="161"/>
      <c r="G289" s="161"/>
      <c r="H289" s="163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ht="15.75" customHeight="1">
      <c r="A290" s="25"/>
      <c r="B290" s="25"/>
      <c r="C290" s="29"/>
      <c r="D290" s="25"/>
      <c r="E290" s="161"/>
      <c r="F290" s="161"/>
      <c r="G290" s="161"/>
      <c r="H290" s="163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ht="15.75" customHeight="1">
      <c r="A291" s="25"/>
      <c r="B291" s="25"/>
      <c r="C291" s="29"/>
      <c r="D291" s="25"/>
      <c r="E291" s="161"/>
      <c r="F291" s="161"/>
      <c r="G291" s="161"/>
      <c r="H291" s="163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ht="15.75" customHeight="1">
      <c r="A292" s="25"/>
      <c r="B292" s="25"/>
      <c r="C292" s="29"/>
      <c r="D292" s="25"/>
      <c r="E292" s="161"/>
      <c r="F292" s="161"/>
      <c r="G292" s="161"/>
      <c r="H292" s="163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ht="15.75" customHeight="1">
      <c r="A293" s="25"/>
      <c r="B293" s="25"/>
      <c r="C293" s="29"/>
      <c r="D293" s="25"/>
      <c r="E293" s="161"/>
      <c r="F293" s="161"/>
      <c r="G293" s="161"/>
      <c r="H293" s="163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ht="15.75" customHeight="1">
      <c r="A294" s="25"/>
      <c r="B294" s="25"/>
      <c r="C294" s="29"/>
      <c r="D294" s="25"/>
      <c r="E294" s="161"/>
      <c r="F294" s="161"/>
      <c r="G294" s="161"/>
      <c r="H294" s="163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ht="15.75" customHeight="1">
      <c r="A295" s="25"/>
      <c r="B295" s="25"/>
      <c r="C295" s="29"/>
      <c r="D295" s="25"/>
      <c r="E295" s="161"/>
      <c r="F295" s="161"/>
      <c r="G295" s="161"/>
      <c r="H295" s="163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ht="15.75" customHeight="1">
      <c r="A296" s="25"/>
      <c r="B296" s="25"/>
      <c r="C296" s="29"/>
      <c r="D296" s="25"/>
      <c r="E296" s="161"/>
      <c r="F296" s="161"/>
      <c r="G296" s="161"/>
      <c r="H296" s="163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ht="15.75" customHeight="1">
      <c r="A297" s="25"/>
      <c r="B297" s="25"/>
      <c r="C297" s="29"/>
      <c r="D297" s="25"/>
      <c r="E297" s="161"/>
      <c r="F297" s="161"/>
      <c r="G297" s="161"/>
      <c r="H297" s="163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ht="15.75" customHeight="1">
      <c r="A298" s="25"/>
      <c r="B298" s="25"/>
      <c r="C298" s="29"/>
      <c r="D298" s="25"/>
      <c r="E298" s="161"/>
      <c r="F298" s="161"/>
      <c r="G298" s="161"/>
      <c r="H298" s="163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ht="15.75" customHeight="1">
      <c r="A299" s="25"/>
      <c r="B299" s="25"/>
      <c r="C299" s="29"/>
      <c r="D299" s="25"/>
      <c r="E299" s="161"/>
      <c r="F299" s="161"/>
      <c r="G299" s="161"/>
      <c r="H299" s="163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ht="15.75" customHeight="1">
      <c r="A300" s="25"/>
      <c r="B300" s="25"/>
      <c r="C300" s="29"/>
      <c r="D300" s="25"/>
      <c r="E300" s="161"/>
      <c r="F300" s="161"/>
      <c r="G300" s="161"/>
      <c r="H300" s="163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ht="15.75" customHeight="1">
      <c r="A301" s="25"/>
      <c r="B301" s="25"/>
      <c r="C301" s="29"/>
      <c r="D301" s="25"/>
      <c r="E301" s="161"/>
      <c r="F301" s="161"/>
      <c r="G301" s="161"/>
      <c r="H301" s="163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ht="15.75" customHeight="1">
      <c r="A302" s="25"/>
      <c r="B302" s="25"/>
      <c r="C302" s="29"/>
      <c r="D302" s="25"/>
      <c r="E302" s="161"/>
      <c r="F302" s="161"/>
      <c r="G302" s="161"/>
      <c r="H302" s="163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ht="15.75" customHeight="1">
      <c r="A303" s="25"/>
      <c r="B303" s="25"/>
      <c r="C303" s="29"/>
      <c r="D303" s="25"/>
      <c r="E303" s="161"/>
      <c r="F303" s="161"/>
      <c r="G303" s="161"/>
      <c r="H303" s="163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ht="15.75" customHeight="1">
      <c r="A304" s="25"/>
      <c r="B304" s="25"/>
      <c r="C304" s="29"/>
      <c r="D304" s="25"/>
      <c r="E304" s="161"/>
      <c r="F304" s="161"/>
      <c r="G304" s="161"/>
      <c r="H304" s="163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ht="15.75" customHeight="1">
      <c r="A305" s="25"/>
      <c r="B305" s="25"/>
      <c r="C305" s="29"/>
      <c r="D305" s="25"/>
      <c r="E305" s="161"/>
      <c r="F305" s="161"/>
      <c r="G305" s="161"/>
      <c r="H305" s="163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ht="15.75" customHeight="1">
      <c r="A306" s="25"/>
      <c r="B306" s="25"/>
      <c r="C306" s="29"/>
      <c r="D306" s="25"/>
      <c r="E306" s="161"/>
      <c r="F306" s="161"/>
      <c r="G306" s="161"/>
      <c r="H306" s="163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ht="15.75" customHeight="1">
      <c r="A307" s="25"/>
      <c r="B307" s="25"/>
      <c r="C307" s="29"/>
      <c r="D307" s="25"/>
      <c r="E307" s="161"/>
      <c r="F307" s="161"/>
      <c r="G307" s="161"/>
      <c r="H307" s="163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ht="15.75" customHeight="1">
      <c r="A308" s="25"/>
      <c r="B308" s="25"/>
      <c r="C308" s="29"/>
      <c r="D308" s="25"/>
      <c r="E308" s="161"/>
      <c r="F308" s="161"/>
      <c r="G308" s="161"/>
      <c r="H308" s="163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ht="15.75" customHeight="1">
      <c r="A309" s="25"/>
      <c r="B309" s="25"/>
      <c r="C309" s="29"/>
      <c r="D309" s="25"/>
      <c r="E309" s="161"/>
      <c r="F309" s="161"/>
      <c r="G309" s="161"/>
      <c r="H309" s="163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ht="15.75" customHeight="1">
      <c r="A310" s="25"/>
      <c r="B310" s="25"/>
      <c r="C310" s="29"/>
      <c r="D310" s="25"/>
      <c r="E310" s="161"/>
      <c r="F310" s="161"/>
      <c r="G310" s="161"/>
      <c r="H310" s="163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ht="15.75" customHeight="1">
      <c r="A311" s="25"/>
      <c r="B311" s="25"/>
      <c r="C311" s="29"/>
      <c r="D311" s="25"/>
      <c r="E311" s="161"/>
      <c r="F311" s="161"/>
      <c r="G311" s="161"/>
      <c r="H311" s="163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ht="15.75" customHeight="1">
      <c r="A312" s="25"/>
      <c r="B312" s="25"/>
      <c r="C312" s="29"/>
      <c r="D312" s="25"/>
      <c r="E312" s="161"/>
      <c r="F312" s="161"/>
      <c r="G312" s="161"/>
      <c r="H312" s="163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ht="15.75" customHeight="1">
      <c r="A313" s="25"/>
      <c r="B313" s="25"/>
      <c r="C313" s="29"/>
      <c r="D313" s="25"/>
      <c r="E313" s="161"/>
      <c r="F313" s="161"/>
      <c r="G313" s="161"/>
      <c r="H313" s="163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ht="15.75" customHeight="1">
      <c r="A314" s="25"/>
      <c r="B314" s="25"/>
      <c r="C314" s="29"/>
      <c r="D314" s="25"/>
      <c r="E314" s="161"/>
      <c r="F314" s="161"/>
      <c r="G314" s="161"/>
      <c r="H314" s="163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ht="15.75" customHeight="1">
      <c r="A315" s="25"/>
      <c r="B315" s="25"/>
      <c r="C315" s="29"/>
      <c r="D315" s="25"/>
      <c r="E315" s="161"/>
      <c r="F315" s="161"/>
      <c r="G315" s="161"/>
      <c r="H315" s="163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ht="15.75" customHeight="1">
      <c r="A316" s="25"/>
      <c r="B316" s="25"/>
      <c r="C316" s="29"/>
      <c r="D316" s="25"/>
      <c r="E316" s="161"/>
      <c r="F316" s="161"/>
      <c r="G316" s="161"/>
      <c r="H316" s="163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ht="15.75" customHeight="1">
      <c r="A317" s="25"/>
      <c r="B317" s="25"/>
      <c r="C317" s="29"/>
      <c r="D317" s="25"/>
      <c r="E317" s="161"/>
      <c r="F317" s="161"/>
      <c r="G317" s="161"/>
      <c r="H317" s="163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ht="15.75" customHeight="1">
      <c r="A318" s="25"/>
      <c r="B318" s="25"/>
      <c r="C318" s="29"/>
      <c r="D318" s="25"/>
      <c r="E318" s="161"/>
      <c r="F318" s="161"/>
      <c r="G318" s="161"/>
      <c r="H318" s="163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ht="15.75" customHeight="1">
      <c r="A319" s="25"/>
      <c r="B319" s="25"/>
      <c r="C319" s="29"/>
      <c r="D319" s="25"/>
      <c r="E319" s="161"/>
      <c r="F319" s="161"/>
      <c r="G319" s="161"/>
      <c r="H319" s="163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ht="15.75" customHeight="1">
      <c r="A320" s="25"/>
      <c r="B320" s="25"/>
      <c r="C320" s="29"/>
      <c r="D320" s="25"/>
      <c r="E320" s="161"/>
      <c r="F320" s="161"/>
      <c r="G320" s="161"/>
      <c r="H320" s="163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ht="15.75" customHeight="1">
      <c r="A321" s="25"/>
      <c r="B321" s="25"/>
      <c r="C321" s="29"/>
      <c r="D321" s="25"/>
      <c r="E321" s="161"/>
      <c r="F321" s="161"/>
      <c r="G321" s="161"/>
      <c r="H321" s="163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ht="15.75" customHeight="1">
      <c r="A322" s="25"/>
      <c r="B322" s="25"/>
      <c r="C322" s="29"/>
      <c r="D322" s="25"/>
      <c r="E322" s="161"/>
      <c r="F322" s="161"/>
      <c r="G322" s="161"/>
      <c r="H322" s="163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ht="15.75" customHeight="1">
      <c r="A323" s="25"/>
      <c r="B323" s="25"/>
      <c r="C323" s="29"/>
      <c r="D323" s="25"/>
      <c r="E323" s="161"/>
      <c r="F323" s="161"/>
      <c r="G323" s="161"/>
      <c r="H323" s="163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ht="15.75" customHeight="1">
      <c r="A324" s="25"/>
      <c r="B324" s="25"/>
      <c r="C324" s="29"/>
      <c r="D324" s="25"/>
      <c r="E324" s="161"/>
      <c r="F324" s="161"/>
      <c r="G324" s="161"/>
      <c r="H324" s="163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ht="15.75" customHeight="1">
      <c r="A325" s="25"/>
      <c r="B325" s="25"/>
      <c r="C325" s="29"/>
      <c r="D325" s="25"/>
      <c r="E325" s="161"/>
      <c r="F325" s="161"/>
      <c r="G325" s="161"/>
      <c r="H325" s="163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ht="15.75" customHeight="1">
      <c r="A326" s="25"/>
      <c r="B326" s="25"/>
      <c r="C326" s="29"/>
      <c r="D326" s="25"/>
      <c r="E326" s="161"/>
      <c r="F326" s="161"/>
      <c r="G326" s="161"/>
      <c r="H326" s="163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ht="15.75" customHeight="1">
      <c r="A327" s="25"/>
      <c r="B327" s="25"/>
      <c r="C327" s="29"/>
      <c r="D327" s="25"/>
      <c r="E327" s="161"/>
      <c r="F327" s="161"/>
      <c r="G327" s="161"/>
      <c r="H327" s="163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ht="15.75" customHeight="1">
      <c r="A328" s="25"/>
      <c r="B328" s="25"/>
      <c r="C328" s="29"/>
      <c r="D328" s="25"/>
      <c r="E328" s="161"/>
      <c r="F328" s="161"/>
      <c r="G328" s="161"/>
      <c r="H328" s="163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ht="15.75" customHeight="1">
      <c r="A329" s="25"/>
      <c r="B329" s="25"/>
      <c r="C329" s="29"/>
      <c r="D329" s="25"/>
      <c r="E329" s="161"/>
      <c r="F329" s="161"/>
      <c r="G329" s="161"/>
      <c r="H329" s="163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ht="15.75" customHeight="1">
      <c r="A330" s="25"/>
      <c r="B330" s="25"/>
      <c r="C330" s="29"/>
      <c r="D330" s="25"/>
      <c r="E330" s="161"/>
      <c r="F330" s="161"/>
      <c r="G330" s="161"/>
      <c r="H330" s="163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ht="15.75" customHeight="1">
      <c r="A331" s="25"/>
      <c r="B331" s="25"/>
      <c r="C331" s="29"/>
      <c r="D331" s="25"/>
      <c r="E331" s="161"/>
      <c r="F331" s="161"/>
      <c r="G331" s="161"/>
      <c r="H331" s="163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ht="15.75" customHeight="1">
      <c r="A332" s="25"/>
      <c r="B332" s="25"/>
      <c r="C332" s="29"/>
      <c r="D332" s="25"/>
      <c r="E332" s="161"/>
      <c r="F332" s="161"/>
      <c r="G332" s="161"/>
      <c r="H332" s="163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ht="15.75" customHeight="1">
      <c r="A333" s="25"/>
      <c r="B333" s="25"/>
      <c r="C333" s="29"/>
      <c r="D333" s="25"/>
      <c r="E333" s="161"/>
      <c r="F333" s="161"/>
      <c r="G333" s="161"/>
      <c r="H333" s="163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ht="15.75" customHeight="1">
      <c r="A334" s="25"/>
      <c r="B334" s="25"/>
      <c r="C334" s="29"/>
      <c r="D334" s="25"/>
      <c r="E334" s="161"/>
      <c r="F334" s="161"/>
      <c r="G334" s="161"/>
      <c r="H334" s="163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ht="15.75" customHeight="1">
      <c r="A335" s="25"/>
      <c r="B335" s="25"/>
      <c r="C335" s="29"/>
      <c r="D335" s="25"/>
      <c r="E335" s="161"/>
      <c r="F335" s="161"/>
      <c r="G335" s="161"/>
      <c r="H335" s="163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ht="15.75" customHeight="1">
      <c r="A336" s="25"/>
      <c r="B336" s="25"/>
      <c r="C336" s="29"/>
      <c r="D336" s="25"/>
      <c r="E336" s="161"/>
      <c r="F336" s="161"/>
      <c r="G336" s="161"/>
      <c r="H336" s="163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ht="15.75" customHeight="1">
      <c r="A337" s="25"/>
      <c r="B337" s="25"/>
      <c r="C337" s="29"/>
      <c r="D337" s="25"/>
      <c r="E337" s="161"/>
      <c r="F337" s="161"/>
      <c r="G337" s="161"/>
      <c r="H337" s="163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ht="15.75" customHeight="1">
      <c r="A338" s="25"/>
      <c r="B338" s="25"/>
      <c r="C338" s="29"/>
      <c r="D338" s="25"/>
      <c r="E338" s="161"/>
      <c r="F338" s="161"/>
      <c r="G338" s="161"/>
      <c r="H338" s="163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ht="15.75" customHeight="1">
      <c r="A339" s="25"/>
      <c r="B339" s="25"/>
      <c r="C339" s="29"/>
      <c r="D339" s="25"/>
      <c r="E339" s="161"/>
      <c r="F339" s="161"/>
      <c r="G339" s="161"/>
      <c r="H339" s="163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ht="15.75" customHeight="1">
      <c r="A340" s="25"/>
      <c r="B340" s="25"/>
      <c r="C340" s="29"/>
      <c r="D340" s="25"/>
      <c r="E340" s="161"/>
      <c r="F340" s="161"/>
      <c r="G340" s="161"/>
      <c r="H340" s="163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ht="15.75" customHeight="1">
      <c r="A341" s="25"/>
      <c r="B341" s="25"/>
      <c r="C341" s="29"/>
      <c r="D341" s="25"/>
      <c r="E341" s="161"/>
      <c r="F341" s="161"/>
      <c r="G341" s="161"/>
      <c r="H341" s="163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ht="15.75" customHeight="1">
      <c r="A342" s="25"/>
      <c r="B342" s="25"/>
      <c r="C342" s="29"/>
      <c r="D342" s="25"/>
      <c r="E342" s="161"/>
      <c r="F342" s="161"/>
      <c r="G342" s="161"/>
      <c r="H342" s="163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ht="15.75" customHeight="1">
      <c r="A343" s="25"/>
      <c r="B343" s="25"/>
      <c r="C343" s="29"/>
      <c r="D343" s="25"/>
      <c r="E343" s="161"/>
      <c r="F343" s="161"/>
      <c r="G343" s="161"/>
      <c r="H343" s="163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ht="15.75" customHeight="1">
      <c r="A344" s="25"/>
      <c r="B344" s="25"/>
      <c r="C344" s="29"/>
      <c r="D344" s="25"/>
      <c r="E344" s="161"/>
      <c r="F344" s="161"/>
      <c r="G344" s="161"/>
      <c r="H344" s="163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ht="15.75" customHeight="1">
      <c r="A345" s="25"/>
      <c r="B345" s="25"/>
      <c r="C345" s="29"/>
      <c r="D345" s="25"/>
      <c r="E345" s="161"/>
      <c r="F345" s="161"/>
      <c r="G345" s="161"/>
      <c r="H345" s="163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ht="15.75" customHeight="1">
      <c r="A346" s="25"/>
      <c r="B346" s="25"/>
      <c r="C346" s="29"/>
      <c r="D346" s="25"/>
      <c r="E346" s="161"/>
      <c r="F346" s="161"/>
      <c r="G346" s="161"/>
      <c r="H346" s="163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ht="15.75" customHeight="1">
      <c r="A347" s="25"/>
      <c r="B347" s="25"/>
      <c r="C347" s="29"/>
      <c r="D347" s="25"/>
      <c r="E347" s="161"/>
      <c r="F347" s="161"/>
      <c r="G347" s="161"/>
      <c r="H347" s="163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ht="15.75" customHeight="1">
      <c r="A348" s="25"/>
      <c r="B348" s="25"/>
      <c r="C348" s="29"/>
      <c r="D348" s="25"/>
      <c r="E348" s="161"/>
      <c r="F348" s="161"/>
      <c r="G348" s="161"/>
      <c r="H348" s="163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ht="15.75" customHeight="1">
      <c r="A349" s="25"/>
      <c r="B349" s="25"/>
      <c r="C349" s="29"/>
      <c r="D349" s="25"/>
      <c r="E349" s="161"/>
      <c r="F349" s="161"/>
      <c r="G349" s="161"/>
      <c r="H349" s="163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ht="15.75" customHeight="1">
      <c r="A350" s="25"/>
      <c r="B350" s="25"/>
      <c r="C350" s="29"/>
      <c r="D350" s="25"/>
      <c r="E350" s="161"/>
      <c r="F350" s="161"/>
      <c r="G350" s="161"/>
      <c r="H350" s="163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ht="15.75" customHeight="1">
      <c r="A351" s="25"/>
      <c r="B351" s="25"/>
      <c r="C351" s="29"/>
      <c r="D351" s="25"/>
      <c r="E351" s="161"/>
      <c r="F351" s="161"/>
      <c r="G351" s="161"/>
      <c r="H351" s="163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ht="15.75" customHeight="1">
      <c r="A352" s="25"/>
      <c r="B352" s="25"/>
      <c r="C352" s="29"/>
      <c r="D352" s="25"/>
      <c r="E352" s="161"/>
      <c r="F352" s="161"/>
      <c r="G352" s="161"/>
      <c r="H352" s="163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ht="15.75" customHeight="1">
      <c r="A353" s="25"/>
      <c r="B353" s="25"/>
      <c r="C353" s="29"/>
      <c r="D353" s="25"/>
      <c r="E353" s="161"/>
      <c r="F353" s="161"/>
      <c r="G353" s="161"/>
      <c r="H353" s="163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ht="15.75" customHeight="1">
      <c r="A354" s="25"/>
      <c r="B354" s="25"/>
      <c r="C354" s="29"/>
      <c r="D354" s="25"/>
      <c r="E354" s="161"/>
      <c r="F354" s="161"/>
      <c r="G354" s="161"/>
      <c r="H354" s="163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ht="15.75" customHeight="1">
      <c r="A355" s="25"/>
      <c r="B355" s="25"/>
      <c r="C355" s="29"/>
      <c r="D355" s="25"/>
      <c r="E355" s="161"/>
      <c r="F355" s="161"/>
      <c r="G355" s="161"/>
      <c r="H355" s="163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ht="15.75" customHeight="1">
      <c r="A356" s="25"/>
      <c r="B356" s="25"/>
      <c r="C356" s="29"/>
      <c r="D356" s="25"/>
      <c r="E356" s="161"/>
      <c r="F356" s="161"/>
      <c r="G356" s="161"/>
      <c r="H356" s="163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ht="15.75" customHeight="1">
      <c r="A357" s="25"/>
      <c r="B357" s="25"/>
      <c r="C357" s="29"/>
      <c r="D357" s="25"/>
      <c r="E357" s="161"/>
      <c r="F357" s="161"/>
      <c r="G357" s="161"/>
      <c r="H357" s="163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ht="15.75" customHeight="1">
      <c r="A358" s="25"/>
      <c r="B358" s="25"/>
      <c r="C358" s="29"/>
      <c r="D358" s="25"/>
      <c r="E358" s="161"/>
      <c r="F358" s="161"/>
      <c r="G358" s="161"/>
      <c r="H358" s="163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ht="15.75" customHeight="1">
      <c r="A359" s="25"/>
      <c r="B359" s="25"/>
      <c r="C359" s="29"/>
      <c r="D359" s="25"/>
      <c r="E359" s="161"/>
      <c r="F359" s="161"/>
      <c r="G359" s="161"/>
      <c r="H359" s="163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ht="15.75" customHeight="1">
      <c r="A360" s="25"/>
      <c r="B360" s="25"/>
      <c r="C360" s="29"/>
      <c r="D360" s="25"/>
      <c r="E360" s="161"/>
      <c r="F360" s="161"/>
      <c r="G360" s="161"/>
      <c r="H360" s="163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ht="15.75" customHeight="1">
      <c r="A361" s="25"/>
      <c r="B361" s="25"/>
      <c r="C361" s="29"/>
      <c r="D361" s="25"/>
      <c r="E361" s="161"/>
      <c r="F361" s="161"/>
      <c r="G361" s="161"/>
      <c r="H361" s="163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ht="15.75" customHeight="1">
      <c r="A362" s="25"/>
      <c r="B362" s="25"/>
      <c r="C362" s="29"/>
      <c r="D362" s="25"/>
      <c r="E362" s="161"/>
      <c r="F362" s="161"/>
      <c r="G362" s="161"/>
      <c r="H362" s="163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ht="15.75" customHeight="1">
      <c r="A363" s="25"/>
      <c r="B363" s="25"/>
      <c r="C363" s="29"/>
      <c r="D363" s="25"/>
      <c r="E363" s="161"/>
      <c r="F363" s="161"/>
      <c r="G363" s="161"/>
      <c r="H363" s="163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ht="15.75" customHeight="1">
      <c r="A364" s="25"/>
      <c r="B364" s="25"/>
      <c r="C364" s="29"/>
      <c r="D364" s="25"/>
      <c r="E364" s="161"/>
      <c r="F364" s="161"/>
      <c r="G364" s="161"/>
      <c r="H364" s="163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ht="15.75" customHeight="1">
      <c r="A365" s="25"/>
      <c r="B365" s="25"/>
      <c r="C365" s="29"/>
      <c r="D365" s="25"/>
      <c r="E365" s="161"/>
      <c r="F365" s="161"/>
      <c r="G365" s="161"/>
      <c r="H365" s="163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ht="15.75" customHeight="1">
      <c r="A366" s="25"/>
      <c r="B366" s="25"/>
      <c r="C366" s="29"/>
      <c r="D366" s="25"/>
      <c r="E366" s="161"/>
      <c r="F366" s="161"/>
      <c r="G366" s="161"/>
      <c r="H366" s="163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ht="15.75" customHeight="1">
      <c r="A367" s="25"/>
      <c r="B367" s="25"/>
      <c r="C367" s="29"/>
      <c r="D367" s="25"/>
      <c r="E367" s="161"/>
      <c r="F367" s="161"/>
      <c r="G367" s="161"/>
      <c r="H367" s="163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ht="15.75" customHeight="1">
      <c r="A368" s="25"/>
      <c r="B368" s="25"/>
      <c r="C368" s="29"/>
      <c r="D368" s="25"/>
      <c r="E368" s="161"/>
      <c r="F368" s="161"/>
      <c r="G368" s="161"/>
      <c r="H368" s="163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ht="15.75" customHeight="1">
      <c r="A369" s="25"/>
      <c r="B369" s="25"/>
      <c r="C369" s="29"/>
      <c r="D369" s="25"/>
      <c r="E369" s="161"/>
      <c r="F369" s="161"/>
      <c r="G369" s="161"/>
      <c r="H369" s="163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ht="15.75" customHeight="1">
      <c r="A370" s="25"/>
      <c r="B370" s="25"/>
      <c r="C370" s="29"/>
      <c r="D370" s="25"/>
      <c r="E370" s="161"/>
      <c r="F370" s="161"/>
      <c r="G370" s="161"/>
      <c r="H370" s="163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ht="15.75" customHeight="1">
      <c r="A371" s="25"/>
      <c r="B371" s="25"/>
      <c r="C371" s="29"/>
      <c r="D371" s="25"/>
      <c r="E371" s="161"/>
      <c r="F371" s="161"/>
      <c r="G371" s="161"/>
      <c r="H371" s="163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ht="15.75" customHeight="1">
      <c r="A372" s="25"/>
      <c r="B372" s="25"/>
      <c r="C372" s="29"/>
      <c r="D372" s="25"/>
      <c r="E372" s="161"/>
      <c r="F372" s="161"/>
      <c r="G372" s="161"/>
      <c r="H372" s="163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ht="15.75" customHeight="1">
      <c r="A373" s="25"/>
      <c r="B373" s="25"/>
      <c r="C373" s="29"/>
      <c r="D373" s="25"/>
      <c r="E373" s="161"/>
      <c r="F373" s="161"/>
      <c r="G373" s="161"/>
      <c r="H373" s="163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ht="15.75" customHeight="1">
      <c r="A374" s="25"/>
      <c r="B374" s="25"/>
      <c r="C374" s="29"/>
      <c r="D374" s="25"/>
      <c r="E374" s="161"/>
      <c r="F374" s="161"/>
      <c r="G374" s="161"/>
      <c r="H374" s="163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ht="15.75" customHeight="1">
      <c r="A375" s="25"/>
      <c r="B375" s="25"/>
      <c r="C375" s="29"/>
      <c r="D375" s="25"/>
      <c r="E375" s="161"/>
      <c r="F375" s="161"/>
      <c r="G375" s="161"/>
      <c r="H375" s="163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ht="15.75" customHeight="1">
      <c r="A376" s="25"/>
      <c r="B376" s="25"/>
      <c r="C376" s="29"/>
      <c r="D376" s="25"/>
      <c r="E376" s="161"/>
      <c r="F376" s="161"/>
      <c r="G376" s="161"/>
      <c r="H376" s="163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ht="15.75" customHeight="1">
      <c r="A377" s="25"/>
      <c r="B377" s="25"/>
      <c r="C377" s="29"/>
      <c r="D377" s="25"/>
      <c r="E377" s="161"/>
      <c r="F377" s="161"/>
      <c r="G377" s="161"/>
      <c r="H377" s="163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ht="15.75" customHeight="1">
      <c r="A378" s="25"/>
      <c r="B378" s="25"/>
      <c r="C378" s="29"/>
      <c r="D378" s="25"/>
      <c r="E378" s="161"/>
      <c r="F378" s="161"/>
      <c r="G378" s="161"/>
      <c r="H378" s="163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ht="15.75" customHeight="1">
      <c r="A379" s="25"/>
      <c r="B379" s="25"/>
      <c r="C379" s="29"/>
      <c r="D379" s="25"/>
      <c r="E379" s="161"/>
      <c r="F379" s="161"/>
      <c r="G379" s="161"/>
      <c r="H379" s="163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ht="15.75" customHeight="1">
      <c r="A380" s="25"/>
      <c r="B380" s="25"/>
      <c r="C380" s="29"/>
      <c r="D380" s="25"/>
      <c r="E380" s="161"/>
      <c r="F380" s="161"/>
      <c r="G380" s="161"/>
      <c r="H380" s="163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ht="15.75" customHeight="1">
      <c r="A381" s="25"/>
      <c r="B381" s="25"/>
      <c r="C381" s="29"/>
      <c r="D381" s="25"/>
      <c r="E381" s="161"/>
      <c r="F381" s="161"/>
      <c r="G381" s="161"/>
      <c r="H381" s="163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ht="15.75" customHeight="1">
      <c r="A382" s="25"/>
      <c r="B382" s="25"/>
      <c r="C382" s="29"/>
      <c r="D382" s="25"/>
      <c r="E382" s="161"/>
      <c r="F382" s="161"/>
      <c r="G382" s="161"/>
      <c r="H382" s="163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ht="15.75" customHeight="1">
      <c r="A383" s="25"/>
      <c r="B383" s="25"/>
      <c r="C383" s="29"/>
      <c r="D383" s="25"/>
      <c r="E383" s="161"/>
      <c r="F383" s="161"/>
      <c r="G383" s="161"/>
      <c r="H383" s="163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ht="15.75" customHeight="1">
      <c r="A384" s="25"/>
      <c r="B384" s="25"/>
      <c r="C384" s="29"/>
      <c r="D384" s="25"/>
      <c r="E384" s="161"/>
      <c r="F384" s="161"/>
      <c r="G384" s="161"/>
      <c r="H384" s="163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ht="15.75" customHeight="1">
      <c r="A385" s="25"/>
      <c r="B385" s="25"/>
      <c r="C385" s="29"/>
      <c r="D385" s="25"/>
      <c r="E385" s="161"/>
      <c r="F385" s="161"/>
      <c r="G385" s="161"/>
      <c r="H385" s="163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ht="15.75" customHeight="1">
      <c r="A386" s="25"/>
      <c r="B386" s="25"/>
      <c r="C386" s="29"/>
      <c r="D386" s="25"/>
      <c r="E386" s="161"/>
      <c r="F386" s="161"/>
      <c r="G386" s="161"/>
      <c r="H386" s="163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ht="15.75" customHeight="1">
      <c r="A387" s="25"/>
      <c r="B387" s="25"/>
      <c r="C387" s="29"/>
      <c r="D387" s="25"/>
      <c r="E387" s="161"/>
      <c r="F387" s="161"/>
      <c r="G387" s="161"/>
      <c r="H387" s="163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ht="15.75" customHeight="1">
      <c r="A388" s="25"/>
      <c r="B388" s="25"/>
      <c r="C388" s="29"/>
      <c r="D388" s="25"/>
      <c r="E388" s="161"/>
      <c r="F388" s="161"/>
      <c r="G388" s="161"/>
      <c r="H388" s="163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ht="15.75" customHeight="1">
      <c r="A389" s="25"/>
      <c r="B389" s="25"/>
      <c r="C389" s="29"/>
      <c r="D389" s="25"/>
      <c r="E389" s="161"/>
      <c r="F389" s="161"/>
      <c r="G389" s="161"/>
      <c r="H389" s="163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ht="15.75" customHeight="1">
      <c r="A390" s="25"/>
      <c r="B390" s="25"/>
      <c r="C390" s="29"/>
      <c r="D390" s="25"/>
      <c r="E390" s="161"/>
      <c r="F390" s="161"/>
      <c r="G390" s="161"/>
      <c r="H390" s="163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ht="15.75" customHeight="1">
      <c r="A391" s="25"/>
      <c r="B391" s="25"/>
      <c r="C391" s="29"/>
      <c r="D391" s="25"/>
      <c r="E391" s="161"/>
      <c r="F391" s="161"/>
      <c r="G391" s="161"/>
      <c r="H391" s="163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ht="15.75" customHeight="1">
      <c r="A392" s="25"/>
      <c r="B392" s="25"/>
      <c r="C392" s="29"/>
      <c r="D392" s="25"/>
      <c r="E392" s="161"/>
      <c r="F392" s="161"/>
      <c r="G392" s="161"/>
      <c r="H392" s="163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ht="15.75" customHeight="1">
      <c r="A393" s="25"/>
      <c r="B393" s="25"/>
      <c r="C393" s="29"/>
      <c r="D393" s="25"/>
      <c r="E393" s="161"/>
      <c r="F393" s="161"/>
      <c r="G393" s="161"/>
      <c r="H393" s="163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ht="15.75" customHeight="1">
      <c r="A394" s="25"/>
      <c r="B394" s="25"/>
      <c r="C394" s="29"/>
      <c r="D394" s="25"/>
      <c r="E394" s="161"/>
      <c r="F394" s="161"/>
      <c r="G394" s="161"/>
      <c r="H394" s="163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ht="15.75" customHeight="1">
      <c r="A395" s="25"/>
      <c r="B395" s="25"/>
      <c r="C395" s="29"/>
      <c r="D395" s="25"/>
      <c r="E395" s="161"/>
      <c r="F395" s="161"/>
      <c r="G395" s="161"/>
      <c r="H395" s="163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ht="15.75" customHeight="1">
      <c r="A396" s="25"/>
      <c r="B396" s="25"/>
      <c r="C396" s="29"/>
      <c r="D396" s="25"/>
      <c r="E396" s="161"/>
      <c r="F396" s="161"/>
      <c r="G396" s="161"/>
      <c r="H396" s="163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ht="15.75" customHeight="1">
      <c r="A397" s="25"/>
      <c r="B397" s="25"/>
      <c r="C397" s="29"/>
      <c r="D397" s="25"/>
      <c r="E397" s="161"/>
      <c r="F397" s="161"/>
      <c r="G397" s="161"/>
      <c r="H397" s="163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ht="15.75" customHeight="1">
      <c r="A398" s="25"/>
      <c r="B398" s="25"/>
      <c r="C398" s="29"/>
      <c r="D398" s="25"/>
      <c r="E398" s="161"/>
      <c r="F398" s="161"/>
      <c r="G398" s="161"/>
      <c r="H398" s="163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ht="15.75" customHeight="1">
      <c r="A399" s="25"/>
      <c r="B399" s="25"/>
      <c r="C399" s="29"/>
      <c r="D399" s="25"/>
      <c r="E399" s="161"/>
      <c r="F399" s="161"/>
      <c r="G399" s="161"/>
      <c r="H399" s="163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ht="15.75" customHeight="1">
      <c r="A400" s="25"/>
      <c r="B400" s="25"/>
      <c r="C400" s="29"/>
      <c r="D400" s="25"/>
      <c r="E400" s="161"/>
      <c r="F400" s="161"/>
      <c r="G400" s="161"/>
      <c r="H400" s="163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ht="15.75" customHeight="1">
      <c r="A401" s="25"/>
      <c r="B401" s="25"/>
      <c r="C401" s="29"/>
      <c r="D401" s="25"/>
      <c r="E401" s="161"/>
      <c r="F401" s="161"/>
      <c r="G401" s="161"/>
      <c r="H401" s="163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ht="15.75" customHeight="1">
      <c r="A402" s="25"/>
      <c r="B402" s="25"/>
      <c r="C402" s="29"/>
      <c r="D402" s="25"/>
      <c r="E402" s="161"/>
      <c r="F402" s="161"/>
      <c r="G402" s="161"/>
      <c r="H402" s="163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ht="15.75" customHeight="1">
      <c r="A403" s="25"/>
      <c r="B403" s="25"/>
      <c r="C403" s="29"/>
      <c r="D403" s="25"/>
      <c r="E403" s="161"/>
      <c r="F403" s="161"/>
      <c r="G403" s="161"/>
      <c r="H403" s="163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ht="15.75" customHeight="1">
      <c r="A404" s="25"/>
      <c r="B404" s="25"/>
      <c r="C404" s="29"/>
      <c r="D404" s="25"/>
      <c r="E404" s="161"/>
      <c r="F404" s="161"/>
      <c r="G404" s="161"/>
      <c r="H404" s="163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ht="15.75" customHeight="1">
      <c r="A405" s="25"/>
      <c r="B405" s="25"/>
      <c r="C405" s="29"/>
      <c r="D405" s="25"/>
      <c r="E405" s="161"/>
      <c r="F405" s="161"/>
      <c r="G405" s="161"/>
      <c r="H405" s="163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ht="15.75" customHeight="1">
      <c r="A406" s="25"/>
      <c r="B406" s="25"/>
      <c r="C406" s="29"/>
      <c r="D406" s="25"/>
      <c r="E406" s="161"/>
      <c r="F406" s="161"/>
      <c r="G406" s="161"/>
      <c r="H406" s="163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ht="15.75" customHeight="1">
      <c r="A407" s="25"/>
      <c r="B407" s="25"/>
      <c r="C407" s="29"/>
      <c r="D407" s="25"/>
      <c r="E407" s="161"/>
      <c r="F407" s="161"/>
      <c r="G407" s="161"/>
      <c r="H407" s="163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ht="15.75" customHeight="1">
      <c r="A408" s="25"/>
      <c r="B408" s="25"/>
      <c r="C408" s="29"/>
      <c r="D408" s="25"/>
      <c r="E408" s="161"/>
      <c r="F408" s="161"/>
      <c r="G408" s="161"/>
      <c r="H408" s="163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ht="15.75" customHeight="1">
      <c r="A409" s="25"/>
      <c r="B409" s="25"/>
      <c r="C409" s="29"/>
      <c r="D409" s="25"/>
      <c r="E409" s="161"/>
      <c r="F409" s="161"/>
      <c r="G409" s="161"/>
      <c r="H409" s="163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ht="15.75" customHeight="1">
      <c r="A410" s="25"/>
      <c r="B410" s="25"/>
      <c r="C410" s="29"/>
      <c r="D410" s="25"/>
      <c r="E410" s="161"/>
      <c r="F410" s="161"/>
      <c r="G410" s="161"/>
      <c r="H410" s="163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ht="15.75" customHeight="1">
      <c r="A411" s="25"/>
      <c r="B411" s="25"/>
      <c r="C411" s="29"/>
      <c r="D411" s="25"/>
      <c r="E411" s="161"/>
      <c r="F411" s="161"/>
      <c r="G411" s="161"/>
      <c r="H411" s="163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ht="15.75" customHeight="1">
      <c r="A412" s="25"/>
      <c r="B412" s="25"/>
      <c r="C412" s="29"/>
      <c r="D412" s="25"/>
      <c r="E412" s="161"/>
      <c r="F412" s="161"/>
      <c r="G412" s="161"/>
      <c r="H412" s="163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ht="15.75" customHeight="1">
      <c r="A413" s="25"/>
      <c r="B413" s="25"/>
      <c r="C413" s="29"/>
      <c r="D413" s="25"/>
      <c r="E413" s="161"/>
      <c r="F413" s="161"/>
      <c r="G413" s="161"/>
      <c r="H413" s="163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ht="15.75" customHeight="1">
      <c r="A414" s="25"/>
      <c r="B414" s="25"/>
      <c r="C414" s="29"/>
      <c r="D414" s="25"/>
      <c r="E414" s="161"/>
      <c r="F414" s="161"/>
      <c r="G414" s="161"/>
      <c r="H414" s="163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ht="15.75" customHeight="1">
      <c r="A415" s="25"/>
      <c r="B415" s="25"/>
      <c r="C415" s="29"/>
      <c r="D415" s="25"/>
      <c r="E415" s="161"/>
      <c r="F415" s="161"/>
      <c r="G415" s="161"/>
      <c r="H415" s="163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ht="15.75" customHeight="1">
      <c r="A416" s="25"/>
      <c r="B416" s="25"/>
      <c r="C416" s="29"/>
      <c r="D416" s="25"/>
      <c r="E416" s="161"/>
      <c r="F416" s="161"/>
      <c r="G416" s="161"/>
      <c r="H416" s="163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ht="15.75" customHeight="1">
      <c r="A417" s="25"/>
      <c r="B417" s="25"/>
      <c r="C417" s="29"/>
      <c r="D417" s="25"/>
      <c r="E417" s="161"/>
      <c r="F417" s="161"/>
      <c r="G417" s="161"/>
      <c r="H417" s="163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ht="15.75" customHeight="1">
      <c r="A418" s="25"/>
      <c r="B418" s="25"/>
      <c r="C418" s="29"/>
      <c r="D418" s="25"/>
      <c r="E418" s="161"/>
      <c r="F418" s="161"/>
      <c r="G418" s="161"/>
      <c r="H418" s="163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ht="15.75" customHeight="1">
      <c r="A419" s="25"/>
      <c r="B419" s="25"/>
      <c r="C419" s="29"/>
      <c r="D419" s="25"/>
      <c r="E419" s="161"/>
      <c r="F419" s="161"/>
      <c r="G419" s="161"/>
      <c r="H419" s="163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ht="15.75" customHeight="1">
      <c r="A420" s="25"/>
      <c r="B420" s="25"/>
      <c r="C420" s="29"/>
      <c r="D420" s="25"/>
      <c r="E420" s="161"/>
      <c r="F420" s="161"/>
      <c r="G420" s="161"/>
      <c r="H420" s="163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ht="15.75" customHeight="1">
      <c r="A421" s="25"/>
      <c r="B421" s="25"/>
      <c r="C421" s="29"/>
      <c r="D421" s="25"/>
      <c r="E421" s="161"/>
      <c r="F421" s="161"/>
      <c r="G421" s="161"/>
      <c r="H421" s="163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ht="15.75" customHeight="1">
      <c r="A422" s="25"/>
      <c r="B422" s="25"/>
      <c r="C422" s="29"/>
      <c r="D422" s="25"/>
      <c r="E422" s="161"/>
      <c r="F422" s="161"/>
      <c r="G422" s="161"/>
      <c r="H422" s="163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ht="15.75" customHeight="1">
      <c r="A423" s="25"/>
      <c r="B423" s="25"/>
      <c r="C423" s="29"/>
      <c r="D423" s="25"/>
      <c r="E423" s="161"/>
      <c r="F423" s="161"/>
      <c r="G423" s="161"/>
      <c r="H423" s="163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ht="15.75" customHeight="1">
      <c r="A424" s="25"/>
      <c r="B424" s="25"/>
      <c r="C424" s="29"/>
      <c r="D424" s="25"/>
      <c r="E424" s="161"/>
      <c r="F424" s="161"/>
      <c r="G424" s="161"/>
      <c r="H424" s="163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ht="15.75" customHeight="1">
      <c r="A425" s="25"/>
      <c r="B425" s="25"/>
      <c r="C425" s="29"/>
      <c r="D425" s="25"/>
      <c r="E425" s="161"/>
      <c r="F425" s="161"/>
      <c r="G425" s="161"/>
      <c r="H425" s="163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ht="15.75" customHeight="1">
      <c r="A426" s="25"/>
      <c r="B426" s="25"/>
      <c r="C426" s="29"/>
      <c r="D426" s="25"/>
      <c r="E426" s="161"/>
      <c r="F426" s="161"/>
      <c r="G426" s="161"/>
      <c r="H426" s="163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ht="15.75" customHeight="1">
      <c r="A427" s="25"/>
      <c r="B427" s="25"/>
      <c r="C427" s="29"/>
      <c r="D427" s="25"/>
      <c r="E427" s="161"/>
      <c r="F427" s="161"/>
      <c r="G427" s="161"/>
      <c r="H427" s="163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ht="15.75" customHeight="1">
      <c r="A428" s="25"/>
      <c r="B428" s="25"/>
      <c r="C428" s="29"/>
      <c r="D428" s="25"/>
      <c r="E428" s="161"/>
      <c r="F428" s="161"/>
      <c r="G428" s="161"/>
      <c r="H428" s="163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ht="15.75" customHeight="1">
      <c r="A429" s="25"/>
      <c r="B429" s="25"/>
      <c r="C429" s="29"/>
      <c r="D429" s="25"/>
      <c r="E429" s="161"/>
      <c r="F429" s="161"/>
      <c r="G429" s="161"/>
      <c r="H429" s="163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ht="15.75" customHeight="1">
      <c r="A430" s="25"/>
      <c r="B430" s="25"/>
      <c r="C430" s="29"/>
      <c r="D430" s="25"/>
      <c r="E430" s="161"/>
      <c r="F430" s="161"/>
      <c r="G430" s="161"/>
      <c r="H430" s="163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ht="15.75" customHeight="1">
      <c r="A431" s="25"/>
      <c r="B431" s="25"/>
      <c r="C431" s="29"/>
      <c r="D431" s="25"/>
      <c r="E431" s="161"/>
      <c r="F431" s="161"/>
      <c r="G431" s="161"/>
      <c r="H431" s="163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ht="15.75" customHeight="1">
      <c r="A432" s="25"/>
      <c r="B432" s="25"/>
      <c r="C432" s="29"/>
      <c r="D432" s="25"/>
      <c r="E432" s="161"/>
      <c r="F432" s="161"/>
      <c r="G432" s="161"/>
      <c r="H432" s="163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ht="15.75" customHeight="1">
      <c r="A433" s="25"/>
      <c r="B433" s="25"/>
      <c r="C433" s="29"/>
      <c r="D433" s="25"/>
      <c r="E433" s="161"/>
      <c r="F433" s="161"/>
      <c r="G433" s="161"/>
      <c r="H433" s="163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ht="15.75" customHeight="1">
      <c r="A434" s="25"/>
      <c r="B434" s="25"/>
      <c r="C434" s="29"/>
      <c r="D434" s="25"/>
      <c r="E434" s="161"/>
      <c r="F434" s="161"/>
      <c r="G434" s="161"/>
      <c r="H434" s="163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ht="15.75" customHeight="1">
      <c r="A435" s="25"/>
      <c r="B435" s="25"/>
      <c r="C435" s="29"/>
      <c r="D435" s="25"/>
      <c r="E435" s="161"/>
      <c r="F435" s="161"/>
      <c r="G435" s="161"/>
      <c r="H435" s="163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ht="15.75" customHeight="1">
      <c r="A436" s="25"/>
      <c r="B436" s="25"/>
      <c r="C436" s="29"/>
      <c r="D436" s="25"/>
      <c r="E436" s="161"/>
      <c r="F436" s="161"/>
      <c r="G436" s="161"/>
      <c r="H436" s="163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ht="15.75" customHeight="1">
      <c r="A437" s="25"/>
      <c r="B437" s="25"/>
      <c r="C437" s="29"/>
      <c r="D437" s="25"/>
      <c r="E437" s="161"/>
      <c r="F437" s="161"/>
      <c r="G437" s="161"/>
      <c r="H437" s="163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ht="15.75" customHeight="1">
      <c r="A438" s="25"/>
      <c r="B438" s="25"/>
      <c r="C438" s="29"/>
      <c r="D438" s="25"/>
      <c r="E438" s="161"/>
      <c r="F438" s="161"/>
      <c r="G438" s="161"/>
      <c r="H438" s="163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ht="15.75" customHeight="1">
      <c r="A439" s="25"/>
      <c r="B439" s="25"/>
      <c r="C439" s="29"/>
      <c r="D439" s="25"/>
      <c r="E439" s="161"/>
      <c r="F439" s="161"/>
      <c r="G439" s="161"/>
      <c r="H439" s="163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ht="15.75" customHeight="1">
      <c r="A440" s="25"/>
      <c r="B440" s="25"/>
      <c r="C440" s="29"/>
      <c r="D440" s="25"/>
      <c r="E440" s="161"/>
      <c r="F440" s="161"/>
      <c r="G440" s="161"/>
      <c r="H440" s="163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ht="15.75" customHeight="1">
      <c r="A441" s="25"/>
      <c r="B441" s="25"/>
      <c r="C441" s="29"/>
      <c r="D441" s="25"/>
      <c r="E441" s="161"/>
      <c r="F441" s="161"/>
      <c r="G441" s="161"/>
      <c r="H441" s="163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ht="15.75" customHeight="1">
      <c r="A442" s="25"/>
      <c r="B442" s="25"/>
      <c r="C442" s="29"/>
      <c r="D442" s="25"/>
      <c r="E442" s="161"/>
      <c r="F442" s="161"/>
      <c r="G442" s="161"/>
      <c r="H442" s="163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ht="15.75" customHeight="1">
      <c r="A443" s="25"/>
      <c r="B443" s="25"/>
      <c r="C443" s="29"/>
      <c r="D443" s="25"/>
      <c r="E443" s="161"/>
      <c r="F443" s="161"/>
      <c r="G443" s="161"/>
      <c r="H443" s="163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ht="15.75" customHeight="1">
      <c r="A444" s="25"/>
      <c r="B444" s="25"/>
      <c r="C444" s="29"/>
      <c r="D444" s="25"/>
      <c r="E444" s="161"/>
      <c r="F444" s="161"/>
      <c r="G444" s="161"/>
      <c r="H444" s="163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ht="15.75" customHeight="1">
      <c r="A445" s="25"/>
      <c r="B445" s="25"/>
      <c r="C445" s="29"/>
      <c r="D445" s="25"/>
      <c r="E445" s="161"/>
      <c r="F445" s="161"/>
      <c r="G445" s="161"/>
      <c r="H445" s="163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ht="15.75" customHeight="1">
      <c r="A446" s="25"/>
      <c r="B446" s="25"/>
      <c r="C446" s="29"/>
      <c r="D446" s="25"/>
      <c r="E446" s="161"/>
      <c r="F446" s="161"/>
      <c r="G446" s="161"/>
      <c r="H446" s="163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ht="15.75" customHeight="1">
      <c r="A447" s="25"/>
      <c r="B447" s="25"/>
      <c r="C447" s="29"/>
      <c r="D447" s="25"/>
      <c r="E447" s="161"/>
      <c r="F447" s="161"/>
      <c r="G447" s="161"/>
      <c r="H447" s="163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ht="15.75" customHeight="1">
      <c r="A448" s="25"/>
      <c r="B448" s="25"/>
      <c r="C448" s="29"/>
      <c r="D448" s="25"/>
      <c r="E448" s="161"/>
      <c r="F448" s="161"/>
      <c r="G448" s="161"/>
      <c r="H448" s="163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ht="15.75" customHeight="1">
      <c r="A449" s="25"/>
      <c r="B449" s="25"/>
      <c r="C449" s="29"/>
      <c r="D449" s="25"/>
      <c r="E449" s="161"/>
      <c r="F449" s="161"/>
      <c r="G449" s="161"/>
      <c r="H449" s="163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ht="15.75" customHeight="1">
      <c r="A450" s="25"/>
      <c r="B450" s="25"/>
      <c r="C450" s="29"/>
      <c r="D450" s="25"/>
      <c r="E450" s="161"/>
      <c r="F450" s="161"/>
      <c r="G450" s="161"/>
      <c r="H450" s="163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ht="15.75" customHeight="1">
      <c r="A451" s="25"/>
      <c r="B451" s="25"/>
      <c r="C451" s="29"/>
      <c r="D451" s="25"/>
      <c r="E451" s="161"/>
      <c r="F451" s="161"/>
      <c r="G451" s="161"/>
      <c r="H451" s="163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ht="15.75" customHeight="1">
      <c r="A452" s="25"/>
      <c r="B452" s="25"/>
      <c r="C452" s="29"/>
      <c r="D452" s="25"/>
      <c r="E452" s="161"/>
      <c r="F452" s="161"/>
      <c r="G452" s="161"/>
      <c r="H452" s="163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ht="15.75" customHeight="1">
      <c r="A453" s="25"/>
      <c r="B453" s="25"/>
      <c r="C453" s="29"/>
      <c r="D453" s="25"/>
      <c r="E453" s="161"/>
      <c r="F453" s="161"/>
      <c r="G453" s="161"/>
      <c r="H453" s="163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ht="15.75" customHeight="1">
      <c r="A454" s="25"/>
      <c r="B454" s="25"/>
      <c r="C454" s="29"/>
      <c r="D454" s="25"/>
      <c r="E454" s="161"/>
      <c r="F454" s="161"/>
      <c r="G454" s="161"/>
      <c r="H454" s="163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ht="15.75" customHeight="1">
      <c r="A455" s="25"/>
      <c r="B455" s="25"/>
      <c r="C455" s="29"/>
      <c r="D455" s="25"/>
      <c r="E455" s="161"/>
      <c r="F455" s="161"/>
      <c r="G455" s="161"/>
      <c r="H455" s="163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ht="15.75" customHeight="1">
      <c r="A456" s="25"/>
      <c r="B456" s="25"/>
      <c r="C456" s="29"/>
      <c r="D456" s="25"/>
      <c r="E456" s="161"/>
      <c r="F456" s="161"/>
      <c r="G456" s="161"/>
      <c r="H456" s="163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ht="15.75" customHeight="1">
      <c r="A457" s="25"/>
      <c r="B457" s="25"/>
      <c r="C457" s="29"/>
      <c r="D457" s="25"/>
      <c r="E457" s="161"/>
      <c r="F457" s="161"/>
      <c r="G457" s="161"/>
      <c r="H457" s="163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ht="15.75" customHeight="1">
      <c r="A458" s="25"/>
      <c r="B458" s="25"/>
      <c r="C458" s="29"/>
      <c r="D458" s="25"/>
      <c r="E458" s="161"/>
      <c r="F458" s="161"/>
      <c r="G458" s="161"/>
      <c r="H458" s="163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ht="15.75" customHeight="1">
      <c r="A459" s="25"/>
      <c r="B459" s="25"/>
      <c r="C459" s="29"/>
      <c r="D459" s="25"/>
      <c r="E459" s="161"/>
      <c r="F459" s="161"/>
      <c r="G459" s="161"/>
      <c r="H459" s="163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ht="15.75" customHeight="1">
      <c r="A460" s="25"/>
      <c r="B460" s="25"/>
      <c r="C460" s="29"/>
      <c r="D460" s="25"/>
      <c r="E460" s="161"/>
      <c r="F460" s="161"/>
      <c r="G460" s="161"/>
      <c r="H460" s="163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ht="15.75" customHeight="1">
      <c r="A461" s="25"/>
      <c r="B461" s="25"/>
      <c r="C461" s="29"/>
      <c r="D461" s="25"/>
      <c r="E461" s="161"/>
      <c r="F461" s="161"/>
      <c r="G461" s="161"/>
      <c r="H461" s="163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ht="15.75" customHeight="1">
      <c r="A462" s="25"/>
      <c r="B462" s="25"/>
      <c r="C462" s="29"/>
      <c r="D462" s="25"/>
      <c r="E462" s="161"/>
      <c r="F462" s="161"/>
      <c r="G462" s="161"/>
      <c r="H462" s="163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ht="15.75" customHeight="1">
      <c r="A463" s="25"/>
      <c r="B463" s="25"/>
      <c r="C463" s="29"/>
      <c r="D463" s="25"/>
      <c r="E463" s="161"/>
      <c r="F463" s="161"/>
      <c r="G463" s="161"/>
      <c r="H463" s="163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ht="15.75" customHeight="1">
      <c r="A464" s="25"/>
      <c r="B464" s="25"/>
      <c r="C464" s="29"/>
      <c r="D464" s="25"/>
      <c r="E464" s="161"/>
      <c r="F464" s="161"/>
      <c r="G464" s="161"/>
      <c r="H464" s="163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ht="15.75" customHeight="1">
      <c r="C465" s="164"/>
    </row>
    <row r="466" ht="15.75" customHeight="1">
      <c r="C466" s="164"/>
    </row>
    <row r="467" ht="15.75" customHeight="1">
      <c r="C467" s="164"/>
    </row>
    <row r="468" ht="15.75" customHeight="1">
      <c r="C468" s="164"/>
    </row>
    <row r="469" ht="15.75" customHeight="1">
      <c r="C469" s="164"/>
    </row>
    <row r="470" ht="15.75" customHeight="1">
      <c r="C470" s="164"/>
    </row>
    <row r="471" ht="15.75" customHeight="1">
      <c r="C471" s="164"/>
    </row>
    <row r="472" ht="15.75" customHeight="1">
      <c r="C472" s="164"/>
    </row>
    <row r="473" ht="15.75" customHeight="1">
      <c r="C473" s="164"/>
    </row>
    <row r="474" ht="15.75" customHeight="1">
      <c r="C474" s="164"/>
    </row>
    <row r="475" ht="15.75" customHeight="1">
      <c r="C475" s="164"/>
    </row>
    <row r="476" ht="15.75" customHeight="1">
      <c r="C476" s="164"/>
    </row>
    <row r="477" ht="15.75" customHeight="1">
      <c r="C477" s="164"/>
    </row>
    <row r="478" ht="15.75" customHeight="1">
      <c r="C478" s="164"/>
    </row>
    <row r="479" ht="15.75" customHeight="1">
      <c r="C479" s="164"/>
    </row>
    <row r="480" ht="15.75" customHeight="1">
      <c r="C480" s="164"/>
    </row>
    <row r="481" ht="15.75" customHeight="1">
      <c r="C481" s="164"/>
    </row>
    <row r="482" ht="15.75" customHeight="1">
      <c r="C482" s="164"/>
    </row>
    <row r="483" ht="15.75" customHeight="1">
      <c r="C483" s="164"/>
    </row>
    <row r="484" ht="15.75" customHeight="1">
      <c r="C484" s="164"/>
    </row>
    <row r="485" ht="15.75" customHeight="1">
      <c r="C485" s="164"/>
    </row>
    <row r="486" ht="15.75" customHeight="1">
      <c r="C486" s="164"/>
    </row>
    <row r="487" ht="15.75" customHeight="1">
      <c r="C487" s="164"/>
    </row>
    <row r="488" ht="15.75" customHeight="1">
      <c r="C488" s="164"/>
    </row>
    <row r="489" ht="15.75" customHeight="1">
      <c r="C489" s="164"/>
    </row>
    <row r="490" ht="15.75" customHeight="1">
      <c r="C490" s="164"/>
    </row>
    <row r="491" ht="15.75" customHeight="1">
      <c r="C491" s="164"/>
    </row>
    <row r="492" ht="15.75" customHeight="1">
      <c r="C492" s="164"/>
    </row>
    <row r="493" ht="15.75" customHeight="1">
      <c r="C493" s="164"/>
    </row>
    <row r="494" ht="15.75" customHeight="1">
      <c r="C494" s="164"/>
    </row>
    <row r="495" ht="15.75" customHeight="1">
      <c r="C495" s="164"/>
    </row>
    <row r="496" ht="15.75" customHeight="1">
      <c r="C496" s="164"/>
    </row>
    <row r="497" ht="15.75" customHeight="1">
      <c r="C497" s="164"/>
    </row>
    <row r="498" ht="15.75" customHeight="1">
      <c r="C498" s="164"/>
    </row>
    <row r="499" ht="15.75" customHeight="1">
      <c r="C499" s="164"/>
    </row>
    <row r="500" ht="15.75" customHeight="1">
      <c r="C500" s="164"/>
    </row>
    <row r="501" ht="15.75" customHeight="1">
      <c r="C501" s="164"/>
    </row>
    <row r="502" ht="15.75" customHeight="1">
      <c r="C502" s="164"/>
    </row>
    <row r="503" ht="15.75" customHeight="1">
      <c r="C503" s="164"/>
    </row>
    <row r="504" ht="15.75" customHeight="1">
      <c r="C504" s="164"/>
    </row>
    <row r="505" ht="15.75" customHeight="1">
      <c r="C505" s="164"/>
    </row>
    <row r="506" ht="15.75" customHeight="1">
      <c r="C506" s="164"/>
    </row>
    <row r="507" ht="15.75" customHeight="1">
      <c r="C507" s="164"/>
    </row>
    <row r="508" ht="15.75" customHeight="1">
      <c r="C508" s="164"/>
    </row>
    <row r="509" ht="15.75" customHeight="1">
      <c r="C509" s="164"/>
    </row>
    <row r="510" ht="15.75" customHeight="1">
      <c r="C510" s="164"/>
    </row>
    <row r="511" ht="15.75" customHeight="1">
      <c r="C511" s="164"/>
    </row>
    <row r="512" ht="15.75" customHeight="1">
      <c r="C512" s="164"/>
    </row>
    <row r="513" ht="15.75" customHeight="1">
      <c r="C513" s="164"/>
    </row>
    <row r="514" ht="15.75" customHeight="1">
      <c r="C514" s="164"/>
    </row>
    <row r="515" ht="15.75" customHeight="1">
      <c r="C515" s="164"/>
    </row>
    <row r="516" ht="15.75" customHeight="1">
      <c r="C516" s="164"/>
    </row>
    <row r="517" ht="15.75" customHeight="1">
      <c r="C517" s="164"/>
    </row>
    <row r="518" ht="15.75" customHeight="1">
      <c r="C518" s="164"/>
    </row>
    <row r="519" ht="15.75" customHeight="1">
      <c r="C519" s="164"/>
    </row>
    <row r="520" ht="15.75" customHeight="1">
      <c r="C520" s="164"/>
    </row>
    <row r="521" ht="15.75" customHeight="1">
      <c r="C521" s="164"/>
    </row>
    <row r="522" ht="15.75" customHeight="1">
      <c r="C522" s="164"/>
    </row>
    <row r="523" ht="15.75" customHeight="1">
      <c r="C523" s="164"/>
    </row>
    <row r="524" ht="15.75" customHeight="1">
      <c r="C524" s="164"/>
    </row>
    <row r="525" ht="15.75" customHeight="1">
      <c r="C525" s="164"/>
    </row>
    <row r="526" ht="15.75" customHeight="1">
      <c r="C526" s="164"/>
    </row>
    <row r="527" ht="15.75" customHeight="1">
      <c r="C527" s="164"/>
    </row>
    <row r="528" ht="15.75" customHeight="1">
      <c r="C528" s="164"/>
    </row>
    <row r="529" ht="15.75" customHeight="1">
      <c r="C529" s="164"/>
    </row>
    <row r="530" ht="15.75" customHeight="1">
      <c r="C530" s="164"/>
    </row>
    <row r="531" ht="15.75" customHeight="1">
      <c r="C531" s="164"/>
    </row>
    <row r="532" ht="15.75" customHeight="1">
      <c r="C532" s="164"/>
    </row>
    <row r="533" ht="15.75" customHeight="1">
      <c r="C533" s="164"/>
    </row>
    <row r="534" ht="15.75" customHeight="1">
      <c r="C534" s="164"/>
    </row>
    <row r="535" ht="15.75" customHeight="1">
      <c r="C535" s="164"/>
    </row>
    <row r="536" ht="15.75" customHeight="1">
      <c r="C536" s="164"/>
    </row>
    <row r="537" ht="15.75" customHeight="1">
      <c r="C537" s="164"/>
    </row>
    <row r="538" ht="15.75" customHeight="1">
      <c r="C538" s="164"/>
    </row>
    <row r="539" ht="15.75" customHeight="1">
      <c r="C539" s="164"/>
    </row>
    <row r="540" ht="15.75" customHeight="1">
      <c r="C540" s="164"/>
    </row>
    <row r="541" ht="15.75" customHeight="1">
      <c r="C541" s="164"/>
    </row>
    <row r="542" ht="15.75" customHeight="1">
      <c r="C542" s="164"/>
    </row>
    <row r="543" ht="15.75" customHeight="1">
      <c r="C543" s="164"/>
    </row>
    <row r="544" ht="15.75" customHeight="1">
      <c r="C544" s="164"/>
    </row>
    <row r="545" ht="15.75" customHeight="1">
      <c r="C545" s="164"/>
    </row>
    <row r="546" ht="15.75" customHeight="1">
      <c r="C546" s="164"/>
    </row>
    <row r="547" ht="15.75" customHeight="1">
      <c r="C547" s="164"/>
    </row>
    <row r="548" ht="15.75" customHeight="1">
      <c r="C548" s="164"/>
    </row>
    <row r="549" ht="15.75" customHeight="1">
      <c r="C549" s="164"/>
    </row>
    <row r="550" ht="15.75" customHeight="1">
      <c r="C550" s="164"/>
    </row>
    <row r="551" ht="15.75" customHeight="1">
      <c r="C551" s="164"/>
    </row>
    <row r="552" ht="15.75" customHeight="1">
      <c r="C552" s="164"/>
    </row>
    <row r="553" ht="15.75" customHeight="1">
      <c r="C553" s="164"/>
    </row>
    <row r="554" ht="15.75" customHeight="1">
      <c r="C554" s="164"/>
    </row>
    <row r="555" ht="15.75" customHeight="1">
      <c r="C555" s="164"/>
    </row>
    <row r="556" ht="15.75" customHeight="1">
      <c r="C556" s="164"/>
    </row>
    <row r="557" ht="15.75" customHeight="1">
      <c r="C557" s="164"/>
    </row>
    <row r="558" ht="15.75" customHeight="1">
      <c r="C558" s="164"/>
    </row>
    <row r="559" ht="15.75" customHeight="1">
      <c r="C559" s="164"/>
    </row>
    <row r="560" ht="15.75" customHeight="1">
      <c r="C560" s="164"/>
    </row>
    <row r="561" ht="15.75" customHeight="1">
      <c r="C561" s="164"/>
    </row>
    <row r="562" ht="15.75" customHeight="1">
      <c r="C562" s="164"/>
    </row>
    <row r="563" ht="15.75" customHeight="1">
      <c r="C563" s="164"/>
    </row>
    <row r="564" ht="15.75" customHeight="1">
      <c r="C564" s="164"/>
    </row>
    <row r="565" ht="15.75" customHeight="1">
      <c r="C565" s="164"/>
    </row>
    <row r="566" ht="15.75" customHeight="1">
      <c r="C566" s="164"/>
    </row>
    <row r="567" ht="15.75" customHeight="1">
      <c r="C567" s="164"/>
    </row>
    <row r="568" ht="15.75" customHeight="1">
      <c r="C568" s="164"/>
    </row>
    <row r="569" ht="15.75" customHeight="1">
      <c r="C569" s="164"/>
    </row>
    <row r="570" ht="15.75" customHeight="1">
      <c r="C570" s="164"/>
    </row>
    <row r="571" ht="15.75" customHeight="1">
      <c r="C571" s="164"/>
    </row>
    <row r="572" ht="15.75" customHeight="1">
      <c r="C572" s="164"/>
    </row>
    <row r="573" ht="15.75" customHeight="1">
      <c r="C573" s="164"/>
    </row>
    <row r="574" ht="15.75" customHeight="1">
      <c r="C574" s="164"/>
    </row>
    <row r="575" ht="15.75" customHeight="1">
      <c r="C575" s="164"/>
    </row>
    <row r="576" ht="15.75" customHeight="1">
      <c r="C576" s="164"/>
    </row>
    <row r="577" ht="15.75" customHeight="1">
      <c r="C577" s="164"/>
    </row>
    <row r="578" ht="15.75" customHeight="1">
      <c r="C578" s="164"/>
    </row>
    <row r="579" ht="15.75" customHeight="1">
      <c r="C579" s="164"/>
    </row>
    <row r="580" ht="15.75" customHeight="1">
      <c r="C580" s="164"/>
    </row>
    <row r="581" ht="15.75" customHeight="1">
      <c r="C581" s="164"/>
    </row>
    <row r="582" ht="15.75" customHeight="1">
      <c r="C582" s="164"/>
    </row>
    <row r="583" ht="15.75" customHeight="1">
      <c r="C583" s="164"/>
    </row>
    <row r="584" ht="15.75" customHeight="1">
      <c r="C584" s="164"/>
    </row>
    <row r="585" ht="15.75" customHeight="1">
      <c r="C585" s="164"/>
    </row>
    <row r="586" ht="15.75" customHeight="1">
      <c r="C586" s="164"/>
    </row>
    <row r="587" ht="15.75" customHeight="1">
      <c r="C587" s="164"/>
    </row>
    <row r="588" ht="15.75" customHeight="1">
      <c r="C588" s="164"/>
    </row>
    <row r="589" ht="15.75" customHeight="1">
      <c r="C589" s="164"/>
    </row>
    <row r="590" ht="15.75" customHeight="1">
      <c r="C590" s="164"/>
    </row>
    <row r="591" ht="15.75" customHeight="1">
      <c r="C591" s="164"/>
    </row>
    <row r="592" ht="15.75" customHeight="1">
      <c r="C592" s="164"/>
    </row>
    <row r="593" ht="15.75" customHeight="1">
      <c r="C593" s="164"/>
    </row>
    <row r="594" ht="15.75" customHeight="1">
      <c r="C594" s="164"/>
    </row>
    <row r="595" ht="15.75" customHeight="1">
      <c r="C595" s="164"/>
    </row>
    <row r="596" ht="15.75" customHeight="1">
      <c r="C596" s="164"/>
    </row>
    <row r="597" ht="15.75" customHeight="1">
      <c r="C597" s="164"/>
    </row>
    <row r="598" ht="15.75" customHeight="1">
      <c r="C598" s="164"/>
    </row>
    <row r="599" ht="15.75" customHeight="1">
      <c r="C599" s="164"/>
    </row>
    <row r="600" ht="15.75" customHeight="1">
      <c r="C600" s="164"/>
    </row>
    <row r="601" ht="15.75" customHeight="1">
      <c r="C601" s="164"/>
    </row>
    <row r="602" ht="15.75" customHeight="1">
      <c r="C602" s="164"/>
    </row>
    <row r="603" ht="15.75" customHeight="1">
      <c r="C603" s="164"/>
    </row>
    <row r="604" ht="15.75" customHeight="1">
      <c r="C604" s="164"/>
    </row>
    <row r="605" ht="15.75" customHeight="1">
      <c r="C605" s="164"/>
    </row>
    <row r="606" ht="15.75" customHeight="1">
      <c r="C606" s="164"/>
    </row>
    <row r="607" ht="15.75" customHeight="1">
      <c r="C607" s="164"/>
    </row>
    <row r="608" ht="15.75" customHeight="1">
      <c r="C608" s="164"/>
    </row>
    <row r="609" ht="15.75" customHeight="1">
      <c r="C609" s="164"/>
    </row>
    <row r="610" ht="15.75" customHeight="1">
      <c r="C610" s="164"/>
    </row>
    <row r="611" ht="15.75" customHeight="1">
      <c r="C611" s="164"/>
    </row>
    <row r="612" ht="15.75" customHeight="1">
      <c r="C612" s="164"/>
    </row>
    <row r="613" ht="15.75" customHeight="1">
      <c r="C613" s="164"/>
    </row>
    <row r="614" ht="15.75" customHeight="1">
      <c r="C614" s="164"/>
    </row>
    <row r="615" ht="15.75" customHeight="1">
      <c r="C615" s="164"/>
    </row>
    <row r="616" ht="15.75" customHeight="1">
      <c r="C616" s="164"/>
    </row>
    <row r="617" ht="15.75" customHeight="1">
      <c r="C617" s="164"/>
    </row>
    <row r="618" ht="15.75" customHeight="1">
      <c r="C618" s="164"/>
    </row>
    <row r="619" ht="15.75" customHeight="1">
      <c r="C619" s="164"/>
    </row>
    <row r="620" ht="15.75" customHeight="1">
      <c r="C620" s="164"/>
    </row>
    <row r="621" ht="15.75" customHeight="1">
      <c r="C621" s="164"/>
    </row>
    <row r="622" ht="15.75" customHeight="1">
      <c r="C622" s="164"/>
    </row>
    <row r="623" ht="15.75" customHeight="1">
      <c r="C623" s="164"/>
    </row>
    <row r="624" ht="15.75" customHeight="1">
      <c r="C624" s="164"/>
    </row>
    <row r="625" ht="15.75" customHeight="1">
      <c r="C625" s="164"/>
    </row>
    <row r="626" ht="15.75" customHeight="1">
      <c r="C626" s="164"/>
    </row>
    <row r="627" ht="15.75" customHeight="1">
      <c r="C627" s="164"/>
    </row>
    <row r="628" ht="15.75" customHeight="1">
      <c r="C628" s="164"/>
    </row>
    <row r="629" ht="15.75" customHeight="1">
      <c r="C629" s="164"/>
    </row>
    <row r="630" ht="15.75" customHeight="1">
      <c r="C630" s="164"/>
    </row>
    <row r="631" ht="15.75" customHeight="1">
      <c r="C631" s="164"/>
    </row>
    <row r="632" ht="15.75" customHeight="1">
      <c r="C632" s="164"/>
    </row>
    <row r="633" ht="15.75" customHeight="1">
      <c r="C633" s="164"/>
    </row>
    <row r="634" ht="15.75" customHeight="1">
      <c r="C634" s="164"/>
    </row>
    <row r="635" ht="15.75" customHeight="1">
      <c r="C635" s="164"/>
    </row>
    <row r="636" ht="15.75" customHeight="1">
      <c r="C636" s="164"/>
    </row>
    <row r="637" ht="15.75" customHeight="1">
      <c r="C637" s="164"/>
    </row>
    <row r="638" ht="15.75" customHeight="1">
      <c r="C638" s="164"/>
    </row>
    <row r="639" ht="15.75" customHeight="1">
      <c r="C639" s="164"/>
    </row>
    <row r="640" ht="15.75" customHeight="1">
      <c r="C640" s="164"/>
    </row>
    <row r="641" ht="15.75" customHeight="1">
      <c r="C641" s="164"/>
    </row>
    <row r="642" ht="15.75" customHeight="1">
      <c r="C642" s="164"/>
    </row>
    <row r="643" ht="15.75" customHeight="1">
      <c r="C643" s="164"/>
    </row>
    <row r="644" ht="15.75" customHeight="1">
      <c r="C644" s="164"/>
    </row>
    <row r="645" ht="15.75" customHeight="1">
      <c r="C645" s="164"/>
    </row>
    <row r="646" ht="15.75" customHeight="1">
      <c r="C646" s="164"/>
    </row>
    <row r="647" ht="15.75" customHeight="1">
      <c r="C647" s="164"/>
    </row>
    <row r="648" ht="15.75" customHeight="1">
      <c r="C648" s="164"/>
    </row>
    <row r="649" ht="15.75" customHeight="1">
      <c r="C649" s="164"/>
    </row>
    <row r="650" ht="15.75" customHeight="1">
      <c r="C650" s="164"/>
    </row>
    <row r="651" ht="15.75" customHeight="1">
      <c r="C651" s="164"/>
    </row>
    <row r="652" ht="15.75" customHeight="1">
      <c r="C652" s="164"/>
    </row>
    <row r="653" ht="15.75" customHeight="1">
      <c r="C653" s="164"/>
    </row>
    <row r="654" ht="15.75" customHeight="1">
      <c r="C654" s="164"/>
    </row>
    <row r="655" ht="15.75" customHeight="1">
      <c r="C655" s="164"/>
    </row>
    <row r="656" ht="15.75" customHeight="1">
      <c r="C656" s="164"/>
    </row>
    <row r="657" ht="15.75" customHeight="1">
      <c r="C657" s="164"/>
    </row>
    <row r="658" ht="15.75" customHeight="1">
      <c r="C658" s="164"/>
    </row>
    <row r="659" ht="15.75" customHeight="1">
      <c r="C659" s="164"/>
    </row>
    <row r="660" ht="15.75" customHeight="1">
      <c r="C660" s="164"/>
    </row>
    <row r="661" ht="15.75" customHeight="1">
      <c r="C661" s="164"/>
    </row>
    <row r="662" ht="15.75" customHeight="1">
      <c r="C662" s="164"/>
    </row>
    <row r="663" ht="15.75" customHeight="1">
      <c r="C663" s="164"/>
    </row>
    <row r="664" ht="15.75" customHeight="1">
      <c r="C664" s="164"/>
    </row>
    <row r="665" ht="15.75" customHeight="1">
      <c r="C665" s="164"/>
    </row>
    <row r="666" ht="15.75" customHeight="1">
      <c r="C666" s="164"/>
    </row>
    <row r="667" ht="15.75" customHeight="1">
      <c r="C667" s="164"/>
    </row>
    <row r="668" ht="15.75" customHeight="1">
      <c r="C668" s="164"/>
    </row>
    <row r="669" ht="15.75" customHeight="1">
      <c r="C669" s="164"/>
    </row>
    <row r="670" ht="15.75" customHeight="1">
      <c r="C670" s="164"/>
    </row>
    <row r="671" ht="15.75" customHeight="1">
      <c r="C671" s="164"/>
    </row>
    <row r="672" ht="15.75" customHeight="1">
      <c r="C672" s="164"/>
    </row>
    <row r="673" ht="15.75" customHeight="1">
      <c r="C673" s="164"/>
    </row>
    <row r="674" ht="15.75" customHeight="1">
      <c r="C674" s="164"/>
    </row>
    <row r="675" ht="15.75" customHeight="1">
      <c r="C675" s="164"/>
    </row>
    <row r="676" ht="15.75" customHeight="1">
      <c r="C676" s="164"/>
    </row>
    <row r="677" ht="15.75" customHeight="1">
      <c r="C677" s="164"/>
    </row>
    <row r="678" ht="15.75" customHeight="1">
      <c r="C678" s="164"/>
    </row>
    <row r="679" ht="15.75" customHeight="1">
      <c r="C679" s="164"/>
    </row>
    <row r="680" ht="15.75" customHeight="1">
      <c r="C680" s="164"/>
    </row>
    <row r="681" ht="15.75" customHeight="1">
      <c r="C681" s="164"/>
    </row>
    <row r="682" ht="15.75" customHeight="1">
      <c r="C682" s="164"/>
    </row>
    <row r="683" ht="15.75" customHeight="1">
      <c r="C683" s="164"/>
    </row>
    <row r="684" ht="15.75" customHeight="1">
      <c r="C684" s="164"/>
    </row>
    <row r="685" ht="15.75" customHeight="1">
      <c r="C685" s="164"/>
    </row>
    <row r="686" ht="15.75" customHeight="1">
      <c r="C686" s="164"/>
    </row>
    <row r="687" ht="15.75" customHeight="1">
      <c r="C687" s="164"/>
    </row>
    <row r="688" ht="15.75" customHeight="1">
      <c r="C688" s="164"/>
    </row>
    <row r="689" ht="15.75" customHeight="1">
      <c r="C689" s="164"/>
    </row>
    <row r="690" ht="15.75" customHeight="1">
      <c r="C690" s="164"/>
    </row>
    <row r="691" ht="15.75" customHeight="1">
      <c r="C691" s="164"/>
    </row>
    <row r="692" ht="15.75" customHeight="1">
      <c r="C692" s="164"/>
    </row>
    <row r="693" ht="15.75" customHeight="1">
      <c r="C693" s="164"/>
    </row>
    <row r="694" ht="15.75" customHeight="1">
      <c r="C694" s="164"/>
    </row>
    <row r="695" ht="15.75" customHeight="1">
      <c r="C695" s="164"/>
    </row>
    <row r="696" ht="15.75" customHeight="1">
      <c r="C696" s="164"/>
    </row>
    <row r="697" ht="15.75" customHeight="1">
      <c r="C697" s="164"/>
    </row>
    <row r="698" ht="15.75" customHeight="1">
      <c r="C698" s="164"/>
    </row>
    <row r="699" ht="15.75" customHeight="1">
      <c r="C699" s="164"/>
    </row>
    <row r="700" ht="15.75" customHeight="1">
      <c r="C700" s="164"/>
    </row>
    <row r="701" ht="15.75" customHeight="1">
      <c r="C701" s="164"/>
    </row>
    <row r="702" ht="15.75" customHeight="1">
      <c r="C702" s="164"/>
    </row>
    <row r="703" ht="15.75" customHeight="1">
      <c r="C703" s="164"/>
    </row>
    <row r="704" ht="15.75" customHeight="1">
      <c r="C704" s="164"/>
    </row>
    <row r="705" ht="15.75" customHeight="1">
      <c r="C705" s="164"/>
    </row>
    <row r="706" ht="15.75" customHeight="1">
      <c r="C706" s="164"/>
    </row>
    <row r="707" ht="15.75" customHeight="1">
      <c r="C707" s="164"/>
    </row>
    <row r="708" ht="15.75" customHeight="1">
      <c r="C708" s="164"/>
    </row>
    <row r="709" ht="15.75" customHeight="1">
      <c r="C709" s="164"/>
    </row>
    <row r="710" ht="15.75" customHeight="1">
      <c r="C710" s="164"/>
    </row>
    <row r="711" ht="15.75" customHeight="1">
      <c r="C711" s="164"/>
    </row>
    <row r="712" ht="15.75" customHeight="1">
      <c r="C712" s="164"/>
    </row>
    <row r="713" ht="15.75" customHeight="1">
      <c r="C713" s="164"/>
    </row>
    <row r="714" ht="15.75" customHeight="1">
      <c r="C714" s="164"/>
    </row>
    <row r="715" ht="15.75" customHeight="1">
      <c r="C715" s="164"/>
    </row>
    <row r="716" ht="15.75" customHeight="1">
      <c r="C716" s="164"/>
    </row>
    <row r="717" ht="15.75" customHeight="1">
      <c r="C717" s="164"/>
    </row>
    <row r="718" ht="15.75" customHeight="1">
      <c r="C718" s="164"/>
    </row>
    <row r="719" ht="15.75" customHeight="1">
      <c r="C719" s="164"/>
    </row>
    <row r="720" ht="15.75" customHeight="1">
      <c r="C720" s="164"/>
    </row>
    <row r="721" ht="15.75" customHeight="1">
      <c r="C721" s="164"/>
    </row>
    <row r="722" ht="15.75" customHeight="1">
      <c r="C722" s="164"/>
    </row>
    <row r="723" ht="15.75" customHeight="1">
      <c r="C723" s="164"/>
    </row>
    <row r="724" ht="15.75" customHeight="1">
      <c r="C724" s="164"/>
    </row>
    <row r="725" ht="15.75" customHeight="1">
      <c r="C725" s="164"/>
    </row>
    <row r="726" ht="15.75" customHeight="1">
      <c r="C726" s="164"/>
    </row>
    <row r="727" ht="15.75" customHeight="1">
      <c r="C727" s="164"/>
    </row>
    <row r="728" ht="15.75" customHeight="1">
      <c r="C728" s="164"/>
    </row>
    <row r="729" ht="15.75" customHeight="1">
      <c r="C729" s="164"/>
    </row>
    <row r="730" ht="15.75" customHeight="1">
      <c r="C730" s="164"/>
    </row>
    <row r="731" ht="15.75" customHeight="1">
      <c r="C731" s="164"/>
    </row>
    <row r="732" ht="15.75" customHeight="1">
      <c r="C732" s="164"/>
    </row>
    <row r="733" ht="15.75" customHeight="1">
      <c r="C733" s="164"/>
    </row>
    <row r="734" ht="15.75" customHeight="1">
      <c r="C734" s="164"/>
    </row>
    <row r="735" ht="15.75" customHeight="1">
      <c r="C735" s="164"/>
    </row>
    <row r="736" ht="15.75" customHeight="1">
      <c r="C736" s="164"/>
    </row>
    <row r="737" ht="15.75" customHeight="1">
      <c r="C737" s="164"/>
    </row>
    <row r="738" ht="15.75" customHeight="1">
      <c r="C738" s="164"/>
    </row>
    <row r="739" ht="15.75" customHeight="1">
      <c r="C739" s="164"/>
    </row>
    <row r="740" ht="15.75" customHeight="1">
      <c r="C740" s="164"/>
    </row>
    <row r="741" ht="15.75" customHeight="1">
      <c r="C741" s="164"/>
    </row>
    <row r="742" ht="15.75" customHeight="1">
      <c r="C742" s="164"/>
    </row>
    <row r="743" ht="15.75" customHeight="1">
      <c r="C743" s="164"/>
    </row>
    <row r="744" ht="15.75" customHeight="1">
      <c r="C744" s="164"/>
    </row>
    <row r="745" ht="15.75" customHeight="1">
      <c r="C745" s="164"/>
    </row>
    <row r="746" ht="15.75" customHeight="1">
      <c r="C746" s="164"/>
    </row>
    <row r="747" ht="15.75" customHeight="1">
      <c r="C747" s="164"/>
    </row>
    <row r="748" ht="15.75" customHeight="1">
      <c r="C748" s="164"/>
    </row>
    <row r="749" ht="15.75" customHeight="1">
      <c r="C749" s="164"/>
    </row>
    <row r="750" ht="15.75" customHeight="1">
      <c r="C750" s="164"/>
    </row>
    <row r="751" ht="15.75" customHeight="1">
      <c r="C751" s="164"/>
    </row>
    <row r="752" ht="15.75" customHeight="1">
      <c r="C752" s="164"/>
    </row>
    <row r="753" ht="15.75" customHeight="1">
      <c r="C753" s="164"/>
    </row>
    <row r="754" ht="15.75" customHeight="1">
      <c r="C754" s="164"/>
    </row>
    <row r="755" ht="15.75" customHeight="1">
      <c r="C755" s="164"/>
    </row>
    <row r="756" ht="15.75" customHeight="1">
      <c r="C756" s="164"/>
    </row>
    <row r="757" ht="15.75" customHeight="1">
      <c r="C757" s="164"/>
    </row>
    <row r="758" ht="15.75" customHeight="1">
      <c r="C758" s="164"/>
    </row>
    <row r="759" ht="15.75" customHeight="1">
      <c r="C759" s="164"/>
    </row>
    <row r="760" ht="15.75" customHeight="1">
      <c r="C760" s="164"/>
    </row>
    <row r="761" ht="15.75" customHeight="1">
      <c r="C761" s="164"/>
    </row>
    <row r="762" ht="15.75" customHeight="1">
      <c r="C762" s="164"/>
    </row>
    <row r="763" ht="15.75" customHeight="1">
      <c r="C763" s="164"/>
    </row>
    <row r="764" ht="15.75" customHeight="1">
      <c r="C764" s="164"/>
    </row>
    <row r="765" ht="15.75" customHeight="1">
      <c r="C765" s="164"/>
    </row>
    <row r="766" ht="15.75" customHeight="1">
      <c r="C766" s="164"/>
    </row>
    <row r="767" ht="15.75" customHeight="1">
      <c r="C767" s="164"/>
    </row>
    <row r="768" ht="15.75" customHeight="1">
      <c r="C768" s="164"/>
    </row>
    <row r="769" ht="15.75" customHeight="1">
      <c r="C769" s="164"/>
    </row>
    <row r="770" ht="15.75" customHeight="1">
      <c r="C770" s="164"/>
    </row>
    <row r="771" ht="15.75" customHeight="1">
      <c r="C771" s="164"/>
    </row>
    <row r="772" ht="15.75" customHeight="1">
      <c r="C772" s="164"/>
    </row>
    <row r="773" ht="15.75" customHeight="1">
      <c r="C773" s="164"/>
    </row>
    <row r="774" ht="15.75" customHeight="1">
      <c r="C774" s="164"/>
    </row>
    <row r="775" ht="15.75" customHeight="1">
      <c r="C775" s="164"/>
    </row>
    <row r="776" ht="15.75" customHeight="1">
      <c r="C776" s="164"/>
    </row>
    <row r="777" ht="15.75" customHeight="1">
      <c r="C777" s="164"/>
    </row>
    <row r="778" ht="15.75" customHeight="1">
      <c r="C778" s="164"/>
    </row>
    <row r="779" ht="15.75" customHeight="1">
      <c r="C779" s="164"/>
    </row>
    <row r="780" ht="15.75" customHeight="1">
      <c r="C780" s="164"/>
    </row>
    <row r="781" ht="15.75" customHeight="1">
      <c r="C781" s="164"/>
    </row>
    <row r="782" ht="15.75" customHeight="1">
      <c r="C782" s="164"/>
    </row>
    <row r="783" ht="15.75" customHeight="1">
      <c r="C783" s="164"/>
    </row>
    <row r="784" ht="15.75" customHeight="1">
      <c r="C784" s="164"/>
    </row>
    <row r="785" ht="15.75" customHeight="1">
      <c r="C785" s="164"/>
    </row>
    <row r="786" ht="15.75" customHeight="1">
      <c r="C786" s="164"/>
    </row>
    <row r="787" ht="15.75" customHeight="1">
      <c r="C787" s="164"/>
    </row>
    <row r="788" ht="15.75" customHeight="1">
      <c r="C788" s="164"/>
    </row>
    <row r="789" ht="15.75" customHeight="1">
      <c r="C789" s="164"/>
    </row>
    <row r="790" ht="15.75" customHeight="1">
      <c r="C790" s="164"/>
    </row>
    <row r="791" ht="15.75" customHeight="1">
      <c r="C791" s="164"/>
    </row>
    <row r="792" ht="15.75" customHeight="1">
      <c r="C792" s="164"/>
    </row>
    <row r="793" ht="15.75" customHeight="1">
      <c r="C793" s="164"/>
    </row>
    <row r="794" ht="15.75" customHeight="1">
      <c r="C794" s="164"/>
    </row>
    <row r="795" ht="15.75" customHeight="1">
      <c r="C795" s="164"/>
    </row>
    <row r="796" ht="15.75" customHeight="1">
      <c r="C796" s="164"/>
    </row>
    <row r="797" ht="15.75" customHeight="1">
      <c r="C797" s="164"/>
    </row>
    <row r="798" ht="15.75" customHeight="1">
      <c r="C798" s="164"/>
    </row>
    <row r="799" ht="15.75" customHeight="1">
      <c r="C799" s="164"/>
    </row>
    <row r="800" ht="15.75" customHeight="1">
      <c r="C800" s="164"/>
    </row>
    <row r="801" ht="15.75" customHeight="1">
      <c r="C801" s="164"/>
    </row>
    <row r="802" ht="15.75" customHeight="1">
      <c r="C802" s="164"/>
    </row>
    <row r="803" ht="15.75" customHeight="1">
      <c r="C803" s="164"/>
    </row>
    <row r="804" ht="15.75" customHeight="1">
      <c r="C804" s="164"/>
    </row>
    <row r="805" ht="15.75" customHeight="1">
      <c r="C805" s="164"/>
    </row>
    <row r="806" ht="15.75" customHeight="1">
      <c r="C806" s="164"/>
    </row>
    <row r="807" ht="15.75" customHeight="1">
      <c r="C807" s="164"/>
    </row>
    <row r="808" ht="15.75" customHeight="1">
      <c r="C808" s="164"/>
    </row>
    <row r="809" ht="15.75" customHeight="1">
      <c r="C809" s="164"/>
    </row>
    <row r="810" ht="15.75" customHeight="1">
      <c r="C810" s="164"/>
    </row>
    <row r="811" ht="15.75" customHeight="1">
      <c r="C811" s="164"/>
    </row>
    <row r="812" ht="15.75" customHeight="1">
      <c r="C812" s="164"/>
    </row>
    <row r="813" ht="15.75" customHeight="1">
      <c r="C813" s="164"/>
    </row>
    <row r="814" ht="15.75" customHeight="1">
      <c r="C814" s="164"/>
    </row>
    <row r="815" ht="15.75" customHeight="1">
      <c r="C815" s="164"/>
    </row>
    <row r="816" ht="15.75" customHeight="1">
      <c r="C816" s="164"/>
    </row>
    <row r="817" ht="15.75" customHeight="1">
      <c r="C817" s="164"/>
    </row>
    <row r="818" ht="15.75" customHeight="1">
      <c r="C818" s="164"/>
    </row>
    <row r="819" ht="15.75" customHeight="1">
      <c r="C819" s="164"/>
    </row>
    <row r="820" ht="15.75" customHeight="1">
      <c r="C820" s="164"/>
    </row>
    <row r="821" ht="15.75" customHeight="1">
      <c r="C821" s="164"/>
    </row>
    <row r="822" ht="15.75" customHeight="1">
      <c r="C822" s="164"/>
    </row>
    <row r="823" ht="15.75" customHeight="1">
      <c r="C823" s="164"/>
    </row>
    <row r="824" ht="15.75" customHeight="1">
      <c r="C824" s="164"/>
    </row>
    <row r="825" ht="15.75" customHeight="1">
      <c r="C825" s="164"/>
    </row>
    <row r="826" ht="15.75" customHeight="1">
      <c r="C826" s="164"/>
    </row>
    <row r="827" ht="15.75" customHeight="1">
      <c r="C827" s="164"/>
    </row>
    <row r="828" ht="15.75" customHeight="1">
      <c r="C828" s="164"/>
    </row>
    <row r="829" ht="15.75" customHeight="1">
      <c r="C829" s="164"/>
    </row>
    <row r="830" ht="15.75" customHeight="1">
      <c r="C830" s="164"/>
    </row>
    <row r="831" ht="15.75" customHeight="1">
      <c r="C831" s="164"/>
    </row>
    <row r="832" ht="15.75" customHeight="1">
      <c r="C832" s="164"/>
    </row>
    <row r="833" ht="15.75" customHeight="1">
      <c r="C833" s="164"/>
    </row>
    <row r="834" ht="15.75" customHeight="1">
      <c r="C834" s="164"/>
    </row>
    <row r="835" ht="15.75" customHeight="1">
      <c r="C835" s="164"/>
    </row>
    <row r="836" ht="15.75" customHeight="1">
      <c r="C836" s="164"/>
    </row>
    <row r="837" ht="15.75" customHeight="1">
      <c r="C837" s="164"/>
    </row>
    <row r="838" ht="15.75" customHeight="1">
      <c r="C838" s="164"/>
    </row>
    <row r="839" ht="15.75" customHeight="1">
      <c r="C839" s="164"/>
    </row>
    <row r="840" ht="15.75" customHeight="1">
      <c r="C840" s="164"/>
    </row>
    <row r="841" ht="15.75" customHeight="1">
      <c r="C841" s="164"/>
    </row>
    <row r="842" ht="15.75" customHeight="1">
      <c r="C842" s="164"/>
    </row>
    <row r="843" ht="15.75" customHeight="1">
      <c r="C843" s="164"/>
    </row>
    <row r="844" ht="15.75" customHeight="1">
      <c r="C844" s="164"/>
    </row>
    <row r="845" ht="15.75" customHeight="1">
      <c r="C845" s="164"/>
    </row>
    <row r="846" ht="15.75" customHeight="1">
      <c r="C846" s="164"/>
    </row>
    <row r="847" ht="15.75" customHeight="1">
      <c r="C847" s="164"/>
    </row>
    <row r="848" ht="15.75" customHeight="1">
      <c r="C848" s="164"/>
    </row>
    <row r="849" ht="15.75" customHeight="1">
      <c r="C849" s="164"/>
    </row>
    <row r="850" ht="15.75" customHeight="1">
      <c r="C850" s="164"/>
    </row>
    <row r="851" ht="15.75" customHeight="1">
      <c r="C851" s="164"/>
    </row>
    <row r="852" ht="15.75" customHeight="1">
      <c r="C852" s="164"/>
    </row>
    <row r="853" ht="15.75" customHeight="1">
      <c r="C853" s="164"/>
    </row>
    <row r="854" ht="15.75" customHeight="1">
      <c r="C854" s="164"/>
    </row>
    <row r="855" ht="15.75" customHeight="1">
      <c r="C855" s="164"/>
    </row>
    <row r="856" ht="15.75" customHeight="1">
      <c r="C856" s="164"/>
    </row>
    <row r="857" ht="15.75" customHeight="1">
      <c r="C857" s="164"/>
    </row>
    <row r="858" ht="15.75" customHeight="1">
      <c r="C858" s="164"/>
    </row>
    <row r="859" ht="15.75" customHeight="1">
      <c r="C859" s="164"/>
    </row>
    <row r="860" ht="15.75" customHeight="1">
      <c r="C860" s="164"/>
    </row>
    <row r="861" ht="15.75" customHeight="1">
      <c r="C861" s="164"/>
    </row>
    <row r="862" ht="15.75" customHeight="1">
      <c r="C862" s="164"/>
    </row>
    <row r="863" ht="15.75" customHeight="1">
      <c r="C863" s="164"/>
    </row>
    <row r="864" ht="15.75" customHeight="1">
      <c r="C864" s="164"/>
    </row>
    <row r="865" ht="15.75" customHeight="1">
      <c r="C865" s="164"/>
    </row>
    <row r="866" ht="15.75" customHeight="1">
      <c r="C866" s="164"/>
    </row>
    <row r="867" ht="15.75" customHeight="1">
      <c r="C867" s="164"/>
    </row>
    <row r="868" ht="15.75" customHeight="1">
      <c r="C868" s="164"/>
    </row>
    <row r="869" ht="15.75" customHeight="1">
      <c r="C869" s="164"/>
    </row>
    <row r="870" ht="15.75" customHeight="1">
      <c r="C870" s="164"/>
    </row>
    <row r="871" ht="15.75" customHeight="1">
      <c r="C871" s="164"/>
    </row>
    <row r="872" ht="15.75" customHeight="1">
      <c r="C872" s="164"/>
    </row>
    <row r="873" ht="15.75" customHeight="1">
      <c r="C873" s="164"/>
    </row>
    <row r="874" ht="15.75" customHeight="1">
      <c r="C874" s="164"/>
    </row>
    <row r="875" ht="15.75" customHeight="1">
      <c r="C875" s="164"/>
    </row>
    <row r="876" ht="15.75" customHeight="1">
      <c r="C876" s="164"/>
    </row>
    <row r="877" ht="15.75" customHeight="1">
      <c r="C877" s="164"/>
    </row>
    <row r="878" ht="15.75" customHeight="1">
      <c r="C878" s="164"/>
    </row>
    <row r="879" ht="15.75" customHeight="1">
      <c r="C879" s="164"/>
    </row>
    <row r="880" ht="15.75" customHeight="1">
      <c r="C880" s="164"/>
    </row>
    <row r="881" ht="15.75" customHeight="1">
      <c r="C881" s="164"/>
    </row>
    <row r="882" ht="15.75" customHeight="1">
      <c r="C882" s="164"/>
    </row>
    <row r="883" ht="15.75" customHeight="1">
      <c r="C883" s="164"/>
    </row>
    <row r="884" ht="15.75" customHeight="1">
      <c r="C884" s="164"/>
    </row>
    <row r="885" ht="15.75" customHeight="1">
      <c r="C885" s="164"/>
    </row>
    <row r="886" ht="15.75" customHeight="1">
      <c r="C886" s="164"/>
    </row>
    <row r="887" ht="15.75" customHeight="1">
      <c r="C887" s="164"/>
    </row>
    <row r="888" ht="15.75" customHeight="1">
      <c r="C888" s="164"/>
    </row>
    <row r="889" ht="15.75" customHeight="1">
      <c r="C889" s="164"/>
    </row>
    <row r="890" ht="15.75" customHeight="1">
      <c r="C890" s="164"/>
    </row>
    <row r="891" ht="15.75" customHeight="1">
      <c r="C891" s="164"/>
    </row>
    <row r="892" ht="15.75" customHeight="1">
      <c r="C892" s="164"/>
    </row>
    <row r="893" ht="15.75" customHeight="1">
      <c r="C893" s="164"/>
    </row>
    <row r="894" ht="15.75" customHeight="1">
      <c r="C894" s="164"/>
    </row>
    <row r="895" ht="15.75" customHeight="1">
      <c r="C895" s="164"/>
    </row>
    <row r="896" ht="15.75" customHeight="1">
      <c r="C896" s="164"/>
    </row>
    <row r="897" ht="15.75" customHeight="1">
      <c r="C897" s="164"/>
    </row>
    <row r="898" ht="15.75" customHeight="1">
      <c r="C898" s="164"/>
    </row>
    <row r="899" ht="15.75" customHeight="1">
      <c r="C899" s="164"/>
    </row>
    <row r="900" ht="15.75" customHeight="1">
      <c r="C900" s="164"/>
    </row>
    <row r="901" ht="15.75" customHeight="1">
      <c r="C901" s="164"/>
    </row>
    <row r="902" ht="15.75" customHeight="1">
      <c r="C902" s="164"/>
    </row>
    <row r="903" ht="15.75" customHeight="1">
      <c r="C903" s="164"/>
    </row>
    <row r="904" ht="15.75" customHeight="1">
      <c r="C904" s="164"/>
    </row>
    <row r="905" ht="15.75" customHeight="1">
      <c r="C905" s="164"/>
    </row>
    <row r="906" ht="15.75" customHeight="1">
      <c r="C906" s="164"/>
    </row>
    <row r="907" ht="15.75" customHeight="1">
      <c r="C907" s="164"/>
    </row>
    <row r="908" ht="15.75" customHeight="1">
      <c r="C908" s="164"/>
    </row>
    <row r="909" ht="15.75" customHeight="1">
      <c r="C909" s="164"/>
    </row>
    <row r="910" ht="15.75" customHeight="1">
      <c r="C910" s="164"/>
    </row>
    <row r="911" ht="15.75" customHeight="1">
      <c r="C911" s="164"/>
    </row>
    <row r="912" ht="15.75" customHeight="1">
      <c r="C912" s="164"/>
    </row>
    <row r="913" ht="15.75" customHeight="1">
      <c r="C913" s="164"/>
    </row>
    <row r="914" ht="15.75" customHeight="1">
      <c r="C914" s="164"/>
    </row>
    <row r="915" ht="15.75" customHeight="1">
      <c r="C915" s="164"/>
    </row>
    <row r="916" ht="15.75" customHeight="1">
      <c r="C916" s="164"/>
    </row>
    <row r="917" ht="15.75" customHeight="1">
      <c r="C917" s="164"/>
    </row>
    <row r="918" ht="15.75" customHeight="1">
      <c r="C918" s="164"/>
    </row>
    <row r="919" ht="15.75" customHeight="1">
      <c r="C919" s="164"/>
    </row>
    <row r="920" ht="15.75" customHeight="1">
      <c r="C920" s="164"/>
    </row>
    <row r="921" ht="15.75" customHeight="1">
      <c r="C921" s="164"/>
    </row>
    <row r="922" ht="15.75" customHeight="1">
      <c r="C922" s="164"/>
    </row>
    <row r="923" ht="15.75" customHeight="1">
      <c r="C923" s="164"/>
    </row>
    <row r="924" ht="15.75" customHeight="1">
      <c r="C924" s="164"/>
    </row>
    <row r="925" ht="15.75" customHeight="1">
      <c r="C925" s="164"/>
    </row>
    <row r="926" ht="15.75" customHeight="1">
      <c r="C926" s="164"/>
    </row>
    <row r="927" ht="15.75" customHeight="1">
      <c r="C927" s="164"/>
    </row>
    <row r="928" ht="15.75" customHeight="1">
      <c r="C928" s="164"/>
    </row>
    <row r="929" ht="15.75" customHeight="1">
      <c r="C929" s="164"/>
    </row>
    <row r="930" ht="15.75" customHeight="1">
      <c r="C930" s="164"/>
    </row>
    <row r="931" ht="15.75" customHeight="1">
      <c r="C931" s="164"/>
    </row>
    <row r="932" ht="15.75" customHeight="1">
      <c r="C932" s="164"/>
    </row>
    <row r="933" ht="15.75" customHeight="1">
      <c r="C933" s="164"/>
    </row>
    <row r="934" ht="15.75" customHeight="1">
      <c r="C934" s="164"/>
    </row>
    <row r="935" ht="15.75" customHeight="1">
      <c r="C935" s="164"/>
    </row>
    <row r="936" ht="15.75" customHeight="1">
      <c r="C936" s="164"/>
    </row>
    <row r="937" ht="15.75" customHeight="1">
      <c r="C937" s="164"/>
    </row>
    <row r="938" ht="15.75" customHeight="1">
      <c r="C938" s="164"/>
    </row>
    <row r="939" ht="15.75" customHeight="1">
      <c r="C939" s="164"/>
    </row>
    <row r="940" ht="15.75" customHeight="1">
      <c r="C940" s="164"/>
    </row>
    <row r="941" ht="15.75" customHeight="1">
      <c r="C941" s="164"/>
    </row>
    <row r="942" ht="15.75" customHeight="1">
      <c r="C942" s="164"/>
    </row>
    <row r="943" ht="15.75" customHeight="1">
      <c r="C943" s="164"/>
    </row>
    <row r="944" ht="15.75" customHeight="1">
      <c r="C944" s="164"/>
    </row>
    <row r="945" ht="15.75" customHeight="1">
      <c r="C945" s="164"/>
    </row>
    <row r="946" ht="15.75" customHeight="1">
      <c r="C946" s="164"/>
    </row>
    <row r="947" ht="15.75" customHeight="1">
      <c r="C947" s="164"/>
    </row>
    <row r="948" ht="15.75" customHeight="1">
      <c r="C948" s="164"/>
    </row>
    <row r="949" ht="15.75" customHeight="1">
      <c r="C949" s="164"/>
    </row>
    <row r="950" ht="15.75" customHeight="1">
      <c r="C950" s="164"/>
    </row>
    <row r="951" ht="15.75" customHeight="1">
      <c r="C951" s="164"/>
    </row>
    <row r="952" ht="15.75" customHeight="1">
      <c r="C952" s="164"/>
    </row>
    <row r="953" ht="15.75" customHeight="1">
      <c r="C953" s="164"/>
    </row>
    <row r="954" ht="15.75" customHeight="1">
      <c r="C954" s="164"/>
    </row>
    <row r="955" ht="15.75" customHeight="1">
      <c r="C955" s="164"/>
    </row>
    <row r="956" ht="15.75" customHeight="1">
      <c r="C956" s="164"/>
    </row>
    <row r="957" ht="15.75" customHeight="1">
      <c r="C957" s="164"/>
    </row>
    <row r="958" ht="15.75" customHeight="1">
      <c r="C958" s="164"/>
    </row>
    <row r="959" ht="15.75" customHeight="1">
      <c r="C959" s="164"/>
    </row>
    <row r="960" ht="15.75" customHeight="1">
      <c r="C960" s="164"/>
    </row>
    <row r="961" ht="15.75" customHeight="1">
      <c r="C961" s="164"/>
    </row>
    <row r="962" ht="15.75" customHeight="1">
      <c r="C962" s="164"/>
    </row>
    <row r="963" ht="15.75" customHeight="1">
      <c r="C963" s="164"/>
    </row>
    <row r="964" ht="15.75" customHeight="1">
      <c r="C964" s="164"/>
    </row>
    <row r="965" ht="15.75" customHeight="1">
      <c r="C965" s="164"/>
    </row>
    <row r="966" ht="15.75" customHeight="1">
      <c r="C966" s="164"/>
    </row>
    <row r="967" ht="15.75" customHeight="1">
      <c r="C967" s="164"/>
    </row>
    <row r="968" ht="15.75" customHeight="1">
      <c r="C968" s="164"/>
    </row>
    <row r="969" ht="15.75" customHeight="1">
      <c r="C969" s="164"/>
    </row>
    <row r="970" ht="15.75" customHeight="1">
      <c r="C970" s="164"/>
    </row>
    <row r="971" ht="15.75" customHeight="1">
      <c r="C971" s="164"/>
    </row>
    <row r="972" ht="15.75" customHeight="1">
      <c r="C972" s="164"/>
    </row>
    <row r="973" ht="15.75" customHeight="1">
      <c r="C973" s="164"/>
    </row>
    <row r="974" ht="15.75" customHeight="1">
      <c r="C974" s="164"/>
    </row>
    <row r="975" ht="15.75" customHeight="1">
      <c r="C975" s="164"/>
    </row>
    <row r="976" ht="15.75" customHeight="1">
      <c r="C976" s="164"/>
    </row>
    <row r="977" ht="15.75" customHeight="1">
      <c r="C977" s="164"/>
    </row>
    <row r="978" ht="15.75" customHeight="1">
      <c r="C978" s="164"/>
    </row>
    <row r="979" ht="15.75" customHeight="1">
      <c r="C979" s="164"/>
    </row>
    <row r="980" ht="15.75" customHeight="1">
      <c r="C980" s="164"/>
    </row>
    <row r="981" ht="15.75" customHeight="1">
      <c r="C981" s="164"/>
    </row>
    <row r="982" ht="15.75" customHeight="1">
      <c r="C982" s="164"/>
    </row>
    <row r="983" ht="15.75" customHeight="1">
      <c r="C983" s="164"/>
    </row>
    <row r="984" ht="15.75" customHeight="1">
      <c r="C984" s="164"/>
    </row>
    <row r="985" ht="15.75" customHeight="1">
      <c r="C985" s="164"/>
    </row>
    <row r="986" ht="15.75" customHeight="1">
      <c r="C986" s="164"/>
    </row>
    <row r="987" ht="15.75" customHeight="1">
      <c r="C987" s="164"/>
    </row>
    <row r="988" ht="15.75" customHeight="1">
      <c r="C988" s="164"/>
    </row>
    <row r="989" ht="15.75" customHeight="1">
      <c r="C989" s="164"/>
    </row>
    <row r="990" ht="15.75" customHeight="1">
      <c r="C990" s="164"/>
    </row>
    <row r="991" ht="15.75" customHeight="1">
      <c r="C991" s="164"/>
    </row>
    <row r="992" ht="15.75" customHeight="1">
      <c r="C992" s="164"/>
    </row>
    <row r="993" ht="15.75" customHeight="1">
      <c r="C993" s="164"/>
    </row>
    <row r="994" ht="15.75" customHeight="1">
      <c r="C994" s="164"/>
    </row>
    <row r="995" ht="15.75" customHeight="1">
      <c r="C995" s="164"/>
    </row>
  </sheetData>
  <mergeCells count="7">
    <mergeCell ref="A1:B1"/>
    <mergeCell ref="D1:H1"/>
    <mergeCell ref="C3:G3"/>
    <mergeCell ref="A25:C25"/>
    <mergeCell ref="A39:C39"/>
    <mergeCell ref="A41:C41"/>
    <mergeCell ref="A59:C59"/>
  </mergeCells>
  <hyperlinks>
    <hyperlink r:id="rId1" ref="A1"/>
  </hyperlinks>
  <printOptions/>
  <pageMargins bottom="0.20000000000000004" footer="0.0" header="0.0" left="0.4400000000000001" right="0.20000000000000004" top="0.32"/>
  <pageSetup fitToWidth="0"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outlinePr summaryBelow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 outlineLevelRow="2"/>
  <cols>
    <col customWidth="1" min="1" max="1" width="18.43"/>
    <col customWidth="1" min="2" max="2" width="26.43"/>
    <col customWidth="1" min="3" max="3" width="64.0"/>
    <col customWidth="1" min="4" max="4" width="4.86"/>
    <col customWidth="1" min="5" max="5" width="4.43"/>
    <col customWidth="1" min="6" max="6" width="9.14"/>
    <col customWidth="1" min="7" max="8" width="9.71"/>
    <col customWidth="1" min="9" max="9" width="7.0"/>
    <col customWidth="1" min="10" max="10" width="4.71"/>
    <col customWidth="1" min="11" max="11" width="7.43"/>
    <col customWidth="1" min="12" max="24" width="3.86"/>
    <col customWidth="1" min="25" max="28" width="6.43"/>
  </cols>
  <sheetData>
    <row r="1" ht="18.0" customHeight="1">
      <c r="A1" s="28" t="s">
        <v>5</v>
      </c>
      <c r="C1" s="117"/>
      <c r="D1" s="25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25"/>
      <c r="Z1" s="25"/>
      <c r="AA1" s="25"/>
      <c r="AB1" s="25"/>
    </row>
    <row r="2" ht="24.0" customHeight="1">
      <c r="A2" s="165" t="s">
        <v>493</v>
      </c>
      <c r="H2" s="166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25"/>
      <c r="Z2" s="25"/>
      <c r="AA2" s="25"/>
      <c r="AB2" s="25"/>
    </row>
    <row r="3" ht="13.5" customHeight="1">
      <c r="A3" s="167"/>
      <c r="B3" s="168"/>
      <c r="C3" s="169"/>
      <c r="D3" s="32"/>
      <c r="E3" s="33"/>
      <c r="F3" s="33"/>
      <c r="G3" s="33"/>
      <c r="H3" s="167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25"/>
      <c r="Z3" s="25"/>
      <c r="AA3" s="25"/>
      <c r="AB3" s="25"/>
    </row>
    <row r="4" ht="67.5" customHeight="1">
      <c r="A4" s="35" t="s">
        <v>6</v>
      </c>
      <c r="B4" s="170"/>
      <c r="C4" s="171" t="s">
        <v>494</v>
      </c>
      <c r="D4" s="37" t="s">
        <v>495</v>
      </c>
      <c r="E4" s="172" t="s">
        <v>496</v>
      </c>
      <c r="F4" s="35" t="s">
        <v>10</v>
      </c>
      <c r="G4" s="35" t="s">
        <v>11</v>
      </c>
      <c r="H4" s="173" t="s">
        <v>12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25"/>
      <c r="Z4" s="25"/>
      <c r="AA4" s="25"/>
      <c r="AB4" s="25"/>
    </row>
    <row r="5" ht="30.0" customHeight="1" collapsed="1">
      <c r="A5" s="38" t="s">
        <v>497</v>
      </c>
      <c r="B5" s="174"/>
      <c r="C5" s="175"/>
      <c r="D5" s="38"/>
      <c r="E5" s="38"/>
      <c r="F5" s="38"/>
      <c r="G5" s="38"/>
      <c r="H5" s="38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5"/>
      <c r="Z5" s="25"/>
      <c r="AA5" s="25"/>
      <c r="AB5" s="25"/>
    </row>
    <row r="6" ht="34.5" hidden="1" customHeight="1" outlineLevel="1">
      <c r="A6" s="176"/>
      <c r="B6" s="177" t="s">
        <v>498</v>
      </c>
      <c r="C6" s="178"/>
      <c r="D6" s="179"/>
      <c r="E6" s="179"/>
      <c r="F6" s="180"/>
      <c r="G6" s="180"/>
      <c r="H6" s="180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ht="34.5" hidden="1" customHeight="1" outlineLevel="2">
      <c r="A7" s="181" t="s">
        <v>499</v>
      </c>
      <c r="B7" s="182" t="s">
        <v>500</v>
      </c>
      <c r="C7" s="183" t="s">
        <v>501</v>
      </c>
      <c r="D7" s="184" t="s">
        <v>305</v>
      </c>
      <c r="E7" s="184">
        <v>50.0</v>
      </c>
      <c r="F7" s="185"/>
      <c r="G7" s="185">
        <f>SUMIF('Загальний прайс'!$D$6:$D$3862,'ел. труби'!A7,'Загальний прайс'!$H$6:$H$3862)</f>
        <v>9.992064</v>
      </c>
      <c r="H7" s="186">
        <f>G7*(100%-'ЗМІСТ'!$E$15)</f>
        <v>9.992064</v>
      </c>
      <c r="I7" s="187"/>
      <c r="J7" s="188"/>
      <c r="K7" s="187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</row>
    <row r="8" ht="34.5" hidden="1" customHeight="1" outlineLevel="2">
      <c r="A8" s="189" t="s">
        <v>502</v>
      </c>
      <c r="B8" s="182" t="s">
        <v>503</v>
      </c>
      <c r="C8" s="190" t="s">
        <v>504</v>
      </c>
      <c r="D8" s="184" t="s">
        <v>305</v>
      </c>
      <c r="E8" s="184">
        <v>50.0</v>
      </c>
      <c r="F8" s="185"/>
      <c r="G8" s="185">
        <f>SUMIF('Загальний прайс'!$D$6:$D$3862,'ел. труби'!A8,'Загальний прайс'!$H$6:$H$3862)</f>
        <v>11.057976</v>
      </c>
      <c r="H8" s="186">
        <f>G8*(100%-'ЗМІСТ'!$E$15)</f>
        <v>11.057976</v>
      </c>
      <c r="I8" s="187"/>
      <c r="J8" s="188"/>
      <c r="K8" s="187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ht="34.5" hidden="1" customHeight="1" outlineLevel="2">
      <c r="A9" s="189" t="s">
        <v>505</v>
      </c>
      <c r="B9" s="182" t="s">
        <v>506</v>
      </c>
      <c r="C9" s="190" t="s">
        <v>507</v>
      </c>
      <c r="D9" s="184" t="s">
        <v>305</v>
      </c>
      <c r="E9" s="184">
        <v>50.0</v>
      </c>
      <c r="F9" s="185"/>
      <c r="G9" s="185">
        <f>SUMIF('Загальний прайс'!$D$6:$D$3862,'ел. труби'!A9,'Загальний прайс'!$H$6:$H$3862)</f>
        <v>14.112984</v>
      </c>
      <c r="H9" s="186">
        <f>G9*(100%-'ЗМІСТ'!$E$15)</f>
        <v>14.112984</v>
      </c>
      <c r="I9" s="187"/>
      <c r="J9" s="188"/>
      <c r="K9" s="187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ht="34.5" hidden="1" customHeight="1" outlineLevel="2">
      <c r="A10" s="189" t="s">
        <v>508</v>
      </c>
      <c r="B10" s="182" t="s">
        <v>509</v>
      </c>
      <c r="C10" s="190" t="s">
        <v>510</v>
      </c>
      <c r="D10" s="184" t="s">
        <v>305</v>
      </c>
      <c r="E10" s="184">
        <v>50.0</v>
      </c>
      <c r="F10" s="185"/>
      <c r="G10" s="185">
        <f>SUMIF('Загальний прайс'!$D$6:$D$3862,'ел. труби'!A10,'Загальний прайс'!$H$6:$H$3862)</f>
        <v>23.31462</v>
      </c>
      <c r="H10" s="186">
        <f>G10*(100%-'ЗМІСТ'!$E$15)</f>
        <v>23.31462</v>
      </c>
      <c r="I10" s="187"/>
      <c r="J10" s="188"/>
      <c r="K10" s="187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ht="34.5" hidden="1" customHeight="1" outlineLevel="1">
      <c r="A11" s="191"/>
      <c r="B11" s="192" t="s">
        <v>511</v>
      </c>
      <c r="C11" s="33"/>
      <c r="D11" s="179"/>
      <c r="E11" s="179"/>
      <c r="F11" s="180"/>
      <c r="G11" s="180"/>
      <c r="H11" s="180"/>
      <c r="I11" s="18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ht="34.5" hidden="1" customHeight="1" outlineLevel="2">
      <c r="A12" s="193" t="s">
        <v>512</v>
      </c>
      <c r="B12" s="182" t="s">
        <v>513</v>
      </c>
      <c r="C12" s="183" t="s">
        <v>514</v>
      </c>
      <c r="D12" s="184" t="s">
        <v>305</v>
      </c>
      <c r="E12" s="184">
        <v>25.0</v>
      </c>
      <c r="F12" s="185"/>
      <c r="G12" s="185">
        <f>SUMIF('Загальний прайс'!$D$6:$D$3862,'ел. труби'!A12,'Загальний прайс'!$H$6:$H$3862)</f>
        <v>10.69150848</v>
      </c>
      <c r="H12" s="186">
        <f>G12*(100%-'ЗМІСТ'!$E$15)</f>
        <v>10.69150848</v>
      </c>
      <c r="I12" s="187"/>
      <c r="J12" s="188"/>
      <c r="K12" s="187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34.5" hidden="1" customHeight="1" outlineLevel="2">
      <c r="A13" s="193" t="s">
        <v>515</v>
      </c>
      <c r="B13" s="182" t="s">
        <v>516</v>
      </c>
      <c r="C13" s="190" t="s">
        <v>517</v>
      </c>
      <c r="D13" s="184" t="s">
        <v>305</v>
      </c>
      <c r="E13" s="184">
        <v>25.0</v>
      </c>
      <c r="F13" s="185"/>
      <c r="G13" s="185">
        <f>SUMIF('Загальний прайс'!$D$6:$D$3862,'ел. труби'!A13,'Загальний прайс'!$H$6:$H$3862)</f>
        <v>11.83203432</v>
      </c>
      <c r="H13" s="186">
        <f>G13*(100%-'ЗМІСТ'!$E$15)</f>
        <v>11.83203432</v>
      </c>
      <c r="I13" s="187"/>
      <c r="J13" s="188"/>
      <c r="K13" s="187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ht="34.5" hidden="1" customHeight="1" outlineLevel="2">
      <c r="A14" s="193" t="s">
        <v>518</v>
      </c>
      <c r="B14" s="182" t="s">
        <v>519</v>
      </c>
      <c r="C14" s="190" t="s">
        <v>520</v>
      </c>
      <c r="D14" s="184" t="s">
        <v>305</v>
      </c>
      <c r="E14" s="184">
        <v>25.0</v>
      </c>
      <c r="F14" s="185"/>
      <c r="G14" s="185">
        <f>SUMIF('Загальний прайс'!$D$6:$D$3862,'ел. труби'!A14,'Загальний прайс'!$H$6:$H$3862)</f>
        <v>15.10089288</v>
      </c>
      <c r="H14" s="186">
        <f>G14*(100%-'ЗМІСТ'!$E$15)</f>
        <v>15.10089288</v>
      </c>
      <c r="I14" s="187"/>
      <c r="J14" s="188"/>
      <c r="K14" s="187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ht="34.5" hidden="1" customHeight="1" outlineLevel="2">
      <c r="A15" s="193" t="s">
        <v>521</v>
      </c>
      <c r="B15" s="182" t="s">
        <v>522</v>
      </c>
      <c r="C15" s="190" t="s">
        <v>523</v>
      </c>
      <c r="D15" s="184" t="s">
        <v>305</v>
      </c>
      <c r="E15" s="184">
        <v>25.0</v>
      </c>
      <c r="F15" s="185"/>
      <c r="G15" s="185">
        <f>SUMIF('Загальний прайс'!$D$6:$D$3862,'ел. труби'!A15,'Загальний прайс'!$H$6:$H$3862)</f>
        <v>24.9466434</v>
      </c>
      <c r="H15" s="186">
        <f>G15*(100%-'ЗМІСТ'!$E$15)</f>
        <v>24.9466434</v>
      </c>
      <c r="I15" s="187"/>
      <c r="J15" s="188"/>
      <c r="K15" s="187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ht="34.5" hidden="1" customHeight="1" outlineLevel="2">
      <c r="A16" s="194">
        <v>8.59505762151E12</v>
      </c>
      <c r="B16" s="195" t="s">
        <v>524</v>
      </c>
      <c r="C16" s="49" t="s">
        <v>525</v>
      </c>
      <c r="D16" s="196" t="s">
        <v>305</v>
      </c>
      <c r="E16" s="196">
        <v>25.0</v>
      </c>
      <c r="F16" s="197">
        <f>SUMIF('Загальний прайс'!$D$6:$D$3617,A16,'Загальний прайс'!$G$6:$G$3617)</f>
        <v>897.85</v>
      </c>
      <c r="G16" s="197">
        <f>F16*'ЗМІСТ'!$E$13/1000*1.2</f>
        <v>47.09682949</v>
      </c>
      <c r="H16" s="198">
        <f>G16*(100%-'ЗМІСТ'!$E$15)</f>
        <v>47.09682949</v>
      </c>
      <c r="I16" s="187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ht="34.5" hidden="1" customHeight="1" outlineLevel="2">
      <c r="A17" s="194">
        <v>8.595057619722E12</v>
      </c>
      <c r="B17" s="195" t="s">
        <v>526</v>
      </c>
      <c r="C17" s="49" t="s">
        <v>527</v>
      </c>
      <c r="D17" s="196" t="s">
        <v>305</v>
      </c>
      <c r="E17" s="196">
        <v>25.0</v>
      </c>
      <c r="F17" s="197">
        <f>SUMIF('Загальний прайс'!$D$6:$D$3617,A17,'Загальний прайс'!$G$6:$G$3617)</f>
        <v>958.24</v>
      </c>
      <c r="G17" s="197">
        <f>F17*'ЗМІСТ'!$E$13/1000*1.2</f>
        <v>50.26459419</v>
      </c>
      <c r="H17" s="198">
        <f>G17*(100%-'ЗМІСТ'!$E$15)</f>
        <v>50.26459419</v>
      </c>
      <c r="I17" s="187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ht="34.5" hidden="1" customHeight="1" outlineLevel="1">
      <c r="A18" s="191"/>
      <c r="B18" s="191" t="s">
        <v>528</v>
      </c>
      <c r="C18" s="199"/>
      <c r="D18" s="179"/>
      <c r="E18" s="179"/>
      <c r="F18" s="180"/>
      <c r="G18" s="180"/>
      <c r="H18" s="180"/>
      <c r="I18" s="18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ht="34.5" hidden="1" customHeight="1" outlineLevel="2">
      <c r="A19" s="200" t="s">
        <v>529</v>
      </c>
      <c r="B19" s="182" t="s">
        <v>530</v>
      </c>
      <c r="C19" s="190" t="s">
        <v>531</v>
      </c>
      <c r="D19" s="184" t="s">
        <v>305</v>
      </c>
      <c r="E19" s="184">
        <v>50.0</v>
      </c>
      <c r="F19" s="185"/>
      <c r="G19" s="185">
        <f>SUMIF('Загальний прайс'!$D$6:$D$3862,'ел. труби'!A19,'Загальний прайс'!$H$6:$H$3862)</f>
        <v>10.071072</v>
      </c>
      <c r="H19" s="186">
        <f>G19*(100%-'ЗМІСТ'!$E$15)</f>
        <v>10.071072</v>
      </c>
      <c r="I19" s="187"/>
      <c r="J19" s="188"/>
      <c r="K19" s="187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</row>
    <row r="20" ht="34.5" hidden="1" customHeight="1" outlineLevel="2">
      <c r="A20" s="200" t="s">
        <v>532</v>
      </c>
      <c r="B20" s="182" t="s">
        <v>533</v>
      </c>
      <c r="C20" s="190" t="s">
        <v>534</v>
      </c>
      <c r="D20" s="184" t="s">
        <v>305</v>
      </c>
      <c r="E20" s="184">
        <v>50.0</v>
      </c>
      <c r="F20" s="185"/>
      <c r="G20" s="185">
        <f>SUMIF('Загальний прайс'!$D$6:$D$3862,'ел. труби'!A20,'Загальний прайс'!$H$6:$H$3862)</f>
        <v>11.14686</v>
      </c>
      <c r="H20" s="186">
        <f>G20*(100%-'ЗМІСТ'!$E$15)</f>
        <v>11.14686</v>
      </c>
      <c r="I20" s="187"/>
      <c r="J20" s="188"/>
      <c r="K20" s="187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ht="34.5" hidden="1" customHeight="1" outlineLevel="2">
      <c r="A21" s="200" t="s">
        <v>535</v>
      </c>
      <c r="B21" s="182" t="s">
        <v>536</v>
      </c>
      <c r="C21" s="190" t="s">
        <v>537</v>
      </c>
      <c r="D21" s="184" t="s">
        <v>305</v>
      </c>
      <c r="E21" s="184">
        <v>50.0</v>
      </c>
      <c r="F21" s="185"/>
      <c r="G21" s="185">
        <f>SUMIF('Загальний прайс'!$D$6:$D$3862,'ел. труби'!A21,'Загальний прайс'!$H$6:$H$3862)</f>
        <v>14.231484</v>
      </c>
      <c r="H21" s="186">
        <f>G21*(100%-'ЗМІСТ'!$E$15)</f>
        <v>14.231484</v>
      </c>
      <c r="I21" s="187"/>
      <c r="J21" s="188"/>
      <c r="K21" s="187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ht="34.5" hidden="1" customHeight="1" outlineLevel="2">
      <c r="A22" s="200" t="s">
        <v>538</v>
      </c>
      <c r="B22" s="182" t="s">
        <v>539</v>
      </c>
      <c r="C22" s="190" t="s">
        <v>540</v>
      </c>
      <c r="D22" s="184" t="s">
        <v>305</v>
      </c>
      <c r="E22" s="184">
        <v>50.0</v>
      </c>
      <c r="F22" s="185"/>
      <c r="G22" s="185">
        <f>SUMIF('Загальний прайс'!$D$6:$D$3862,'ел. труби'!A22,'Загальний прайс'!$H$6:$H$3862)</f>
        <v>23.522016</v>
      </c>
      <c r="H22" s="186">
        <f>G22*(100%-'ЗМІСТ'!$E$15)</f>
        <v>23.522016</v>
      </c>
      <c r="I22" s="187"/>
      <c r="J22" s="188"/>
      <c r="K22" s="187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ht="34.5" hidden="1" customHeight="1" outlineLevel="1">
      <c r="A23" s="191"/>
      <c r="B23" s="191" t="s">
        <v>541</v>
      </c>
      <c r="C23" s="199"/>
      <c r="D23" s="179"/>
      <c r="E23" s="179"/>
      <c r="F23" s="180"/>
      <c r="G23" s="180"/>
      <c r="H23" s="180"/>
      <c r="I23" s="18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ht="34.5" hidden="1" customHeight="1" outlineLevel="2">
      <c r="A24" s="200" t="s">
        <v>542</v>
      </c>
      <c r="B24" s="182" t="s">
        <v>543</v>
      </c>
      <c r="C24" s="190" t="s">
        <v>544</v>
      </c>
      <c r="D24" s="184" t="s">
        <v>305</v>
      </c>
      <c r="E24" s="184">
        <v>25.0</v>
      </c>
      <c r="F24" s="185"/>
      <c r="G24" s="185">
        <f>SUMIF('Загальний прайс'!$D$6:$D$3862,'ел. труби'!A24,'Загальний прайс'!$H$6:$H$3862)</f>
        <v>10.77604704</v>
      </c>
      <c r="H24" s="186">
        <f>G24*(100%-'ЗМІСТ'!$E$15)</f>
        <v>10.77604704</v>
      </c>
      <c r="I24" s="187"/>
      <c r="J24" s="188"/>
      <c r="K24" s="187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ht="34.5" hidden="1" customHeight="1" outlineLevel="2">
      <c r="A25" s="200" t="s">
        <v>545</v>
      </c>
      <c r="B25" s="182" t="s">
        <v>546</v>
      </c>
      <c r="C25" s="190" t="s">
        <v>547</v>
      </c>
      <c r="D25" s="184" t="s">
        <v>305</v>
      </c>
      <c r="E25" s="184">
        <v>25.0</v>
      </c>
      <c r="F25" s="185"/>
      <c r="G25" s="185">
        <f>SUMIF('Загальний прайс'!$D$6:$D$3862,'ел. труби'!A25,'Загальний прайс'!$H$6:$H$3862)</f>
        <v>11.9271402</v>
      </c>
      <c r="H25" s="186">
        <f>G25*(100%-'ЗМІСТ'!$E$15)</f>
        <v>11.9271402</v>
      </c>
      <c r="I25" s="187"/>
      <c r="J25" s="188"/>
      <c r="K25" s="187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ht="34.5" hidden="1" customHeight="1" outlineLevel="2">
      <c r="A26" s="200" t="s">
        <v>548</v>
      </c>
      <c r="B26" s="182" t="s">
        <v>549</v>
      </c>
      <c r="C26" s="190" t="s">
        <v>550</v>
      </c>
      <c r="D26" s="184" t="s">
        <v>305</v>
      </c>
      <c r="E26" s="184">
        <v>25.0</v>
      </c>
      <c r="F26" s="185"/>
      <c r="G26" s="185">
        <f>SUMIF('Загальний прайс'!$D$6:$D$3862,'ел. труби'!A26,'Загальний прайс'!$H$6:$H$3862)</f>
        <v>15.22768788</v>
      </c>
      <c r="H26" s="186">
        <f>G26*(100%-'ЗМІСТ'!$E$15)</f>
        <v>15.22768788</v>
      </c>
      <c r="I26" s="187"/>
      <c r="J26" s="188"/>
      <c r="K26" s="187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ht="34.5" hidden="1" customHeight="1" outlineLevel="2">
      <c r="A27" s="200" t="s">
        <v>551</v>
      </c>
      <c r="B27" s="182" t="s">
        <v>552</v>
      </c>
      <c r="C27" s="190" t="s">
        <v>553</v>
      </c>
      <c r="D27" s="184" t="s">
        <v>305</v>
      </c>
      <c r="E27" s="184">
        <v>25.0</v>
      </c>
      <c r="F27" s="185"/>
      <c r="G27" s="185">
        <f>SUMIF('Загальний прайс'!$D$6:$D$3862,'ел. труби'!A27,'Загальний прайс'!$H$6:$H$3862)</f>
        <v>25.16855712</v>
      </c>
      <c r="H27" s="186">
        <f>G27*(100%-'ЗМІСТ'!$E$15)</f>
        <v>25.16855712</v>
      </c>
      <c r="I27" s="187"/>
      <c r="J27" s="188"/>
      <c r="K27" s="187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ht="34.5" hidden="1" customHeight="1" outlineLevel="1">
      <c r="A28" s="191"/>
      <c r="B28" s="191" t="s">
        <v>554</v>
      </c>
      <c r="C28" s="199"/>
      <c r="D28" s="179"/>
      <c r="E28" s="179"/>
      <c r="F28" s="180"/>
      <c r="G28" s="180"/>
      <c r="H28" s="180"/>
      <c r="I28" s="187"/>
      <c r="J28" s="188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ht="34.5" hidden="1" customHeight="1" outlineLevel="2">
      <c r="A29" s="193" t="s">
        <v>555</v>
      </c>
      <c r="B29" s="182" t="s">
        <v>556</v>
      </c>
      <c r="C29" s="190" t="s">
        <v>557</v>
      </c>
      <c r="D29" s="184" t="s">
        <v>305</v>
      </c>
      <c r="E29" s="184">
        <v>50.0</v>
      </c>
      <c r="F29" s="185"/>
      <c r="G29" s="185">
        <f>SUMIF('Загальний прайс'!$D$6:$D$3862,'ел. труби'!A29,'Загальний прайс'!$H$6:$H$3862)</f>
        <v>15.559404</v>
      </c>
      <c r="H29" s="186">
        <f>G29*(100%-'ЗМІСТ'!$E$15)</f>
        <v>15.559404</v>
      </c>
      <c r="I29" s="187"/>
      <c r="J29" s="188"/>
      <c r="K29" s="187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ht="34.5" hidden="1" customHeight="1" outlineLevel="2">
      <c r="A30" s="193" t="s">
        <v>558</v>
      </c>
      <c r="B30" s="182" t="s">
        <v>559</v>
      </c>
      <c r="C30" s="190" t="s">
        <v>560</v>
      </c>
      <c r="D30" s="184" t="s">
        <v>305</v>
      </c>
      <c r="E30" s="184">
        <v>50.0</v>
      </c>
      <c r="F30" s="185"/>
      <c r="G30" s="185">
        <f>SUMIF('Загальний прайс'!$D$6:$D$3862,'ел. труби'!A30,'Загальний прайс'!$H$6:$H$3862)</f>
        <v>17.847744</v>
      </c>
      <c r="H30" s="186">
        <f>G30*(100%-'ЗМІСТ'!$E$15)</f>
        <v>17.847744</v>
      </c>
      <c r="I30" s="187"/>
      <c r="J30" s="188"/>
      <c r="K30" s="187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ht="34.5" hidden="1" customHeight="1" outlineLevel="2">
      <c r="A31" s="193" t="s">
        <v>561</v>
      </c>
      <c r="B31" s="182" t="s">
        <v>562</v>
      </c>
      <c r="C31" s="190" t="s">
        <v>563</v>
      </c>
      <c r="D31" s="184" t="s">
        <v>305</v>
      </c>
      <c r="E31" s="184">
        <v>50.0</v>
      </c>
      <c r="F31" s="185"/>
      <c r="G31" s="185">
        <f>SUMIF('Загальний прайс'!$D$6:$D$3862,'ел. труби'!A31,'Загальний прайс'!$H$6:$H$3862)</f>
        <v>24.87102</v>
      </c>
      <c r="H31" s="186">
        <f>G31*(100%-'ЗМІСТ'!$E$15)</f>
        <v>24.87102</v>
      </c>
      <c r="I31" s="187"/>
      <c r="J31" s="188"/>
      <c r="K31" s="187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ht="34.5" hidden="1" customHeight="1" outlineLevel="2">
      <c r="A32" s="193" t="s">
        <v>564</v>
      </c>
      <c r="B32" s="182" t="s">
        <v>565</v>
      </c>
      <c r="C32" s="190" t="s">
        <v>566</v>
      </c>
      <c r="D32" s="184" t="s">
        <v>305</v>
      </c>
      <c r="E32" s="184">
        <v>50.0</v>
      </c>
      <c r="F32" s="185"/>
      <c r="G32" s="185">
        <f>SUMIF('Загальний прайс'!$D$6:$D$3862,'ел. труби'!A32,'Загальний прайс'!$H$6:$H$3862)</f>
        <v>36.421176</v>
      </c>
      <c r="H32" s="186">
        <f>G32*(100%-'ЗМІСТ'!$E$15)</f>
        <v>36.421176</v>
      </c>
      <c r="I32" s="187"/>
      <c r="J32" s="188"/>
      <c r="K32" s="187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ht="34.5" hidden="1" customHeight="1" outlineLevel="1">
      <c r="A33" s="191"/>
      <c r="B33" s="191" t="s">
        <v>567</v>
      </c>
      <c r="C33" s="199"/>
      <c r="D33" s="179"/>
      <c r="E33" s="179"/>
      <c r="F33" s="180"/>
      <c r="G33" s="180"/>
      <c r="H33" s="180"/>
      <c r="I33" s="187"/>
      <c r="J33" s="188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ht="34.5" hidden="1" customHeight="1" outlineLevel="2">
      <c r="A34" s="193" t="s">
        <v>568</v>
      </c>
      <c r="B34" s="182" t="s">
        <v>569</v>
      </c>
      <c r="C34" s="183" t="s">
        <v>570</v>
      </c>
      <c r="D34" s="184" t="s">
        <v>305</v>
      </c>
      <c r="E34" s="184">
        <v>25.0</v>
      </c>
      <c r="F34" s="185"/>
      <c r="G34" s="185">
        <f>SUMIF('Загальний прайс'!$D$6:$D$3862,'ел. труби'!A34,'Загальний прайс'!$H$6:$H$3862)</f>
        <v>16.64856228</v>
      </c>
      <c r="H34" s="186">
        <f>G34*(100%-'ЗМІСТ'!$E$15)</f>
        <v>16.64856228</v>
      </c>
      <c r="I34" s="187"/>
      <c r="J34" s="188"/>
      <c r="K34" s="187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ht="34.5" hidden="1" customHeight="1" outlineLevel="2">
      <c r="A35" s="193" t="s">
        <v>571</v>
      </c>
      <c r="B35" s="182" t="s">
        <v>572</v>
      </c>
      <c r="C35" s="190" t="s">
        <v>573</v>
      </c>
      <c r="D35" s="184" t="s">
        <v>305</v>
      </c>
      <c r="E35" s="184">
        <v>25.0</v>
      </c>
      <c r="F35" s="185"/>
      <c r="G35" s="185">
        <f>SUMIF('Загальний прайс'!$D$6:$D$3862,'ел. труби'!A35,'Загальний прайс'!$H$6:$H$3862)</f>
        <v>19.09708608</v>
      </c>
      <c r="H35" s="186">
        <f>G35*(100%-'ЗМІСТ'!$E$15)</f>
        <v>19.09708608</v>
      </c>
      <c r="I35" s="187"/>
      <c r="J35" s="188"/>
      <c r="K35" s="187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ht="34.5" hidden="1" customHeight="1" outlineLevel="2">
      <c r="A36" s="193" t="s">
        <v>574</v>
      </c>
      <c r="B36" s="182" t="s">
        <v>575</v>
      </c>
      <c r="C36" s="190" t="s">
        <v>576</v>
      </c>
      <c r="D36" s="184" t="s">
        <v>305</v>
      </c>
      <c r="E36" s="184">
        <v>25.0</v>
      </c>
      <c r="F36" s="185"/>
      <c r="G36" s="185">
        <f>SUMIF('Загальний прайс'!$D$6:$D$3862,'ел. труби'!A36,'Загальний прайс'!$H$6:$H$3862)</f>
        <v>26.6119914</v>
      </c>
      <c r="H36" s="186">
        <f>G36*(100%-'ЗМІСТ'!$E$15)</f>
        <v>26.6119914</v>
      </c>
      <c r="I36" s="187"/>
      <c r="J36" s="188"/>
      <c r="K36" s="187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ht="34.5" hidden="1" customHeight="1" outlineLevel="2">
      <c r="A37" s="193" t="s">
        <v>577</v>
      </c>
      <c r="B37" s="182" t="s">
        <v>578</v>
      </c>
      <c r="C37" s="190" t="s">
        <v>579</v>
      </c>
      <c r="D37" s="184" t="s">
        <v>305</v>
      </c>
      <c r="E37" s="184">
        <v>25.0</v>
      </c>
      <c r="F37" s="185"/>
      <c r="G37" s="185">
        <f>SUMIF('Загальний прайс'!$D$6:$D$3862,'ел. труби'!A37,'Загальний прайс'!$H$6:$H$3862)</f>
        <v>38.97065832</v>
      </c>
      <c r="H37" s="186">
        <f>G37*(100%-'ЗМІСТ'!$E$15)</f>
        <v>38.97065832</v>
      </c>
      <c r="I37" s="187"/>
      <c r="J37" s="188"/>
      <c r="K37" s="187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ht="34.5" hidden="1" customHeight="1" outlineLevel="2">
      <c r="A38" s="194">
        <v>8.595057612952E12</v>
      </c>
      <c r="B38" s="195" t="s">
        <v>580</v>
      </c>
      <c r="C38" s="49" t="s">
        <v>581</v>
      </c>
      <c r="D38" s="196" t="s">
        <v>305</v>
      </c>
      <c r="E38" s="196">
        <v>25.0</v>
      </c>
      <c r="F38" s="197">
        <f>SUMIF('Загальний прайс'!$D$6:$D$3862,A38,'Загальний прайс'!$G$6:$G$3862)</f>
        <v>973.48</v>
      </c>
      <c r="G38" s="197">
        <f>F38*'ЗМІСТ'!$E$13/1000*1.2</f>
        <v>51.06401022</v>
      </c>
      <c r="H38" s="198">
        <f>G38*(100%-'ЗМІСТ'!$E$15)</f>
        <v>51.06401022</v>
      </c>
      <c r="I38" s="187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</row>
    <row r="39" ht="34.5" hidden="1" customHeight="1" outlineLevel="2">
      <c r="A39" s="194">
        <v>8.595057693753E12</v>
      </c>
      <c r="B39" s="195" t="s">
        <v>582</v>
      </c>
      <c r="C39" s="49" t="s">
        <v>583</v>
      </c>
      <c r="D39" s="196" t="s">
        <v>305</v>
      </c>
      <c r="E39" s="196">
        <v>25.0</v>
      </c>
      <c r="F39" s="197">
        <f>SUMIF('Загальний прайс'!$D$6:$D$3862,A39,'Загальний прайс'!$G$6:$G$3862)</f>
        <v>1131.91</v>
      </c>
      <c r="G39" s="197">
        <f>F39*'ЗМІСТ'!$E$13/1000*1.2</f>
        <v>59.37447488</v>
      </c>
      <c r="H39" s="198">
        <f>G39*(100%-'ЗМІСТ'!$E$15)</f>
        <v>59.37447488</v>
      </c>
      <c r="I39" s="187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ht="34.5" hidden="1" customHeight="1" outlineLevel="2">
      <c r="A40" s="194">
        <v>8.595057612969E12</v>
      </c>
      <c r="B40" s="195" t="s">
        <v>584</v>
      </c>
      <c r="C40" s="49" t="s">
        <v>585</v>
      </c>
      <c r="D40" s="196" t="s">
        <v>305</v>
      </c>
      <c r="E40" s="196">
        <v>25.0</v>
      </c>
      <c r="F40" s="197">
        <f>SUMIF('Загальний прайс'!$D$6:$D$3862,A40,'Загальний прайс'!$G$6:$G$3862)</f>
        <v>1295.32</v>
      </c>
      <c r="G40" s="197">
        <f>F40*'ЗМІСТ'!$E$13/1000*1.2</f>
        <v>67.94616604</v>
      </c>
      <c r="H40" s="198">
        <f>G40*(100%-'ЗМІСТ'!$E$15)</f>
        <v>67.94616604</v>
      </c>
      <c r="I40" s="187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ht="34.5" hidden="1" customHeight="1" outlineLevel="1">
      <c r="A41" s="191"/>
      <c r="B41" s="191" t="s">
        <v>586</v>
      </c>
      <c r="C41" s="199"/>
      <c r="D41" s="179"/>
      <c r="E41" s="179"/>
      <c r="F41" s="180"/>
      <c r="G41" s="180"/>
      <c r="H41" s="18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ht="34.5" hidden="1" customHeight="1" outlineLevel="2">
      <c r="A42" s="193" t="s">
        <v>587</v>
      </c>
      <c r="B42" s="182" t="s">
        <v>588</v>
      </c>
      <c r="C42" s="190" t="s">
        <v>589</v>
      </c>
      <c r="D42" s="184" t="s">
        <v>305</v>
      </c>
      <c r="E42" s="184">
        <v>50.0</v>
      </c>
      <c r="F42" s="185"/>
      <c r="G42" s="185">
        <f>SUMIF('Загальний прайс'!$D$6:$D$3862,'ел. труби'!A42,'Загальний прайс'!$H$6:$H$3862)</f>
        <v>14.050116</v>
      </c>
      <c r="H42" s="186">
        <f>G42*(100%-'ЗМІСТ'!$E$15)</f>
        <v>14.050116</v>
      </c>
      <c r="I42" s="161"/>
      <c r="J42" s="188"/>
      <c r="K42" s="187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</row>
    <row r="43" ht="34.5" hidden="1" customHeight="1" outlineLevel="2">
      <c r="A43" s="201" t="s">
        <v>590</v>
      </c>
      <c r="B43" s="182" t="s">
        <v>591</v>
      </c>
      <c r="C43" s="190" t="s">
        <v>592</v>
      </c>
      <c r="D43" s="184" t="s">
        <v>305</v>
      </c>
      <c r="E43" s="184">
        <v>50.0</v>
      </c>
      <c r="F43" s="185"/>
      <c r="G43" s="185">
        <f>SUMIF('Загальний прайс'!$D$6:$D$3862,'ел. труби'!A43,'Загальний прайс'!$H$6:$H$3862)</f>
        <v>16.070916</v>
      </c>
      <c r="H43" s="186">
        <f>G43*(100%-'ЗМІСТ'!$E$15)</f>
        <v>16.070916</v>
      </c>
      <c r="I43" s="161"/>
      <c r="J43" s="188"/>
      <c r="K43" s="187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</row>
    <row r="44" ht="34.5" hidden="1" customHeight="1" outlineLevel="2">
      <c r="A44" s="202" t="s">
        <v>593</v>
      </c>
      <c r="B44" s="182" t="s">
        <v>594</v>
      </c>
      <c r="C44" s="190" t="s">
        <v>595</v>
      </c>
      <c r="D44" s="184" t="s">
        <v>305</v>
      </c>
      <c r="E44" s="184">
        <v>50.0</v>
      </c>
      <c r="F44" s="185"/>
      <c r="G44" s="185">
        <f>SUMIF('Загальний прайс'!$D$6:$D$3862,'ел. труби'!A44,'Загальний прайс'!$H$6:$H$3862)</f>
        <v>22.333188</v>
      </c>
      <c r="H44" s="186">
        <f>G44*(100%-'ЗМІСТ'!$E$15)</f>
        <v>22.333188</v>
      </c>
      <c r="I44" s="161"/>
      <c r="J44" s="188"/>
      <c r="K44" s="187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</row>
    <row r="45" ht="34.5" hidden="1" customHeight="1" outlineLevel="2">
      <c r="A45" s="193" t="s">
        <v>596</v>
      </c>
      <c r="B45" s="182" t="s">
        <v>597</v>
      </c>
      <c r="C45" s="203" t="s">
        <v>598</v>
      </c>
      <c r="D45" s="184" t="s">
        <v>305</v>
      </c>
      <c r="E45" s="184">
        <v>50.0</v>
      </c>
      <c r="F45" s="185"/>
      <c r="G45" s="185">
        <f>SUMIF('Загальний прайс'!$D$6:$D$3862,'ел. труби'!A45,'Загальний прайс'!$H$6:$H$3862)</f>
        <v>32.595792</v>
      </c>
      <c r="H45" s="186">
        <f>G45*(100%-'ЗМІСТ'!$E$15)</f>
        <v>32.595792</v>
      </c>
      <c r="I45" s="161"/>
      <c r="J45" s="188"/>
      <c r="K45" s="187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</row>
    <row r="46" ht="34.5" hidden="1" customHeight="1" outlineLevel="1">
      <c r="A46" s="191"/>
      <c r="B46" s="204" t="s">
        <v>599</v>
      </c>
      <c r="C46" s="57"/>
      <c r="D46" s="179"/>
      <c r="E46" s="179"/>
      <c r="F46" s="180"/>
      <c r="G46" s="180"/>
      <c r="H46" s="18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ht="34.5" hidden="1" customHeight="1" outlineLevel="2">
      <c r="A47" s="194">
        <v>8.595057625891E12</v>
      </c>
      <c r="B47" s="195" t="s">
        <v>600</v>
      </c>
      <c r="C47" s="49" t="s">
        <v>601</v>
      </c>
      <c r="D47" s="196" t="s">
        <v>305</v>
      </c>
      <c r="E47" s="196">
        <v>30.0</v>
      </c>
      <c r="F47" s="197">
        <f>SUMIF('Загальний прайс'!$D$6:$D$3862,A47,'Загальний прайс'!$G$6:$G$3862)</f>
        <v>1674.41</v>
      </c>
      <c r="G47" s="197">
        <f>F47*'ЗМІСТ'!$E$13/1000*1.2</f>
        <v>87.83137748</v>
      </c>
      <c r="H47" s="198">
        <f>G47*(100%-'ЗМІСТ'!$E$15)</f>
        <v>87.83137748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</row>
    <row r="48" ht="34.5" hidden="1" customHeight="1" outlineLevel="2">
      <c r="A48" s="194">
        <v>8.595057625907E12</v>
      </c>
      <c r="B48" s="195" t="s">
        <v>602</v>
      </c>
      <c r="C48" s="49" t="s">
        <v>603</v>
      </c>
      <c r="D48" s="196" t="s">
        <v>305</v>
      </c>
      <c r="E48" s="196">
        <v>30.0</v>
      </c>
      <c r="F48" s="197">
        <f>SUMIF('Загальний прайс'!$D$6:$D$3862,A48,'Загальний прайс'!$G$6:$G$3862)</f>
        <v>1978.18</v>
      </c>
      <c r="G48" s="197">
        <f>F48*'ЗМІСТ'!$E$13/1000*1.2</f>
        <v>103.7656693</v>
      </c>
      <c r="H48" s="198">
        <f>G48*(100%-'ЗМІСТ'!$E$15)</f>
        <v>103.7656693</v>
      </c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</row>
    <row r="49" ht="34.5" hidden="1" customHeight="1" outlineLevel="2">
      <c r="A49" s="194">
        <v>8.595057625914E12</v>
      </c>
      <c r="B49" s="195" t="s">
        <v>604</v>
      </c>
      <c r="C49" s="49" t="s">
        <v>605</v>
      </c>
      <c r="D49" s="196" t="s">
        <v>305</v>
      </c>
      <c r="E49" s="196">
        <v>30.0</v>
      </c>
      <c r="F49" s="197">
        <f>SUMIF('Загальний прайс'!$D$6:$D$3862,A49,'Загальний прайс'!$G$6:$G$3862)</f>
        <v>2586.86</v>
      </c>
      <c r="G49" s="197">
        <f>F49*'ЗМІСТ'!$E$13/1000*1.2</f>
        <v>135.6940517</v>
      </c>
      <c r="H49" s="198">
        <f>G49*(100%-'ЗМІСТ'!$E$15)</f>
        <v>135.6940517</v>
      </c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</row>
    <row r="50" ht="34.5" hidden="1" customHeight="1" outlineLevel="2">
      <c r="A50" s="194">
        <v>8.595057625921E12</v>
      </c>
      <c r="B50" s="195" t="s">
        <v>606</v>
      </c>
      <c r="C50" s="49" t="s">
        <v>607</v>
      </c>
      <c r="D50" s="196" t="s">
        <v>305</v>
      </c>
      <c r="E50" s="196">
        <v>30.0</v>
      </c>
      <c r="F50" s="197">
        <f>SUMIF('Загальний прайс'!$D$6:$D$3862,A50,'Загальний прайс'!$G$6:$G$3862)</f>
        <v>3569.93</v>
      </c>
      <c r="G50" s="197">
        <f>F50*'ЗМІСТ'!$E$13/1000*1.2</f>
        <v>187.2611065</v>
      </c>
      <c r="H50" s="198">
        <f>G50*(100%-'ЗМІСТ'!$E$15)</f>
        <v>187.2611065</v>
      </c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ht="28.5" hidden="1" customHeight="1" outlineLevel="1">
      <c r="A51" s="191"/>
      <c r="B51" s="191" t="s">
        <v>608</v>
      </c>
      <c r="C51" s="199"/>
      <c r="D51" s="179"/>
      <c r="E51" s="179"/>
      <c r="F51" s="180"/>
      <c r="G51" s="180"/>
      <c r="H51" s="180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ht="42.75" hidden="1" customHeight="1" outlineLevel="2">
      <c r="A52" s="194">
        <v>8.595057656321E12</v>
      </c>
      <c r="B52" s="205" t="s">
        <v>609</v>
      </c>
      <c r="C52" s="49" t="s">
        <v>610</v>
      </c>
      <c r="D52" s="196" t="s">
        <v>305</v>
      </c>
      <c r="E52" s="196">
        <v>50.0</v>
      </c>
      <c r="F52" s="197">
        <f>SUMIF('Загальний прайс'!$D$6:$D$3862,A52,'Загальний прайс'!$G$6:$G$3862)</f>
        <v>2475.69</v>
      </c>
      <c r="G52" s="197">
        <f>F52*'ЗМІСТ'!$E$13/1000*1.2</f>
        <v>129.862616</v>
      </c>
      <c r="H52" s="198">
        <f>G52*(100%-'ЗМІСТ'!$E$15)</f>
        <v>129.862616</v>
      </c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</row>
    <row r="53" ht="42.75" hidden="1" customHeight="1" outlineLevel="2">
      <c r="A53" s="194">
        <v>8.595057662179E12</v>
      </c>
      <c r="B53" s="205" t="s">
        <v>611</v>
      </c>
      <c r="C53" s="49" t="s">
        <v>612</v>
      </c>
      <c r="D53" s="196" t="s">
        <v>305</v>
      </c>
      <c r="E53" s="196">
        <v>50.0</v>
      </c>
      <c r="F53" s="197">
        <f>SUMIF('Загальний прайс'!$D$6:$D$3862,A53,'Загальний прайс'!$G$6:$G$3862)</f>
        <v>3833.33</v>
      </c>
      <c r="G53" s="197">
        <f>F53*'ЗМІСТ'!$E$13/1000*1.2</f>
        <v>201.0777851</v>
      </c>
      <c r="H53" s="198">
        <f>G53*(100%-'ЗМІСТ'!$E$15)</f>
        <v>201.0777851</v>
      </c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</row>
    <row r="54" ht="42.75" hidden="1" customHeight="1" outlineLevel="2">
      <c r="A54" s="194">
        <v>8.595057667266E12</v>
      </c>
      <c r="B54" s="205" t="s">
        <v>613</v>
      </c>
      <c r="C54" s="49" t="s">
        <v>614</v>
      </c>
      <c r="D54" s="196" t="s">
        <v>305</v>
      </c>
      <c r="E54" s="196">
        <v>50.0</v>
      </c>
      <c r="F54" s="197">
        <f>SUMIF('Загальний прайс'!$D$6:$D$3862,A54,'Загальний прайс'!$G$6:$G$3862)</f>
        <v>5820.47</v>
      </c>
      <c r="G54" s="197">
        <f>F54*'ЗМІСТ'!$E$13/1000*1.2</f>
        <v>305.3134523</v>
      </c>
      <c r="H54" s="198">
        <f>G54*(100%-'ЗМІСТ'!$E$15)</f>
        <v>305.3134523</v>
      </c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</row>
    <row r="55" ht="42.75" hidden="1" customHeight="1" outlineLevel="2">
      <c r="A55" s="194">
        <v>8.595057658196E12</v>
      </c>
      <c r="B55" s="205" t="s">
        <v>615</v>
      </c>
      <c r="C55" s="49" t="s">
        <v>616</v>
      </c>
      <c r="D55" s="196" t="s">
        <v>305</v>
      </c>
      <c r="E55" s="196">
        <v>50.0</v>
      </c>
      <c r="F55" s="197">
        <f>SUMIF('Загальний прайс'!$D$6:$D$3862,A55,'Загальний прайс'!$G$6:$G$3862)</f>
        <v>8913.91</v>
      </c>
      <c r="G55" s="197">
        <f>F55*'ЗМІСТ'!$E$13/1000*1.2</f>
        <v>467.5802187</v>
      </c>
      <c r="H55" s="198">
        <f>G55*(100%-'ЗМІСТ'!$E$15)</f>
        <v>467.5802187</v>
      </c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</row>
    <row r="56" ht="42.75" hidden="1" customHeight="1" outlineLevel="2">
      <c r="A56" s="194">
        <v>8.595057667273E12</v>
      </c>
      <c r="B56" s="205" t="s">
        <v>617</v>
      </c>
      <c r="C56" s="49" t="s">
        <v>618</v>
      </c>
      <c r="D56" s="196" t="s">
        <v>305</v>
      </c>
      <c r="E56" s="196">
        <v>25.0</v>
      </c>
      <c r="F56" s="197">
        <f>SUMIF('Загальний прайс'!$D$6:$D$3862,A56,'Загальний прайс'!$G$6:$G$3862)</f>
        <v>11058.42</v>
      </c>
      <c r="G56" s="197">
        <f>F56*'ЗМІСТ'!$E$13/1000*1.2</f>
        <v>580.0707481</v>
      </c>
      <c r="H56" s="198">
        <f>G56*(100%-'ЗМІСТ'!$E$15)</f>
        <v>580.0707481</v>
      </c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ht="42.75" hidden="1" customHeight="1" outlineLevel="2">
      <c r="A57" s="194">
        <v>8.595057651517E12</v>
      </c>
      <c r="B57" s="205" t="s">
        <v>619</v>
      </c>
      <c r="C57" s="49" t="s">
        <v>620</v>
      </c>
      <c r="D57" s="196" t="s">
        <v>305</v>
      </c>
      <c r="E57" s="196">
        <v>25.0</v>
      </c>
      <c r="F57" s="197">
        <f>SUMIF('Загальний прайс'!$D$6:$D$3862,A57,'Загальний прайс'!$G$6:$G$3862)</f>
        <v>13529.41</v>
      </c>
      <c r="G57" s="197">
        <f>F57*'ЗМІСТ'!$E$13/1000*1.2</f>
        <v>709.6868251</v>
      </c>
      <c r="H57" s="198">
        <f>G57*(100%-'ЗМІСТ'!$E$15)</f>
        <v>709.6868251</v>
      </c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</row>
    <row r="58" ht="42.75" hidden="1" customHeight="1" outlineLevel="2">
      <c r="A58" s="194">
        <v>8.59505766728E12</v>
      </c>
      <c r="B58" s="205" t="s">
        <v>621</v>
      </c>
      <c r="C58" s="49" t="s">
        <v>622</v>
      </c>
      <c r="D58" s="196" t="s">
        <v>305</v>
      </c>
      <c r="E58" s="196">
        <v>10.0</v>
      </c>
      <c r="F58" s="197">
        <f>SUMIF('Загальний прайс'!$D$6:$D$3862,A58,'Загальний прайс'!$G$6:$G$3862)</f>
        <v>48022.37</v>
      </c>
      <c r="G58" s="197">
        <f>F58*'ЗМІСТ'!$E$13/1000*1.2</f>
        <v>2519.019181</v>
      </c>
      <c r="H58" s="198">
        <f>G58*(100%-'ЗМІСТ'!$E$15)</f>
        <v>2519.019181</v>
      </c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</row>
    <row r="59" ht="34.5" hidden="1" customHeight="1" outlineLevel="1">
      <c r="A59" s="191"/>
      <c r="B59" s="204" t="s">
        <v>623</v>
      </c>
      <c r="C59" s="57"/>
      <c r="D59" s="179"/>
      <c r="E59" s="179"/>
      <c r="F59" s="180"/>
      <c r="G59" s="180"/>
      <c r="H59" s="18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ht="42.75" hidden="1" customHeight="1" outlineLevel="2">
      <c r="A60" s="194">
        <v>8.595568902498E12</v>
      </c>
      <c r="B60" s="205" t="s">
        <v>624</v>
      </c>
      <c r="C60" s="49" t="s">
        <v>625</v>
      </c>
      <c r="D60" s="196" t="s">
        <v>305</v>
      </c>
      <c r="E60" s="196">
        <v>100.0</v>
      </c>
      <c r="F60" s="197">
        <f>SUMIF('Загальний прайс'!$D$6:$D$3862,A60,'Загальний прайс'!$G$6:$G$3862)</f>
        <v>355.92</v>
      </c>
      <c r="G60" s="197">
        <f>F60*'ЗМІСТ'!$E$13/1000*1.2</f>
        <v>18.66982631</v>
      </c>
      <c r="H60" s="198">
        <f>G60*(100%-'ЗМІСТ'!$E$15)</f>
        <v>18.66982631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</row>
    <row r="61" ht="42.75" hidden="1" customHeight="1" outlineLevel="2">
      <c r="A61" s="194">
        <v>8.595057699366E12</v>
      </c>
      <c r="B61" s="205" t="s">
        <v>626</v>
      </c>
      <c r="C61" s="49" t="s">
        <v>627</v>
      </c>
      <c r="D61" s="196" t="s">
        <v>305</v>
      </c>
      <c r="E61" s="196">
        <v>100.0</v>
      </c>
      <c r="F61" s="197">
        <f>SUMIF('Загальний прайс'!$D$6:$D$3862,A61,'Загальний прайс'!$G$6:$G$3862)</f>
        <v>461.98</v>
      </c>
      <c r="G61" s="197">
        <f>F61*'ЗМІСТ'!$E$13/1000*1.2</f>
        <v>24.23321634</v>
      </c>
      <c r="H61" s="198">
        <f>G61*(100%-'ЗМІСТ'!$E$15)</f>
        <v>24.23321634</v>
      </c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</row>
    <row r="62" ht="42.75" hidden="1" customHeight="1" outlineLevel="2">
      <c r="A62" s="194">
        <v>8.595568902573E12</v>
      </c>
      <c r="B62" s="205" t="s">
        <v>628</v>
      </c>
      <c r="C62" s="49" t="s">
        <v>629</v>
      </c>
      <c r="D62" s="196" t="s">
        <v>305</v>
      </c>
      <c r="E62" s="196">
        <v>50.0</v>
      </c>
      <c r="F62" s="197">
        <f>SUMIF('Загальний прайс'!$D$6:$D$3862,A62,'Загальний прайс'!$G$6:$G$3862)</f>
        <v>536.51</v>
      </c>
      <c r="G62" s="197">
        <f>F62*'ЗМІСТ'!$E$13/1000*1.2</f>
        <v>28.14269643</v>
      </c>
      <c r="H62" s="198">
        <f>G62*(100%-'ЗМІСТ'!$E$15)</f>
        <v>28.14269643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</row>
    <row r="63" ht="34.5" hidden="1" customHeight="1" outlineLevel="1">
      <c r="A63" s="191"/>
      <c r="B63" s="191" t="s">
        <v>630</v>
      </c>
      <c r="C63" s="199"/>
      <c r="D63" s="179"/>
      <c r="E63" s="179"/>
      <c r="F63" s="180"/>
      <c r="G63" s="180"/>
      <c r="H63" s="180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ht="34.5" hidden="1" customHeight="1" outlineLevel="2">
      <c r="A64" s="194">
        <v>8.5950576218E12</v>
      </c>
      <c r="B64" s="205" t="s">
        <v>631</v>
      </c>
      <c r="C64" s="49" t="s">
        <v>632</v>
      </c>
      <c r="D64" s="196" t="s">
        <v>305</v>
      </c>
      <c r="E64" s="196">
        <v>100.0</v>
      </c>
      <c r="F64" s="197">
        <f>SUMIF('Загальний прайс'!$D$6:$D$3862,A64,'Загальний прайс'!$G$6:$G$3862)</f>
        <v>653.97</v>
      </c>
      <c r="G64" s="197">
        <f>F64*'ЗМІСТ'!$E$13/1000*1.2</f>
        <v>34.30407483</v>
      </c>
      <c r="H64" s="198">
        <f>G64*(100%-'ЗМІСТ'!$E$15)</f>
        <v>34.30407483</v>
      </c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</row>
    <row r="65" ht="34.5" hidden="1" customHeight="1" outlineLevel="2">
      <c r="A65" s="194">
        <v>8.595057621817E12</v>
      </c>
      <c r="B65" s="205" t="s">
        <v>633</v>
      </c>
      <c r="C65" s="49" t="s">
        <v>634</v>
      </c>
      <c r="D65" s="196" t="s">
        <v>305</v>
      </c>
      <c r="E65" s="196">
        <v>100.0</v>
      </c>
      <c r="F65" s="197">
        <f>SUMIF('Загальний прайс'!$D$6:$D$3862,A65,'Загальний прайс'!$G$6:$G$3862)</f>
        <v>791.98</v>
      </c>
      <c r="G65" s="197">
        <f>F65*'ЗМІСТ'!$E$13/1000*1.2</f>
        <v>41.54340594</v>
      </c>
      <c r="H65" s="198">
        <f>G65*(100%-'ЗМІСТ'!$E$15)</f>
        <v>41.54340594</v>
      </c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  <row r="66" ht="34.5" hidden="1" customHeight="1" outlineLevel="2">
      <c r="A66" s="194">
        <v>8.595057621824E12</v>
      </c>
      <c r="B66" s="205" t="s">
        <v>635</v>
      </c>
      <c r="C66" s="49" t="s">
        <v>636</v>
      </c>
      <c r="D66" s="196" t="s">
        <v>305</v>
      </c>
      <c r="E66" s="196">
        <v>100.0</v>
      </c>
      <c r="F66" s="197">
        <f>SUMIF('Загальний прайс'!$D$6:$D$3862,A66,'Загальний прайс'!$G$6:$G$3862)</f>
        <v>1104.05</v>
      </c>
      <c r="G66" s="197">
        <f>F66*'ЗМІСТ'!$E$13/1000*1.2</f>
        <v>57.91307524</v>
      </c>
      <c r="H66" s="198">
        <f>G66*(100%-'ЗМІСТ'!$E$15)</f>
        <v>57.91307524</v>
      </c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ht="34.5" hidden="1" customHeight="1" outlineLevel="2">
      <c r="A67" s="194">
        <v>8.595057621831E12</v>
      </c>
      <c r="B67" s="206" t="s">
        <v>637</v>
      </c>
      <c r="C67" s="49" t="s">
        <v>638</v>
      </c>
      <c r="D67" s="207" t="s">
        <v>305</v>
      </c>
      <c r="E67" s="207">
        <v>50.0</v>
      </c>
      <c r="F67" s="197">
        <f>SUMIF('Загальний прайс'!$D$6:$D$3862,A67,'Загальний прайс'!$G$6:$G$3862)</f>
        <v>1638.27</v>
      </c>
      <c r="G67" s="197">
        <f>F67*'ЗМІСТ'!$E$13/1000*1.2</f>
        <v>85.93564944</v>
      </c>
      <c r="H67" s="198">
        <f>G67*(100%-'ЗМІСТ'!$E$15)</f>
        <v>85.93564944</v>
      </c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</row>
    <row r="68" ht="34.5" hidden="1" customHeight="1" outlineLevel="2">
      <c r="A68" s="194">
        <v>8.595057621848E12</v>
      </c>
      <c r="B68" s="205" t="s">
        <v>639</v>
      </c>
      <c r="C68" s="49" t="s">
        <v>640</v>
      </c>
      <c r="D68" s="196" t="s">
        <v>305</v>
      </c>
      <c r="E68" s="196">
        <v>50.0</v>
      </c>
      <c r="F68" s="197">
        <f>SUMIF('Загальний прайс'!$D$6:$D$3862,A68,'Загальний прайс'!$G$6:$G$3862)</f>
        <v>2551.58</v>
      </c>
      <c r="G68" s="208">
        <f>F68*'ЗМІСТ'!$E$13/1000*1.2</f>
        <v>133.8434351</v>
      </c>
      <c r="H68" s="198">
        <f>G68*(100%-'ЗМІСТ'!$E$15)</f>
        <v>133.8434351</v>
      </c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</row>
    <row r="69" ht="23.25" hidden="1" customHeight="1" outlineLevel="2">
      <c r="A69" s="194">
        <v>8.595057621855E12</v>
      </c>
      <c r="B69" s="205" t="s">
        <v>641</v>
      </c>
      <c r="C69" s="49" t="s">
        <v>642</v>
      </c>
      <c r="D69" s="196" t="s">
        <v>305</v>
      </c>
      <c r="E69" s="196">
        <v>25.0</v>
      </c>
      <c r="F69" s="197">
        <f>SUMIF('Загальний прайс'!$D$6:$D$3862,A69,'Загальний прайс'!$G$6:$G$3862)</f>
        <v>3644.39</v>
      </c>
      <c r="G69" s="208">
        <f>F69*'ЗМІСТ'!$E$13/1000*1.2</f>
        <v>191.1669148</v>
      </c>
      <c r="H69" s="198">
        <f>G69*(100%-'ЗМІСТ'!$E$15)</f>
        <v>191.1669148</v>
      </c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</row>
    <row r="70" ht="7.5" customHeight="1">
      <c r="A70" s="161"/>
      <c r="B70" s="25"/>
      <c r="C70" s="117"/>
      <c r="D70" s="162"/>
      <c r="E70" s="162"/>
      <c r="F70" s="161"/>
      <c r="G70" s="161"/>
      <c r="H70" s="209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25"/>
      <c r="Z70" s="25"/>
      <c r="AA70" s="25"/>
      <c r="AB70" s="25"/>
    </row>
    <row r="71" ht="30.0" customHeight="1" collapsed="1">
      <c r="A71" s="210" t="s">
        <v>643</v>
      </c>
      <c r="B71" s="211"/>
      <c r="C71" s="212"/>
      <c r="D71" s="210"/>
      <c r="E71" s="210"/>
      <c r="F71" s="210"/>
      <c r="G71" s="210"/>
      <c r="H71" s="210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</row>
    <row r="72" ht="34.5" hidden="1" customHeight="1" outlineLevel="1">
      <c r="A72" s="42"/>
      <c r="B72" s="213" t="s">
        <v>644</v>
      </c>
      <c r="D72" s="214"/>
      <c r="E72" s="214"/>
      <c r="F72" s="44"/>
      <c r="G72" s="44"/>
      <c r="H72" s="4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ht="40.5" hidden="1" customHeight="1" outlineLevel="1">
      <c r="A73" s="194">
        <v>8.595568934307E12</v>
      </c>
      <c r="B73" s="215" t="s">
        <v>645</v>
      </c>
      <c r="C73" s="49" t="s">
        <v>646</v>
      </c>
      <c r="D73" s="216" t="s">
        <v>305</v>
      </c>
      <c r="E73" s="217">
        <v>30.0</v>
      </c>
      <c r="F73" s="197">
        <f>SUMIF('Загальний прайс'!$D$6:$D$3862,A73,'Загальний прайс'!$G$6:$G$3862)</f>
        <v>595.79</v>
      </c>
      <c r="G73" s="197">
        <f>F73*'ЗМІСТ'!$E$13/1000*1.2</f>
        <v>31.25223594</v>
      </c>
      <c r="H73" s="218">
        <f>G73*(100%-'ЗМІСТ'!$E$15)</f>
        <v>31.25223594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ht="40.5" hidden="1" customHeight="1" outlineLevel="1">
      <c r="A74" s="194">
        <v>8.595568934314E12</v>
      </c>
      <c r="B74" s="215" t="s">
        <v>647</v>
      </c>
      <c r="C74" s="49" t="s">
        <v>648</v>
      </c>
      <c r="D74" s="216" t="s">
        <v>305</v>
      </c>
      <c r="E74" s="217">
        <v>30.0</v>
      </c>
      <c r="F74" s="197">
        <f>SUMIF('Загальний прайс'!$D$6:$D$3862,A74,'Загальний прайс'!$G$6:$G$3862)</f>
        <v>688.98</v>
      </c>
      <c r="G74" s="197">
        <f>F74*'ЗМІСТ'!$E$13/1000*1.2</f>
        <v>36.14052858</v>
      </c>
      <c r="H74" s="218">
        <f>G74*(100%-'ЗМІСТ'!$E$15)</f>
        <v>36.14052858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ht="40.5" hidden="1" customHeight="1" outlineLevel="1">
      <c r="A75" s="194">
        <v>8.595568934321E12</v>
      </c>
      <c r="B75" s="215" t="s">
        <v>649</v>
      </c>
      <c r="C75" s="49" t="s">
        <v>650</v>
      </c>
      <c r="D75" s="216" t="s">
        <v>305</v>
      </c>
      <c r="E75" s="217">
        <v>30.0</v>
      </c>
      <c r="F75" s="197">
        <f>SUMIF('Загальний прайс'!$D$6:$D$3862,A75,'Загальний прайс'!$G$6:$G$3862)</f>
        <v>975.56</v>
      </c>
      <c r="G75" s="197">
        <f>F75*'ЗМІСТ'!$E$13/1000*1.2</f>
        <v>51.17311687</v>
      </c>
      <c r="H75" s="218">
        <f>G75*(100%-'ЗМІСТ'!$E$15)</f>
        <v>51.17311687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ht="40.5" hidden="1" customHeight="1" outlineLevel="1">
      <c r="A76" s="194">
        <v>8.595568934338E12</v>
      </c>
      <c r="B76" s="215" t="s">
        <v>651</v>
      </c>
      <c r="C76" s="49" t="s">
        <v>652</v>
      </c>
      <c r="D76" s="216" t="s">
        <v>305</v>
      </c>
      <c r="E76" s="217">
        <v>30.0</v>
      </c>
      <c r="F76" s="197">
        <f>SUMIF('Загальний прайс'!$D$6:$D$3862,A76,'Загальний прайс'!$G$6:$G$3862)</f>
        <v>1293.43</v>
      </c>
      <c r="G76" s="197">
        <f>F76*'ЗМІСТ'!$E$13/1000*1.2</f>
        <v>67.84702586</v>
      </c>
      <c r="H76" s="218">
        <f>G76*(100%-'ЗМІСТ'!$E$15)</f>
        <v>67.84702586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ht="34.5" hidden="1" customHeight="1" outlineLevel="1">
      <c r="A77" s="194"/>
      <c r="B77" s="192" t="s">
        <v>653</v>
      </c>
      <c r="C77" s="33"/>
      <c r="D77" s="179"/>
      <c r="E77" s="179"/>
      <c r="F77" s="180"/>
      <c r="G77" s="180"/>
      <c r="H77" s="18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ht="34.5" hidden="1" customHeight="1" outlineLevel="2">
      <c r="A78" s="194">
        <v>8.595057617209E12</v>
      </c>
      <c r="B78" s="219" t="s">
        <v>654</v>
      </c>
      <c r="C78" s="49" t="s">
        <v>655</v>
      </c>
      <c r="D78" s="196" t="s">
        <v>305</v>
      </c>
      <c r="E78" s="196">
        <v>30.0</v>
      </c>
      <c r="F78" s="197">
        <f>SUMIF('Загальний прайс'!$D$6:$D$3862,A78,'Загальний прайс'!$G$6:$G$3862)</f>
        <v>485.51</v>
      </c>
      <c r="G78" s="197">
        <f>F78*'ЗМІСТ'!$E$13/1000*1.2</f>
        <v>25.46748531</v>
      </c>
      <c r="H78" s="198">
        <f>G78*(100%-'ЗМІСТ'!$E$15)</f>
        <v>25.46748531</v>
      </c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</row>
    <row r="79" ht="34.5" hidden="1" customHeight="1" outlineLevel="2">
      <c r="A79" s="194">
        <v>8.595057616905E12</v>
      </c>
      <c r="B79" s="195" t="s">
        <v>656</v>
      </c>
      <c r="C79" s="49" t="s">
        <v>657</v>
      </c>
      <c r="D79" s="196" t="s">
        <v>305</v>
      </c>
      <c r="E79" s="196">
        <v>30.0</v>
      </c>
      <c r="F79" s="197">
        <f>SUMIF('Загальний прайс'!$D$6:$D$3862,A79,'Загальний прайс'!$G$6:$G$3862)</f>
        <v>565.06</v>
      </c>
      <c r="G79" s="197">
        <f>F79*'ЗМІСТ'!$E$13/1000*1.2</f>
        <v>29.64029011</v>
      </c>
      <c r="H79" s="198">
        <f>G79*(100%-'ЗМІСТ'!$E$15)</f>
        <v>29.64029011</v>
      </c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</row>
    <row r="80" ht="34.5" hidden="1" customHeight="1" outlineLevel="2">
      <c r="A80" s="194">
        <v>8.595057616912E12</v>
      </c>
      <c r="B80" s="195" t="s">
        <v>658</v>
      </c>
      <c r="C80" s="49" t="s">
        <v>659</v>
      </c>
      <c r="D80" s="196" t="s">
        <v>305</v>
      </c>
      <c r="E80" s="196">
        <v>30.0</v>
      </c>
      <c r="F80" s="197">
        <f>SUMIF('Загальний прайс'!$D$6:$D$3862,A80,'Загальний прайс'!$G$6:$G$3862)</f>
        <v>803.17</v>
      </c>
      <c r="G80" s="197">
        <f>F80*'ЗМІСТ'!$E$13/1000*1.2</f>
        <v>42.13037873</v>
      </c>
      <c r="H80" s="198">
        <f>G80*(100%-'ЗМІСТ'!$E$15)</f>
        <v>42.13037873</v>
      </c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</row>
    <row r="81" ht="34.5" hidden="1" customHeight="1" outlineLevel="2">
      <c r="A81" s="194">
        <v>8.595057616929E12</v>
      </c>
      <c r="B81" s="195" t="s">
        <v>660</v>
      </c>
      <c r="C81" s="49" t="s">
        <v>661</v>
      </c>
      <c r="D81" s="196" t="s">
        <v>305</v>
      </c>
      <c r="E81" s="196">
        <v>30.0</v>
      </c>
      <c r="F81" s="197">
        <f>SUMIF('Загальний прайс'!$D$6:$D$3862,A81,'Загальний прайс'!$G$6:$G$3862)</f>
        <v>964.48</v>
      </c>
      <c r="G81" s="197">
        <f>F81*'ЗМІСТ'!$E$13/1000*1.2</f>
        <v>50.59191414</v>
      </c>
      <c r="H81" s="198">
        <f>G81*(100%-'ЗМІСТ'!$E$15)</f>
        <v>50.59191414</v>
      </c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</row>
    <row r="82" ht="34.5" hidden="1" customHeight="1" outlineLevel="2">
      <c r="A82" s="194">
        <v>8.595057616936E12</v>
      </c>
      <c r="B82" s="195" t="s">
        <v>662</v>
      </c>
      <c r="C82" s="49" t="s">
        <v>663</v>
      </c>
      <c r="D82" s="196" t="s">
        <v>305</v>
      </c>
      <c r="E82" s="196">
        <v>30.0</v>
      </c>
      <c r="F82" s="197">
        <f>SUMIF('Загальний прайс'!$D$6:$D$3862,A82,'Загальний прайс'!$G$6:$G$3862)</f>
        <v>1284.62</v>
      </c>
      <c r="G82" s="197">
        <f>F82*'ЗМІСТ'!$E$13/1000*1.2</f>
        <v>67.38489625</v>
      </c>
      <c r="H82" s="198">
        <f>G82*(100%-'ЗМІСТ'!$E$15)</f>
        <v>67.38489625</v>
      </c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</row>
    <row r="83" ht="34.5" hidden="1" customHeight="1" outlineLevel="2">
      <c r="A83" s="194">
        <v>8.595057617704E12</v>
      </c>
      <c r="B83" s="195" t="s">
        <v>664</v>
      </c>
      <c r="C83" s="49" t="s">
        <v>665</v>
      </c>
      <c r="D83" s="196" t="s">
        <v>305</v>
      </c>
      <c r="E83" s="196">
        <v>30.0</v>
      </c>
      <c r="F83" s="197">
        <f>SUMIF('Загальний прайс'!$D$6:$D$3862,A83,'Загальний прайс'!$G$6:$G$3862)</f>
        <v>1873.04</v>
      </c>
      <c r="G83" s="197">
        <f>F83*'ЗМІСТ'!$E$13/1000*1.2</f>
        <v>98.25053796</v>
      </c>
      <c r="H83" s="198">
        <f>G83*(100%-'ЗМІСТ'!$E$15)</f>
        <v>98.25053796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</row>
    <row r="84" ht="34.5" hidden="1" customHeight="1" outlineLevel="2">
      <c r="A84" s="194">
        <v>8.595057626317E12</v>
      </c>
      <c r="B84" s="195" t="s">
        <v>666</v>
      </c>
      <c r="C84" s="49" t="s">
        <v>667</v>
      </c>
      <c r="D84" s="196" t="s">
        <v>305</v>
      </c>
      <c r="E84" s="196">
        <v>15.0</v>
      </c>
      <c r="F84" s="197">
        <f>SUMIF('Загальний прайс'!$D$6:$D$3862,A84,'Загальний прайс'!$G$6:$G$3862)</f>
        <v>2667.39</v>
      </c>
      <c r="G84" s="197">
        <f>F84*'ЗМІСТ'!$E$13/1000*1.2</f>
        <v>139.9182625</v>
      </c>
      <c r="H84" s="198">
        <f>G84*(100%-'ЗМІСТ'!$E$15)</f>
        <v>139.9182625</v>
      </c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</row>
    <row r="85" ht="34.5" hidden="1" customHeight="1" outlineLevel="2">
      <c r="A85" s="194"/>
      <c r="B85" s="220" t="s">
        <v>668</v>
      </c>
      <c r="C85" s="221"/>
      <c r="D85" s="222"/>
      <c r="E85" s="222"/>
      <c r="F85" s="25"/>
      <c r="G85" s="25"/>
      <c r="H85" s="223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ht="34.5" hidden="1" customHeight="1" outlineLevel="2">
      <c r="A86" s="194">
        <v>8.595057618183E12</v>
      </c>
      <c r="B86" s="195" t="s">
        <v>669</v>
      </c>
      <c r="C86" s="49" t="s">
        <v>670</v>
      </c>
      <c r="D86" s="196" t="s">
        <v>17</v>
      </c>
      <c r="E86" s="196">
        <v>10.0</v>
      </c>
      <c r="F86" s="197">
        <f>SUMIF('Загальний прайс'!$D$6:$D$3862,A86,'Загальний прайс'!$G$6:$G$3862)</f>
        <v>139.61</v>
      </c>
      <c r="G86" s="197">
        <f>F86*'ЗМІСТ'!$E$13/1000*1.2</f>
        <v>7.323259303</v>
      </c>
      <c r="H86" s="198">
        <f>G86*(100%-'ЗМІСТ'!$E$15)</f>
        <v>7.323259303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</row>
    <row r="87" ht="34.5" hidden="1" customHeight="1" outlineLevel="2">
      <c r="A87" s="194">
        <v>8.59505761819E12</v>
      </c>
      <c r="B87" s="195" t="s">
        <v>671</v>
      </c>
      <c r="C87" s="49" t="s">
        <v>672</v>
      </c>
      <c r="D87" s="196" t="s">
        <v>17</v>
      </c>
      <c r="E87" s="196">
        <v>10.0</v>
      </c>
      <c r="F87" s="197">
        <f>SUMIF('Загальний прайс'!$D$6:$D$3862,A87,'Загальний прайс'!$G$6:$G$3862)</f>
        <v>152.34</v>
      </c>
      <c r="G87" s="197">
        <f>F87*'ЗМІСТ'!$E$13/1000*1.2</f>
        <v>7.991012981</v>
      </c>
      <c r="H87" s="198">
        <f>G87*(100%-'ЗМІСТ'!$E$15)</f>
        <v>7.991012981</v>
      </c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</row>
    <row r="88" ht="34.5" hidden="1" customHeight="1" outlineLevel="2">
      <c r="A88" s="194">
        <v>8.595057618206E12</v>
      </c>
      <c r="B88" s="195" t="s">
        <v>673</v>
      </c>
      <c r="C88" s="49" t="s">
        <v>674</v>
      </c>
      <c r="D88" s="196" t="s">
        <v>17</v>
      </c>
      <c r="E88" s="196">
        <v>10.0</v>
      </c>
      <c r="F88" s="197">
        <f>SUMIF('Загальний прайс'!$D$6:$D$3862,A88,'Загальний прайс'!$G$6:$G$3862)</f>
        <v>184.08</v>
      </c>
      <c r="G88" s="197">
        <f>F88*'ЗМІСТ'!$E$13/1000*1.2</f>
        <v>9.65593849</v>
      </c>
      <c r="H88" s="198">
        <f>G88*(100%-'ЗМІСТ'!$E$15)</f>
        <v>9.65593849</v>
      </c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</row>
    <row r="89" ht="34.5" hidden="1" customHeight="1" outlineLevel="2">
      <c r="A89" s="194">
        <v>8.595057618213E12</v>
      </c>
      <c r="B89" s="195" t="s">
        <v>675</v>
      </c>
      <c r="C89" s="49" t="s">
        <v>676</v>
      </c>
      <c r="D89" s="196" t="s">
        <v>17</v>
      </c>
      <c r="E89" s="196">
        <v>10.0</v>
      </c>
      <c r="F89" s="197">
        <f>SUMIF('Загальний прайс'!$D$6:$D$3862,A89,'Загальний прайс'!$G$6:$G$3862)</f>
        <v>274.38</v>
      </c>
      <c r="G89" s="197">
        <f>F89*'ЗМІСТ'!$E$13/1000*1.2</f>
        <v>14.39263583</v>
      </c>
      <c r="H89" s="198">
        <f>G89*(100%-'ЗМІСТ'!$E$15)</f>
        <v>14.39263583</v>
      </c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</row>
    <row r="90" ht="34.5" hidden="1" customHeight="1" outlineLevel="2">
      <c r="A90" s="194">
        <v>8.59505761822E12</v>
      </c>
      <c r="B90" s="195" t="s">
        <v>677</v>
      </c>
      <c r="C90" s="49" t="s">
        <v>678</v>
      </c>
      <c r="D90" s="196" t="s">
        <v>17</v>
      </c>
      <c r="E90" s="196">
        <v>10.0</v>
      </c>
      <c r="F90" s="197">
        <f>SUMIF('Загальний прайс'!$D$6:$D$3862,A90,'Загальний прайс'!$G$6:$G$3862)</f>
        <v>348.49</v>
      </c>
      <c r="G90" s="197">
        <f>F90*'ЗМІСТ'!$E$13/1000*1.2</f>
        <v>18.28008477</v>
      </c>
      <c r="H90" s="198">
        <f>G90*(100%-'ЗМІСТ'!$E$15)</f>
        <v>18.28008477</v>
      </c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</row>
    <row r="91" ht="34.5" hidden="1" customHeight="1" outlineLevel="2">
      <c r="A91" s="194">
        <v>8.595057618114E12</v>
      </c>
      <c r="B91" s="195" t="s">
        <v>679</v>
      </c>
      <c r="C91" s="49" t="s">
        <v>680</v>
      </c>
      <c r="D91" s="196" t="s">
        <v>17</v>
      </c>
      <c r="E91" s="196">
        <v>10.0</v>
      </c>
      <c r="F91" s="197">
        <f>SUMIF('Загальний прайс'!$D$6:$D$3862,A91,'Загальний прайс'!$G$6:$G$3862)</f>
        <v>439.73</v>
      </c>
      <c r="G91" s="197">
        <f>F91*'ЗМІСТ'!$E$13/1000*1.2</f>
        <v>23.06608992</v>
      </c>
      <c r="H91" s="198">
        <f>G91*(100%-'ЗМІСТ'!$E$15)</f>
        <v>23.06608992</v>
      </c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</row>
    <row r="92" ht="34.5" hidden="1" customHeight="1" outlineLevel="2">
      <c r="A92" s="194">
        <v>8.59505762586E12</v>
      </c>
      <c r="B92" s="195" t="s">
        <v>681</v>
      </c>
      <c r="C92" s="49" t="s">
        <v>682</v>
      </c>
      <c r="D92" s="196" t="s">
        <v>17</v>
      </c>
      <c r="E92" s="196">
        <v>10.0</v>
      </c>
      <c r="F92" s="197">
        <f>SUMIF('Загальний прайс'!$D$6:$D$3862,A92,'Загальний прайс'!$G$6:$G$3862)</f>
        <v>851.37</v>
      </c>
      <c r="G92" s="197">
        <f>F92*'ЗМІСТ'!$E$13/1000*1.2</f>
        <v>44.65871551</v>
      </c>
      <c r="H92" s="198">
        <f>G92*(100%-'ЗМІСТ'!$E$15)</f>
        <v>44.65871551</v>
      </c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</row>
    <row r="93" ht="34.5" hidden="1" customHeight="1" outlineLevel="2">
      <c r="A93" s="194"/>
      <c r="B93" s="224"/>
      <c r="C93" s="225"/>
      <c r="D93" s="222"/>
      <c r="E93" s="222"/>
      <c r="F93" s="25"/>
      <c r="G93" s="25"/>
      <c r="H93" s="223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ht="34.5" hidden="1" customHeight="1" outlineLevel="2">
      <c r="A94" s="194">
        <v>8.595057617834E12</v>
      </c>
      <c r="B94" s="195" t="s">
        <v>683</v>
      </c>
      <c r="C94" s="49" t="s">
        <v>684</v>
      </c>
      <c r="D94" s="196" t="s">
        <v>17</v>
      </c>
      <c r="E94" s="196">
        <v>10.0</v>
      </c>
      <c r="F94" s="197">
        <f>SUMIF('Загальний прайс'!$D$6:$D$3862,A94,'Загальний прайс'!$G$6:$G$3862)</f>
        <v>205.93</v>
      </c>
      <c r="G94" s="197">
        <f>F94*'ЗМІСТ'!$E$13/1000*1.2</f>
        <v>10.80208286</v>
      </c>
      <c r="H94" s="198">
        <f>G94*(100%-'ЗМІСТ'!$E$15)</f>
        <v>10.80208286</v>
      </c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</row>
    <row r="95" ht="34.5" hidden="1" customHeight="1" outlineLevel="2">
      <c r="A95" s="194">
        <v>8.595057617841E12</v>
      </c>
      <c r="B95" s="195" t="s">
        <v>685</v>
      </c>
      <c r="C95" s="49" t="s">
        <v>686</v>
      </c>
      <c r="D95" s="196" t="s">
        <v>17</v>
      </c>
      <c r="E95" s="196">
        <v>10.0</v>
      </c>
      <c r="F95" s="197">
        <f>SUMIF('Загальний прайс'!$D$6:$D$3862,A95,'Загальний прайс'!$G$6:$G$3862)</f>
        <v>262.24</v>
      </c>
      <c r="G95" s="197">
        <f>F95*'ЗМІСТ'!$E$13/1000*1.2</f>
        <v>13.75583067</v>
      </c>
      <c r="H95" s="198">
        <f>G95*(100%-'ЗМІСТ'!$E$15)</f>
        <v>13.75583067</v>
      </c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</row>
    <row r="96" ht="34.5" hidden="1" customHeight="1" outlineLevel="2">
      <c r="A96" s="194">
        <v>8.595057617858E12</v>
      </c>
      <c r="B96" s="195" t="s">
        <v>687</v>
      </c>
      <c r="C96" s="49" t="s">
        <v>688</v>
      </c>
      <c r="D96" s="196" t="s">
        <v>17</v>
      </c>
      <c r="E96" s="196">
        <v>10.0</v>
      </c>
      <c r="F96" s="197">
        <f>SUMIF('Загальний прайс'!$D$6:$D$3862,A96,'Загальний прайс'!$G$6:$G$3862)</f>
        <v>419.08</v>
      </c>
      <c r="G96" s="197">
        <f>F96*'ЗМІСТ'!$E$13/1000*1.2</f>
        <v>21.98289169</v>
      </c>
      <c r="H96" s="198">
        <f>G96*(100%-'ЗМІСТ'!$E$15)</f>
        <v>21.98289169</v>
      </c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</row>
    <row r="97" ht="34.5" hidden="1" customHeight="1" outlineLevel="2">
      <c r="A97" s="194">
        <v>8.595057617346E12</v>
      </c>
      <c r="B97" s="195" t="s">
        <v>689</v>
      </c>
      <c r="C97" s="49" t="s">
        <v>690</v>
      </c>
      <c r="D97" s="196" t="s">
        <v>17</v>
      </c>
      <c r="E97" s="196">
        <v>10.0</v>
      </c>
      <c r="F97" s="197">
        <f>SUMIF('Загальний прайс'!$D$6:$D$3862,A97,'Загальний прайс'!$G$6:$G$3862)</f>
        <v>838.65</v>
      </c>
      <c r="G97" s="197">
        <f>F97*'ЗМІСТ'!$E$13/1000*1.2</f>
        <v>43.99148639</v>
      </c>
      <c r="H97" s="198">
        <f>G97*(100%-'ЗМІСТ'!$E$15)</f>
        <v>43.99148639</v>
      </c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ht="34.5" hidden="1" customHeight="1" outlineLevel="2">
      <c r="A98" s="194">
        <v>8.595057617865E12</v>
      </c>
      <c r="B98" s="195" t="s">
        <v>691</v>
      </c>
      <c r="C98" s="49" t="s">
        <v>692</v>
      </c>
      <c r="D98" s="196" t="s">
        <v>17</v>
      </c>
      <c r="E98" s="196">
        <v>5.0</v>
      </c>
      <c r="F98" s="197">
        <f>SUMIF('Загальний прайс'!$D$6:$D$3862,A98,'Загальний прайс'!$G$6:$G$3862)</f>
        <v>1143.88</v>
      </c>
      <c r="G98" s="197">
        <f>F98*'ЗМІСТ'!$E$13/1000*1.2</f>
        <v>60.00236267</v>
      </c>
      <c r="H98" s="198">
        <f>G98*(100%-'ЗМІСТ'!$E$15)</f>
        <v>60.00236267</v>
      </c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</row>
    <row r="99" ht="34.5" hidden="1" customHeight="1" outlineLevel="2">
      <c r="A99" s="194">
        <v>8.595057617872E12</v>
      </c>
      <c r="B99" s="195" t="s">
        <v>693</v>
      </c>
      <c r="C99" s="49" t="s">
        <v>694</v>
      </c>
      <c r="D99" s="196" t="s">
        <v>17</v>
      </c>
      <c r="E99" s="196">
        <v>5.0</v>
      </c>
      <c r="F99" s="197">
        <f>SUMIF('Загальний прайс'!$D$6:$D$3862,A99,'Загальний прайс'!$G$6:$G$3862)</f>
        <v>2024.05</v>
      </c>
      <c r="G99" s="197">
        <f>F99*'ЗМІСТ'!$E$13/1000*1.2</f>
        <v>106.1717856</v>
      </c>
      <c r="H99" s="198">
        <f>G99*(100%-'ЗМІСТ'!$E$15)</f>
        <v>106.1717856</v>
      </c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</row>
    <row r="100" ht="11.25" hidden="1" customHeight="1" outlineLevel="2">
      <c r="A100" s="194"/>
      <c r="B100" s="25"/>
      <c r="C100" s="225"/>
      <c r="D100" s="222"/>
      <c r="E100" s="222"/>
      <c r="F100" s="25"/>
      <c r="G100" s="25"/>
      <c r="H100" s="223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ht="34.5" hidden="1" customHeight="1" outlineLevel="2">
      <c r="A101" s="194">
        <v>8.595057619357E12</v>
      </c>
      <c r="B101" s="195" t="s">
        <v>695</v>
      </c>
      <c r="C101" s="49" t="s">
        <v>696</v>
      </c>
      <c r="D101" s="196" t="s">
        <v>17</v>
      </c>
      <c r="E101" s="196">
        <v>10.0</v>
      </c>
      <c r="F101" s="197">
        <f>SUMIF('Загальний прайс'!$D$6:$D$3862,A101,'Загальний прайс'!$G$6:$G$3862)</f>
        <v>104.45</v>
      </c>
      <c r="G101" s="197">
        <f>F101*'ЗМІСТ'!$E$13/1000*1.2</f>
        <v>5.478937284</v>
      </c>
      <c r="H101" s="198">
        <f>G101*(100%-'ЗМІСТ'!$E$15)</f>
        <v>5.478937284</v>
      </c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</row>
    <row r="102" ht="34.5" hidden="1" customHeight="1" outlineLevel="2">
      <c r="A102" s="194">
        <v>8.595057617896E12</v>
      </c>
      <c r="B102" s="195" t="s">
        <v>697</v>
      </c>
      <c r="C102" s="49" t="s">
        <v>698</v>
      </c>
      <c r="D102" s="196" t="s">
        <v>17</v>
      </c>
      <c r="E102" s="196">
        <v>10.0</v>
      </c>
      <c r="F102" s="197">
        <f>SUMIF('Загальний прайс'!$D$6:$D$3862,A102,'Загальний прайс'!$G$6:$G$3862)</f>
        <v>114.67</v>
      </c>
      <c r="G102" s="197">
        <f>F102*'ЗМІСТ'!$E$13/1000*1.2</f>
        <v>6.01502861</v>
      </c>
      <c r="H102" s="198">
        <f>G102*(100%-'ЗМІСТ'!$E$15)</f>
        <v>6.01502861</v>
      </c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</row>
    <row r="103" ht="34.5" hidden="1" customHeight="1" outlineLevel="2">
      <c r="A103" s="194">
        <v>8.595057617902E12</v>
      </c>
      <c r="B103" s="195" t="s">
        <v>699</v>
      </c>
      <c r="C103" s="49" t="s">
        <v>700</v>
      </c>
      <c r="D103" s="196" t="s">
        <v>17</v>
      </c>
      <c r="E103" s="196">
        <v>10.0</v>
      </c>
      <c r="F103" s="197">
        <f>SUMIF('Загальний прайс'!$D$6:$D$3862,A103,'Загальний прайс'!$G$6:$G$3862)</f>
        <v>130.93</v>
      </c>
      <c r="G103" s="197">
        <f>F103*'ЗМІСТ'!$E$13/1000*1.2</f>
        <v>6.867948862</v>
      </c>
      <c r="H103" s="198">
        <f>G103*(100%-'ЗМІСТ'!$E$15)</f>
        <v>6.867948862</v>
      </c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</row>
    <row r="104" ht="34.5" hidden="1" customHeight="1" outlineLevel="2">
      <c r="A104" s="194">
        <v>8.595057617919E12</v>
      </c>
      <c r="B104" s="195" t="s">
        <v>701</v>
      </c>
      <c r="C104" s="49" t="s">
        <v>702</v>
      </c>
      <c r="D104" s="196" t="s">
        <v>17</v>
      </c>
      <c r="E104" s="196">
        <v>10.0</v>
      </c>
      <c r="F104" s="197">
        <f>SUMIF('Загальний прайс'!$D$6:$D$3862,A104,'Загальний прайс'!$G$6:$G$3862)</f>
        <v>251.49</v>
      </c>
      <c r="G104" s="197">
        <f>F104*'ЗМІСТ'!$E$13/1000*1.2</f>
        <v>13.19193813</v>
      </c>
      <c r="H104" s="198">
        <f>G104*(100%-'ЗМІСТ'!$E$15)</f>
        <v>13.19193813</v>
      </c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</row>
    <row r="105" ht="34.5" hidden="1" customHeight="1" outlineLevel="2">
      <c r="A105" s="194">
        <v>8.595057617926E12</v>
      </c>
      <c r="B105" s="195" t="s">
        <v>703</v>
      </c>
      <c r="C105" s="49" t="s">
        <v>704</v>
      </c>
      <c r="D105" s="196" t="s">
        <v>17</v>
      </c>
      <c r="E105" s="196">
        <v>10.0</v>
      </c>
      <c r="F105" s="197">
        <f>SUMIF('Загальний прайс'!$D$6:$D$3862,A105,'Загальний прайс'!$G$6:$G$3862)</f>
        <v>285.85</v>
      </c>
      <c r="G105" s="197">
        <f>F105*'ЗМІСТ'!$E$13/1000*1.2</f>
        <v>14.99429605</v>
      </c>
      <c r="H105" s="198">
        <f>G105*(100%-'ЗМІСТ'!$E$15)</f>
        <v>14.99429605</v>
      </c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</row>
    <row r="106" ht="34.5" hidden="1" customHeight="1" outlineLevel="2">
      <c r="A106" s="194">
        <v>8.595057617933E12</v>
      </c>
      <c r="B106" s="195" t="s">
        <v>705</v>
      </c>
      <c r="C106" s="49" t="s">
        <v>706</v>
      </c>
      <c r="D106" s="196" t="s">
        <v>17</v>
      </c>
      <c r="E106" s="196">
        <v>10.0</v>
      </c>
      <c r="F106" s="197">
        <f>SUMIF('Загальний прайс'!$D$6:$D$3862,A106,'Загальний прайс'!$G$6:$G$3862)</f>
        <v>407.79</v>
      </c>
      <c r="G106" s="197">
        <f>F106*'ЗМІСТ'!$E$13/1000*1.2</f>
        <v>21.39067338</v>
      </c>
      <c r="H106" s="198">
        <f>G106*(100%-'ЗМІСТ'!$E$15)</f>
        <v>21.39067338</v>
      </c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</row>
    <row r="107" ht="34.5" hidden="1" customHeight="1" outlineLevel="2">
      <c r="A107" s="194">
        <v>8.595057657519E12</v>
      </c>
      <c r="B107" s="195" t="s">
        <v>707</v>
      </c>
      <c r="C107" s="49" t="s">
        <v>708</v>
      </c>
      <c r="D107" s="196" t="s">
        <v>17</v>
      </c>
      <c r="E107" s="196">
        <v>10.0</v>
      </c>
      <c r="F107" s="197">
        <f>SUMIF('Загальний прайс'!$D$6:$D$3862,A107,'Загальний прайс'!$G$6:$G$3862)</f>
        <v>489.8</v>
      </c>
      <c r="G107" s="197">
        <f>F107*'ЗМІСТ'!$E$13/1000*1.2</f>
        <v>25.69251778</v>
      </c>
      <c r="H107" s="198">
        <f>G107*(100%-'ЗМІСТ'!$E$15)</f>
        <v>25.69251778</v>
      </c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</row>
    <row r="108" ht="34.5" hidden="1" customHeight="1" outlineLevel="1">
      <c r="A108" s="194"/>
      <c r="B108" s="192" t="s">
        <v>709</v>
      </c>
      <c r="C108" s="33"/>
      <c r="D108" s="179"/>
      <c r="E108" s="179"/>
      <c r="F108" s="180"/>
      <c r="G108" s="180"/>
      <c r="H108" s="18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ht="34.5" hidden="1" customHeight="1" outlineLevel="2">
      <c r="A109" s="194">
        <v>8.595057619067E12</v>
      </c>
      <c r="B109" s="195" t="s">
        <v>710</v>
      </c>
      <c r="C109" s="49" t="s">
        <v>711</v>
      </c>
      <c r="D109" s="196" t="s">
        <v>305</v>
      </c>
      <c r="E109" s="196">
        <v>30.0</v>
      </c>
      <c r="F109" s="197">
        <f>SUMIF('Загальний прайс'!$D$6:$D$3862,A109,'Загальний прайс'!$G$6:$G$3862)</f>
        <v>547.48</v>
      </c>
      <c r="G109" s="197">
        <f>F109*'ЗМІСТ'!$E$13/1000*1.2</f>
        <v>28.7181291</v>
      </c>
      <c r="H109" s="198">
        <f>G109*(100%-'ЗМІСТ'!$E$15)</f>
        <v>28.7181291</v>
      </c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</row>
    <row r="110" ht="34.5" hidden="1" customHeight="1" outlineLevel="2">
      <c r="A110" s="194">
        <v>8.595057619074E12</v>
      </c>
      <c r="B110" s="195" t="s">
        <v>712</v>
      </c>
      <c r="C110" s="49" t="s">
        <v>713</v>
      </c>
      <c r="D110" s="196" t="s">
        <v>305</v>
      </c>
      <c r="E110" s="196">
        <v>30.0</v>
      </c>
      <c r="F110" s="197">
        <f>SUMIF('Загальний прайс'!$D$6:$D$3862,A110,'Загальний прайс'!$G$6:$G$3862)</f>
        <v>657.7</v>
      </c>
      <c r="G110" s="197">
        <f>F110*'ЗМІСТ'!$E$13/1000*1.2</f>
        <v>34.49973242</v>
      </c>
      <c r="H110" s="198">
        <f>G110*(100%-'ЗМІСТ'!$E$15)</f>
        <v>34.49973242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</row>
    <row r="111" ht="34.5" hidden="1" customHeight="1" outlineLevel="2">
      <c r="A111" s="194">
        <v>8.595057619081E12</v>
      </c>
      <c r="B111" s="195" t="s">
        <v>714</v>
      </c>
      <c r="C111" s="49" t="s">
        <v>715</v>
      </c>
      <c r="D111" s="196" t="s">
        <v>305</v>
      </c>
      <c r="E111" s="196">
        <v>30.0</v>
      </c>
      <c r="F111" s="197">
        <f>SUMIF('Загальний прайс'!$D$6:$D$3862,A111,'Загальний прайс'!$G$6:$G$3862)</f>
        <v>914.95</v>
      </c>
      <c r="G111" s="197">
        <f>F111*'ЗМІСТ'!$E$13/1000*1.2</f>
        <v>47.99381204</v>
      </c>
      <c r="H111" s="198">
        <f>G111*(100%-'ЗМІСТ'!$E$15)</f>
        <v>47.99381204</v>
      </c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</row>
    <row r="112" ht="34.5" hidden="1" customHeight="1" outlineLevel="2">
      <c r="A112" s="194">
        <v>8.595057619098E12</v>
      </c>
      <c r="B112" s="195" t="s">
        <v>716</v>
      </c>
      <c r="C112" s="49" t="s">
        <v>717</v>
      </c>
      <c r="D112" s="196" t="s">
        <v>305</v>
      </c>
      <c r="E112" s="196">
        <v>30.0</v>
      </c>
      <c r="F112" s="197">
        <f>SUMIF('Загальний прайс'!$D$6:$D$3862,A112,'Загальний прайс'!$G$6:$G$3862)</f>
        <v>1276.6</v>
      </c>
      <c r="G112" s="197">
        <f>F112*'ЗМІСТ'!$E$13/1000*1.2</f>
        <v>66.96420619</v>
      </c>
      <c r="H112" s="198">
        <f>G112*(100%-'ЗМІСТ'!$E$15)</f>
        <v>66.96420619</v>
      </c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</row>
    <row r="113" ht="34.5" hidden="1" customHeight="1" outlineLevel="2">
      <c r="A113" s="194">
        <v>8.595057619104E12</v>
      </c>
      <c r="B113" s="195" t="s">
        <v>718</v>
      </c>
      <c r="C113" s="49" t="s">
        <v>719</v>
      </c>
      <c r="D113" s="196" t="s">
        <v>305</v>
      </c>
      <c r="E113" s="196">
        <v>30.0</v>
      </c>
      <c r="F113" s="197">
        <f>SUMIF('Загальний прайс'!$D$6:$D$3862,A113,'Загальний прайс'!$G$6:$G$3862)</f>
        <v>1746.26</v>
      </c>
      <c r="G113" s="197">
        <f>F113*'ЗМІСТ'!$E$13/1000*1.2</f>
        <v>91.60027785</v>
      </c>
      <c r="H113" s="198">
        <f>G113*(100%-'ЗМІСТ'!$E$15)</f>
        <v>91.60027785</v>
      </c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</row>
    <row r="114" ht="34.5" hidden="1" customHeight="1" outlineLevel="2">
      <c r="A114" s="194">
        <v>8.595057619111E12</v>
      </c>
      <c r="B114" s="195" t="s">
        <v>720</v>
      </c>
      <c r="C114" s="49" t="s">
        <v>721</v>
      </c>
      <c r="D114" s="196" t="s">
        <v>305</v>
      </c>
      <c r="E114" s="196">
        <v>30.0</v>
      </c>
      <c r="F114" s="197">
        <f>SUMIF('Загальний прайс'!$D$6:$D$3862,A114,'Загальний прайс'!$G$6:$G$3862)</f>
        <v>2648.94</v>
      </c>
      <c r="G114" s="197">
        <f>F114*'ЗМІСТ'!$E$13/1000*1.2</f>
        <v>138.9504656</v>
      </c>
      <c r="H114" s="198">
        <f>G114*(100%-'ЗМІСТ'!$E$15)</f>
        <v>138.9504656</v>
      </c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</row>
    <row r="115" ht="34.5" hidden="1" customHeight="1" outlineLevel="2">
      <c r="A115" s="194">
        <v>8.595057657373E12</v>
      </c>
      <c r="B115" s="195" t="s">
        <v>722</v>
      </c>
      <c r="C115" s="49" t="s">
        <v>723</v>
      </c>
      <c r="D115" s="196" t="s">
        <v>305</v>
      </c>
      <c r="E115" s="196">
        <v>15.0</v>
      </c>
      <c r="F115" s="197">
        <f>SUMIF('Загальний прайс'!$D$6:$D$3862,A115,'Загальний прайс'!$G$6:$G$3862)</f>
        <v>3784.66</v>
      </c>
      <c r="G115" s="197">
        <f>F115*'ЗМІСТ'!$E$13/1000*1.2</f>
        <v>198.5247945</v>
      </c>
      <c r="H115" s="198">
        <f>G115*(100%-'ЗМІСТ'!$E$15)</f>
        <v>198.5247945</v>
      </c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</row>
    <row r="116" ht="12.75" hidden="1" customHeight="1" outlineLevel="2">
      <c r="A116" s="194"/>
      <c r="B116" s="25"/>
      <c r="C116" s="225"/>
      <c r="D116" s="222"/>
      <c r="E116" s="222"/>
      <c r="F116" s="25"/>
      <c r="G116" s="25"/>
      <c r="H116" s="223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ht="34.5" hidden="1" customHeight="1" outlineLevel="2">
      <c r="A117" s="194">
        <v>8.595057643925E12</v>
      </c>
      <c r="B117" s="195" t="s">
        <v>724</v>
      </c>
      <c r="C117" s="49" t="s">
        <v>725</v>
      </c>
      <c r="D117" s="196" t="s">
        <v>17</v>
      </c>
      <c r="E117" s="196">
        <v>10.0</v>
      </c>
      <c r="F117" s="197">
        <f>SUMIF('Загальний прайс'!$D$6:$D$3862,A117,'Загальний прайс'!$G$6:$G$3862)</f>
        <v>145.09</v>
      </c>
      <c r="G117" s="197">
        <f>F117*'ЗМІСТ'!$E$13/1000*1.2</f>
        <v>7.610713361</v>
      </c>
      <c r="H117" s="198">
        <f>G117*(100%-'ЗМІСТ'!$E$15)</f>
        <v>7.610713361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</row>
    <row r="118" ht="34.5" hidden="1" customHeight="1" outlineLevel="2">
      <c r="A118" s="194">
        <v>8.595057643932E12</v>
      </c>
      <c r="B118" s="195" t="s">
        <v>726</v>
      </c>
      <c r="C118" s="49" t="s">
        <v>727</v>
      </c>
      <c r="D118" s="196" t="s">
        <v>17</v>
      </c>
      <c r="E118" s="196">
        <v>10.0</v>
      </c>
      <c r="F118" s="197">
        <f>SUMIF('Загальний прайс'!$D$6:$D$3862,A118,'Загальний прайс'!$G$6:$G$3862)</f>
        <v>155.96</v>
      </c>
      <c r="G118" s="197">
        <f>F118*'ЗМІСТ'!$E$13/1000*1.2</f>
        <v>8.180900515</v>
      </c>
      <c r="H118" s="198">
        <f>G118*(100%-'ЗМІСТ'!$E$15)</f>
        <v>8.180900515</v>
      </c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</row>
    <row r="119" ht="34.5" hidden="1" customHeight="1" outlineLevel="2">
      <c r="A119" s="194">
        <v>8.595057643949E12</v>
      </c>
      <c r="B119" s="195" t="s">
        <v>728</v>
      </c>
      <c r="C119" s="49" t="s">
        <v>729</v>
      </c>
      <c r="D119" s="196" t="s">
        <v>17</v>
      </c>
      <c r="E119" s="196">
        <v>10.0</v>
      </c>
      <c r="F119" s="197">
        <f>SUMIF('Загальний прайс'!$D$6:$D$3862,A119,'Загальний прайс'!$G$6:$G$3862)</f>
        <v>188.77</v>
      </c>
      <c r="G119" s="197">
        <f>F119*'ЗМІСТ'!$E$13/1000*1.2</f>
        <v>9.901953002</v>
      </c>
      <c r="H119" s="198">
        <f>G119*(100%-'ЗМІСТ'!$E$15)</f>
        <v>9.901953002</v>
      </c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</row>
    <row r="120" ht="34.5" hidden="1" customHeight="1" outlineLevel="2">
      <c r="A120" s="194">
        <v>8.595057643956E12</v>
      </c>
      <c r="B120" s="195" t="s">
        <v>730</v>
      </c>
      <c r="C120" s="49" t="s">
        <v>731</v>
      </c>
      <c r="D120" s="196" t="s">
        <v>17</v>
      </c>
      <c r="E120" s="196">
        <v>10.0</v>
      </c>
      <c r="F120" s="197">
        <f>SUMIF('Загальний прайс'!$D$6:$D$3862,A120,'Загальний прайс'!$G$6:$G$3862)</f>
        <v>297.2</v>
      </c>
      <c r="G120" s="197">
        <f>F120*'ЗМІСТ'!$E$13/1000*1.2</f>
        <v>15.58966166</v>
      </c>
      <c r="H120" s="198">
        <f>G120*(100%-'ЗМІСТ'!$E$15)</f>
        <v>15.58966166</v>
      </c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</row>
    <row r="121" ht="34.5" hidden="1" customHeight="1" outlineLevel="2">
      <c r="A121" s="194">
        <v>8.595057643963E12</v>
      </c>
      <c r="B121" s="195" t="s">
        <v>732</v>
      </c>
      <c r="C121" s="49" t="s">
        <v>733</v>
      </c>
      <c r="D121" s="196" t="s">
        <v>17</v>
      </c>
      <c r="E121" s="196">
        <v>10.0</v>
      </c>
      <c r="F121" s="197">
        <f>SUMIF('Загальний прайс'!$D$6:$D$3862,A121,'Загальний прайс'!$G$6:$G$3862)</f>
        <v>445.19</v>
      </c>
      <c r="G121" s="197">
        <f>F121*'ЗМІСТ'!$E$13/1000*1.2</f>
        <v>23.35249487</v>
      </c>
      <c r="H121" s="198">
        <f>G121*(100%-'ЗМІСТ'!$E$15)</f>
        <v>23.35249487</v>
      </c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</row>
    <row r="122" ht="34.5" hidden="1" customHeight="1" outlineLevel="2">
      <c r="A122" s="194">
        <v>8.595057657359E12</v>
      </c>
      <c r="B122" s="195" t="s">
        <v>734</v>
      </c>
      <c r="C122" s="49" t="s">
        <v>735</v>
      </c>
      <c r="D122" s="196" t="s">
        <v>17</v>
      </c>
      <c r="E122" s="196">
        <v>10.0</v>
      </c>
      <c r="F122" s="197">
        <f>SUMIF('Загальний прайс'!$D$6:$D$3862,A122,'Загальний прайс'!$G$6:$G$3862)</f>
        <v>612.28</v>
      </c>
      <c r="G122" s="197">
        <f>F122*'ЗМІСТ'!$E$13/1000*1.2</f>
        <v>32.11722087</v>
      </c>
      <c r="H122" s="198">
        <f>G122*(100%-'ЗМІСТ'!$E$15)</f>
        <v>32.11722087</v>
      </c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</row>
    <row r="123" ht="34.5" hidden="1" customHeight="1" outlineLevel="2">
      <c r="A123" s="194">
        <v>8.595057657366E12</v>
      </c>
      <c r="B123" s="195" t="s">
        <v>736</v>
      </c>
      <c r="C123" s="49" t="s">
        <v>737</v>
      </c>
      <c r="D123" s="196" t="s">
        <v>17</v>
      </c>
      <c r="E123" s="196">
        <v>10.0</v>
      </c>
      <c r="F123" s="197">
        <f>SUMIF('Загальний прайс'!$D$6:$D$3862,A123,'Загальний прайс'!$G$6:$G$3862)</f>
        <v>1050.15</v>
      </c>
      <c r="G123" s="197">
        <f>F123*'ЗМІСТ'!$E$13/1000*1.2</f>
        <v>55.08574427</v>
      </c>
      <c r="H123" s="198">
        <f>G123*(100%-'ЗМІСТ'!$E$15)</f>
        <v>55.08574427</v>
      </c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</row>
    <row r="124" ht="10.5" hidden="1" customHeight="1" outlineLevel="2">
      <c r="A124" s="194"/>
      <c r="B124" s="25"/>
      <c r="C124" s="49"/>
      <c r="D124" s="222"/>
      <c r="E124" s="222"/>
      <c r="F124" s="25"/>
      <c r="G124" s="25"/>
      <c r="H124" s="223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ht="34.5" hidden="1" customHeight="1" outlineLevel="2">
      <c r="A125" s="194">
        <v>8.595057643888E12</v>
      </c>
      <c r="B125" s="195" t="s">
        <v>738</v>
      </c>
      <c r="C125" s="49" t="s">
        <v>739</v>
      </c>
      <c r="D125" s="196" t="s">
        <v>17</v>
      </c>
      <c r="E125" s="196">
        <v>10.0</v>
      </c>
      <c r="F125" s="197">
        <f>SUMIF('Загальний прайс'!$D$6:$D$3862,A125,'Загальний прайс'!$G$6:$G$3862)</f>
        <v>209.51</v>
      </c>
      <c r="G125" s="197">
        <f>F125*'ЗМІСТ'!$E$13/1000*1.2</f>
        <v>10.98987219</v>
      </c>
      <c r="H125" s="198">
        <f>G125*(100%-'ЗМІСТ'!$E$15)</f>
        <v>10.98987219</v>
      </c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</row>
    <row r="126" ht="34.5" hidden="1" customHeight="1" outlineLevel="2">
      <c r="A126" s="194">
        <v>8.595057643895E12</v>
      </c>
      <c r="B126" s="195" t="s">
        <v>740</v>
      </c>
      <c r="C126" s="49" t="s">
        <v>741</v>
      </c>
      <c r="D126" s="196" t="s">
        <v>17</v>
      </c>
      <c r="E126" s="196">
        <v>10.0</v>
      </c>
      <c r="F126" s="197">
        <f>SUMIF('Загальний прайс'!$D$6:$D$3862,A126,'Загальний прайс'!$G$6:$G$3862)</f>
        <v>272.01</v>
      </c>
      <c r="G126" s="197">
        <f>F126*'ЗМІСТ'!$E$13/1000*1.2</f>
        <v>14.26831719</v>
      </c>
      <c r="H126" s="198">
        <f>G126*(100%-'ЗМІСТ'!$E$15)</f>
        <v>14.26831719</v>
      </c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</row>
    <row r="127" ht="34.5" hidden="1" customHeight="1" outlineLevel="2">
      <c r="A127" s="194">
        <v>8.595057643901E12</v>
      </c>
      <c r="B127" s="195" t="s">
        <v>742</v>
      </c>
      <c r="C127" s="49" t="s">
        <v>743</v>
      </c>
      <c r="D127" s="196" t="s">
        <v>17</v>
      </c>
      <c r="E127" s="196">
        <v>10.0</v>
      </c>
      <c r="F127" s="197">
        <f>SUMIF('Загальний прайс'!$D$6:$D$3862,A127,'Загальний прайс'!$G$6:$G$3862)</f>
        <v>445.36</v>
      </c>
      <c r="G127" s="197">
        <f>F127*'ЗМІСТ'!$E$13/1000*1.2</f>
        <v>23.36141224</v>
      </c>
      <c r="H127" s="198">
        <f>G127*(100%-'ЗМІСТ'!$E$15)</f>
        <v>23.36141224</v>
      </c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</row>
    <row r="128" ht="34.5" hidden="1" customHeight="1" outlineLevel="2">
      <c r="A128" s="194">
        <v>8.595057643918E12</v>
      </c>
      <c r="B128" s="195" t="s">
        <v>744</v>
      </c>
      <c r="C128" s="49" t="s">
        <v>745</v>
      </c>
      <c r="D128" s="196" t="s">
        <v>17</v>
      </c>
      <c r="E128" s="196">
        <v>10.0</v>
      </c>
      <c r="F128" s="197">
        <f>SUMIF('Загальний прайс'!$D$6:$D$3862,A128,'Загальний прайс'!$G$6:$G$3862)</f>
        <v>981.07</v>
      </c>
      <c r="G128" s="197">
        <f>F128*'ЗМІСТ'!$E$13/1000*1.2</f>
        <v>51.46214458</v>
      </c>
      <c r="H128" s="198">
        <f>G128*(100%-'ЗМІСТ'!$E$15)</f>
        <v>51.46214458</v>
      </c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</row>
    <row r="129" ht="34.5" hidden="1" customHeight="1" outlineLevel="2">
      <c r="A129" s="194">
        <v>8.595057650657E12</v>
      </c>
      <c r="B129" s="195" t="s">
        <v>746</v>
      </c>
      <c r="C129" s="49" t="s">
        <v>747</v>
      </c>
      <c r="D129" s="196" t="s">
        <v>17</v>
      </c>
      <c r="E129" s="196">
        <v>5.0</v>
      </c>
      <c r="F129" s="197">
        <f>SUMIF('Загальний прайс'!$D$6:$D$3862,A129,'Загальний прайс'!$G$6:$G$3862)</f>
        <v>1350.32</v>
      </c>
      <c r="G129" s="197">
        <f>F129*'ЗМІСТ'!$E$13/1000*1.2</f>
        <v>70.83119764</v>
      </c>
      <c r="H129" s="198">
        <f>G129*(100%-'ЗМІСТ'!$E$15)</f>
        <v>70.83119764</v>
      </c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</row>
    <row r="130" ht="34.5" hidden="1" customHeight="1" outlineLevel="2">
      <c r="A130" s="194">
        <v>8.595057668874E12</v>
      </c>
      <c r="B130" s="195" t="s">
        <v>748</v>
      </c>
      <c r="C130" s="49" t="s">
        <v>749</v>
      </c>
      <c r="D130" s="196" t="s">
        <v>17</v>
      </c>
      <c r="E130" s="196">
        <v>5.0</v>
      </c>
      <c r="F130" s="197">
        <f>SUMIF('Загальний прайс'!$D$6:$D$3862,A130,'Загальний прайс'!$G$6:$G$3862)</f>
        <v>3605.09</v>
      </c>
      <c r="G130" s="197">
        <f>F130*'ЗМІСТ'!$E$13/1000*1.2</f>
        <v>189.1054286</v>
      </c>
      <c r="H130" s="198">
        <f>G130*(100%-'ЗМІСТ'!$E$15)</f>
        <v>189.1054286</v>
      </c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</row>
    <row r="131" ht="34.5" hidden="1" customHeight="1" outlineLevel="2">
      <c r="A131" s="194"/>
      <c r="B131" s="25"/>
      <c r="C131" s="49"/>
      <c r="D131" s="222"/>
      <c r="E131" s="222"/>
      <c r="F131" s="25"/>
      <c r="G131" s="25"/>
      <c r="H131" s="223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ht="34.5" hidden="1" customHeight="1" outlineLevel="2">
      <c r="A132" s="194">
        <v>8.595057643833E12</v>
      </c>
      <c r="B132" s="195" t="s">
        <v>750</v>
      </c>
      <c r="C132" s="49" t="s">
        <v>751</v>
      </c>
      <c r="D132" s="196" t="s">
        <v>17</v>
      </c>
      <c r="E132" s="196">
        <v>10.0</v>
      </c>
      <c r="F132" s="197">
        <f>SUMIF('Загальний прайс'!$D$6:$D$3862,A132,'Загальний прайс'!$G$6:$G$3862)</f>
        <v>105.14</v>
      </c>
      <c r="G132" s="197">
        <f>F132*'ЗМІСТ'!$E$13/1000*1.2</f>
        <v>5.515131317</v>
      </c>
      <c r="H132" s="198">
        <f>G132*(100%-'ЗМІСТ'!$E$15)</f>
        <v>5.515131317</v>
      </c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</row>
    <row r="133" ht="34.5" hidden="1" customHeight="1" outlineLevel="2">
      <c r="A133" s="194">
        <v>8.59505764384E12</v>
      </c>
      <c r="B133" s="195" t="s">
        <v>752</v>
      </c>
      <c r="C133" s="49" t="s">
        <v>753</v>
      </c>
      <c r="D133" s="196" t="s">
        <v>17</v>
      </c>
      <c r="E133" s="196">
        <v>10.0</v>
      </c>
      <c r="F133" s="197">
        <f>SUMIF('Загальний прайс'!$D$6:$D$3862,A133,'Загальний прайс'!$G$6:$G$3862)</f>
        <v>114.46</v>
      </c>
      <c r="G133" s="197">
        <f>F133*'ЗМІСТ'!$E$13/1000*1.2</f>
        <v>6.004013035</v>
      </c>
      <c r="H133" s="198">
        <f>G133*(100%-'ЗМІСТ'!$E$15)</f>
        <v>6.004013035</v>
      </c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</row>
    <row r="134" ht="34.5" hidden="1" customHeight="1" outlineLevel="2">
      <c r="A134" s="194">
        <v>8.595057643857E12</v>
      </c>
      <c r="B134" s="195" t="s">
        <v>754</v>
      </c>
      <c r="C134" s="49" t="s">
        <v>755</v>
      </c>
      <c r="D134" s="196" t="s">
        <v>17</v>
      </c>
      <c r="E134" s="196">
        <v>10.0</v>
      </c>
      <c r="F134" s="197">
        <f>SUMIF('Загальний прайс'!$D$6:$D$3862,A134,'Загальний прайс'!$G$6:$G$3862)</f>
        <v>131.31</v>
      </c>
      <c r="G134" s="197">
        <f>F134*'ЗМІСТ'!$E$13/1000*1.2</f>
        <v>6.887881807</v>
      </c>
      <c r="H134" s="198">
        <f>G134*(100%-'ЗМІСТ'!$E$15)</f>
        <v>6.887881807</v>
      </c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</row>
    <row r="135" ht="34.5" hidden="1" customHeight="1" outlineLevel="2">
      <c r="A135" s="194">
        <v>8.595057643864E12</v>
      </c>
      <c r="B135" s="195" t="s">
        <v>756</v>
      </c>
      <c r="C135" s="49" t="s">
        <v>757</v>
      </c>
      <c r="D135" s="196" t="s">
        <v>17</v>
      </c>
      <c r="E135" s="196">
        <v>10.0</v>
      </c>
      <c r="F135" s="197">
        <f>SUMIF('Загальний прайс'!$D$6:$D$3862,A135,'Загальний прайс'!$G$6:$G$3862)</f>
        <v>245.24</v>
      </c>
      <c r="G135" s="197">
        <f>F135*'ЗМІСТ'!$E$13/1000*1.2</f>
        <v>12.86409363</v>
      </c>
      <c r="H135" s="198">
        <f>G135*(100%-'ЗМІСТ'!$E$15)</f>
        <v>12.86409363</v>
      </c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</row>
    <row r="136" ht="34.5" hidden="1" customHeight="1" outlineLevel="2">
      <c r="A136" s="194">
        <v>8.595057643871E12</v>
      </c>
      <c r="B136" s="195" t="s">
        <v>758</v>
      </c>
      <c r="C136" s="49" t="s">
        <v>759</v>
      </c>
      <c r="D136" s="196" t="s">
        <v>17</v>
      </c>
      <c r="E136" s="196">
        <v>10.0</v>
      </c>
      <c r="F136" s="197">
        <f>SUMIF('Загальний прайс'!$D$6:$D$3862,A136,'Загальний прайс'!$G$6:$G$3862)</f>
        <v>282.39</v>
      </c>
      <c r="G136" s="197">
        <f>F136*'ЗМІСТ'!$E$13/1000*1.2</f>
        <v>14.81280134</v>
      </c>
      <c r="H136" s="198">
        <f>G136*(100%-'ЗМІСТ'!$E$15)</f>
        <v>14.81280134</v>
      </c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</row>
    <row r="137" ht="34.5" hidden="1" customHeight="1" outlineLevel="2">
      <c r="A137" s="194">
        <v>8.595057657045E12</v>
      </c>
      <c r="B137" s="195" t="s">
        <v>760</v>
      </c>
      <c r="C137" s="49" t="s">
        <v>761</v>
      </c>
      <c r="D137" s="196" t="s">
        <v>17</v>
      </c>
      <c r="E137" s="196">
        <v>10.0</v>
      </c>
      <c r="F137" s="197">
        <f>SUMIF('Загальний прайс'!$D$6:$D$3862,A137,'Загальний прайс'!$G$6:$G$3862)</f>
        <v>437.65</v>
      </c>
      <c r="G137" s="197">
        <f>F137*'ЗМІСТ'!$E$13/1000*1.2</f>
        <v>22.95698327</v>
      </c>
      <c r="H137" s="198">
        <f>G137*(100%-'ЗМІСТ'!$E$15)</f>
        <v>22.95698327</v>
      </c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</row>
    <row r="138" ht="34.5" hidden="1" customHeight="1" outlineLevel="2">
      <c r="A138" s="194">
        <v>8.595057657502E12</v>
      </c>
      <c r="B138" s="195" t="s">
        <v>762</v>
      </c>
      <c r="C138" s="49" t="s">
        <v>763</v>
      </c>
      <c r="D138" s="196" t="s">
        <v>17</v>
      </c>
      <c r="E138" s="196">
        <v>10.0</v>
      </c>
      <c r="F138" s="197">
        <f>SUMIF('Загальний прайс'!$D$6:$D$3862,A138,'Загальний прайс'!$G$6:$G$3862)</f>
        <v>548.55</v>
      </c>
      <c r="G138" s="197">
        <f>F138*'ЗМІСТ'!$E$13/1000*1.2</f>
        <v>28.77425608</v>
      </c>
      <c r="H138" s="198">
        <f>G138*(100%-'ЗМІСТ'!$E$15)</f>
        <v>28.77425608</v>
      </c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</row>
    <row r="139" ht="34.5" hidden="1" customHeight="1" outlineLevel="1">
      <c r="A139" s="194"/>
      <c r="B139" s="192" t="s">
        <v>764</v>
      </c>
      <c r="C139" s="33"/>
      <c r="D139" s="179"/>
      <c r="E139" s="179"/>
      <c r="F139" s="180"/>
      <c r="G139" s="180"/>
      <c r="H139" s="180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ht="34.5" hidden="1" customHeight="1" outlineLevel="2">
      <c r="A140" s="194">
        <v>8.595057617223E12</v>
      </c>
      <c r="B140" s="226" t="s">
        <v>765</v>
      </c>
      <c r="C140" s="49" t="s">
        <v>766</v>
      </c>
      <c r="D140" s="196" t="s">
        <v>305</v>
      </c>
      <c r="E140" s="196">
        <v>30.0</v>
      </c>
      <c r="F140" s="197">
        <f>SUMIF('Загальний прайс'!$D$6:$D$3862,A140,'Загальний прайс'!$G$6:$G$3862)</f>
        <v>683.54</v>
      </c>
      <c r="G140" s="197">
        <f>F140*'ЗМІСТ'!$E$13/1000*1.2</f>
        <v>35.85517272</v>
      </c>
      <c r="H140" s="198">
        <f>G140*(100%-'ЗМІСТ'!$E$15)</f>
        <v>35.85517272</v>
      </c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</row>
    <row r="141" ht="34.5" hidden="1" customHeight="1" outlineLevel="2">
      <c r="A141" s="194">
        <v>8.595057617018E12</v>
      </c>
      <c r="B141" s="226" t="s">
        <v>767</v>
      </c>
      <c r="C141" s="49" t="s">
        <v>768</v>
      </c>
      <c r="D141" s="196" t="s">
        <v>305</v>
      </c>
      <c r="E141" s="196">
        <v>30.0</v>
      </c>
      <c r="F141" s="197">
        <f>SUMIF('Загальний прайс'!$D$6:$D$3862,A141,'Загальний прайс'!$G$6:$G$3862)</f>
        <v>859.48</v>
      </c>
      <c r="G141" s="197">
        <f>F141*'ЗМІСТ'!$E$13/1000*1.2</f>
        <v>45.08412654</v>
      </c>
      <c r="H141" s="198">
        <f>G141*(100%-'ЗМІСТ'!$E$15)</f>
        <v>45.08412654</v>
      </c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</row>
    <row r="142" ht="34.5" hidden="1" customHeight="1" outlineLevel="2">
      <c r="A142" s="194">
        <v>8.595057616981E12</v>
      </c>
      <c r="B142" s="226" t="s">
        <v>769</v>
      </c>
      <c r="C142" s="49" t="s">
        <v>770</v>
      </c>
      <c r="D142" s="196" t="s">
        <v>305</v>
      </c>
      <c r="E142" s="196">
        <v>30.0</v>
      </c>
      <c r="F142" s="197">
        <f>SUMIF('Загальний прайс'!$D$6:$D$3862,A142,'Загальний прайс'!$G$6:$G$3862)</f>
        <v>1082.82</v>
      </c>
      <c r="G142" s="197">
        <f>F142*'ЗМІСТ'!$E$13/1000*1.2</f>
        <v>56.79945304</v>
      </c>
      <c r="H142" s="198">
        <f>G142*(100%-'ЗМІСТ'!$E$15)</f>
        <v>56.79945304</v>
      </c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</row>
    <row r="143" ht="34.5" hidden="1" customHeight="1" outlineLevel="2">
      <c r="A143" s="194">
        <v>8.595057617001E12</v>
      </c>
      <c r="B143" s="226" t="s">
        <v>771</v>
      </c>
      <c r="C143" s="49" t="s">
        <v>772</v>
      </c>
      <c r="D143" s="196" t="s">
        <v>305</v>
      </c>
      <c r="E143" s="196">
        <v>30.0</v>
      </c>
      <c r="F143" s="197">
        <f>SUMIF('Загальний прайс'!$D$6:$D$3862,A143,'Загальний прайс'!$G$6:$G$3862)</f>
        <v>1409.07</v>
      </c>
      <c r="G143" s="197">
        <f>F143*'ЗМІСТ'!$E$13/1000*1.2</f>
        <v>73.91293594</v>
      </c>
      <c r="H143" s="198">
        <f>G143*(100%-'ЗМІСТ'!$E$15)</f>
        <v>73.91293594</v>
      </c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</row>
    <row r="144" ht="34.5" hidden="1" customHeight="1" outlineLevel="2">
      <c r="A144" s="194">
        <v>8.595057616998E12</v>
      </c>
      <c r="B144" s="226" t="s">
        <v>773</v>
      </c>
      <c r="C144" s="49" t="s">
        <v>774</v>
      </c>
      <c r="D144" s="196" t="s">
        <v>305</v>
      </c>
      <c r="E144" s="196">
        <v>30.0</v>
      </c>
      <c r="F144" s="197">
        <f>SUMIF('Загальний прайс'!$D$6:$D$3862,A144,'Загальний прайс'!$G$6:$G$3862)</f>
        <v>1912.45</v>
      </c>
      <c r="G144" s="197">
        <f>F144*'ЗМІСТ'!$E$13/1000*1.2</f>
        <v>100.3177942</v>
      </c>
      <c r="H144" s="198">
        <f>G144*(100%-'ЗМІСТ'!$E$15)</f>
        <v>100.3177942</v>
      </c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</row>
    <row r="145" ht="34.5" hidden="1" customHeight="1" outlineLevel="2">
      <c r="A145" s="194">
        <v>8.595057617728E12</v>
      </c>
      <c r="B145" s="226" t="s">
        <v>775</v>
      </c>
      <c r="C145" s="49" t="s">
        <v>776</v>
      </c>
      <c r="D145" s="196" t="s">
        <v>305</v>
      </c>
      <c r="E145" s="196">
        <v>30.0</v>
      </c>
      <c r="F145" s="197">
        <f>SUMIF('Загальний прайс'!$D$6:$D$3862,A145,'Загальний прайс'!$G$6:$G$3862)</f>
        <v>2818.7</v>
      </c>
      <c r="G145" s="197">
        <f>F145*'ЗМІСТ'!$E$13/1000*1.2</f>
        <v>147.8552467</v>
      </c>
      <c r="H145" s="198">
        <f>G145*(100%-'ЗМІСТ'!$E$15)</f>
        <v>147.8552467</v>
      </c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</row>
    <row r="146" ht="34.5" hidden="1" customHeight="1" outlineLevel="2">
      <c r="A146" s="194">
        <v>8.595057626324E12</v>
      </c>
      <c r="B146" s="226" t="s">
        <v>777</v>
      </c>
      <c r="C146" s="49" t="s">
        <v>778</v>
      </c>
      <c r="D146" s="196" t="s">
        <v>305</v>
      </c>
      <c r="E146" s="196">
        <v>15.0</v>
      </c>
      <c r="F146" s="197">
        <f>SUMIF('Загальний прайс'!$D$6:$D$3862,A146,'Загальний прайс'!$G$6:$G$3862)</f>
        <v>5543.32</v>
      </c>
      <c r="G146" s="197">
        <f>F146*'ЗМІСТ'!$E$13/1000*1.2</f>
        <v>290.7755158</v>
      </c>
      <c r="H146" s="198">
        <f>G146*(100%-'ЗМІСТ'!$E$15)</f>
        <v>290.7755158</v>
      </c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</row>
    <row r="147" ht="9.75" hidden="1" customHeight="1" outlineLevel="2">
      <c r="A147" s="194"/>
      <c r="B147" s="226"/>
      <c r="C147" s="49" t="e">
        <v>#N/A</v>
      </c>
      <c r="D147" s="222"/>
      <c r="E147" s="222"/>
      <c r="F147" s="25"/>
      <c r="G147" s="25"/>
      <c r="H147" s="223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ht="34.5" hidden="1" customHeight="1" outlineLevel="2">
      <c r="A148" s="194">
        <v>8.595057618121E12</v>
      </c>
      <c r="B148" s="226" t="s">
        <v>779</v>
      </c>
      <c r="C148" s="49" t="s">
        <v>780</v>
      </c>
      <c r="D148" s="196" t="s">
        <v>17</v>
      </c>
      <c r="E148" s="196">
        <v>10.0</v>
      </c>
      <c r="F148" s="197">
        <f>SUMIF('Загальний прайс'!$D$6:$D$3862,A148,'Загальний прайс'!$G$6:$G$3862)</f>
        <v>158.11</v>
      </c>
      <c r="G148" s="197">
        <f>F148*'ЗМІСТ'!$E$13/1000*1.2</f>
        <v>8.293679023</v>
      </c>
      <c r="H148" s="198">
        <f>G148*(100%-'ЗМІСТ'!$E$15)</f>
        <v>8.293679023</v>
      </c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</row>
    <row r="149" ht="34.5" hidden="1" customHeight="1" outlineLevel="2">
      <c r="A149" s="194">
        <v>8.595057618138E12</v>
      </c>
      <c r="B149" s="226" t="s">
        <v>781</v>
      </c>
      <c r="C149" s="49" t="s">
        <v>782</v>
      </c>
      <c r="D149" s="196" t="s">
        <v>17</v>
      </c>
      <c r="E149" s="196">
        <v>10.0</v>
      </c>
      <c r="F149" s="197">
        <f>SUMIF('Загальний прайс'!$D$6:$D$3862,A149,'Загальний прайс'!$G$6:$G$3862)</f>
        <v>167.28</v>
      </c>
      <c r="G149" s="197">
        <f>F149*'ЗМІСТ'!$E$13/1000*1.2</f>
        <v>8.774692474</v>
      </c>
      <c r="H149" s="198">
        <f>G149*(100%-'ЗМІСТ'!$E$15)</f>
        <v>8.774692474</v>
      </c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</row>
    <row r="150" ht="34.5" hidden="1" customHeight="1" outlineLevel="2">
      <c r="A150" s="194">
        <v>8.595057618145E12</v>
      </c>
      <c r="B150" s="226" t="s">
        <v>783</v>
      </c>
      <c r="C150" s="49" t="s">
        <v>784</v>
      </c>
      <c r="D150" s="196" t="s">
        <v>17</v>
      </c>
      <c r="E150" s="196">
        <v>10.0</v>
      </c>
      <c r="F150" s="197">
        <f>SUMIF('Загальний прайс'!$D$6:$D$3862,A150,'Загальний прайс'!$G$6:$G$3862)</f>
        <v>209.81</v>
      </c>
      <c r="G150" s="197">
        <f>F150*'ЗМІСТ'!$E$13/1000*1.2</f>
        <v>11.00560873</v>
      </c>
      <c r="H150" s="198">
        <f>G150*(100%-'ЗМІСТ'!$E$15)</f>
        <v>11.00560873</v>
      </c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</row>
    <row r="151" ht="34.5" hidden="1" customHeight="1" outlineLevel="2">
      <c r="A151" s="194">
        <v>8.595057618152E12</v>
      </c>
      <c r="B151" s="226" t="s">
        <v>785</v>
      </c>
      <c r="C151" s="49" t="s">
        <v>786</v>
      </c>
      <c r="D151" s="196" t="s">
        <v>17</v>
      </c>
      <c r="E151" s="196">
        <v>10.0</v>
      </c>
      <c r="F151" s="197">
        <f>SUMIF('Загальний прайс'!$D$6:$D$3862,A151,'Загальний прайс'!$G$6:$G$3862)</f>
        <v>326.8</v>
      </c>
      <c r="G151" s="197">
        <f>F151*'ЗМІСТ'!$E$13/1000*1.2</f>
        <v>17.14233322</v>
      </c>
      <c r="H151" s="198">
        <f>G151*(100%-'ЗМІСТ'!$E$15)</f>
        <v>17.14233322</v>
      </c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</row>
    <row r="152" ht="34.5" hidden="1" customHeight="1" outlineLevel="2">
      <c r="A152" s="194">
        <v>8.595057618169E12</v>
      </c>
      <c r="B152" s="226" t="s">
        <v>787</v>
      </c>
      <c r="C152" s="49" t="s">
        <v>788</v>
      </c>
      <c r="D152" s="196" t="s">
        <v>17</v>
      </c>
      <c r="E152" s="196">
        <v>10.0</v>
      </c>
      <c r="F152" s="197">
        <f>SUMIF('Загальний прайс'!$D$6:$D$3862,A152,'Загальний прайс'!$G$6:$G$3862)</f>
        <v>433.38</v>
      </c>
      <c r="G152" s="197">
        <f>F152*'ЗМІСТ'!$E$13/1000*1.2</f>
        <v>22.73299991</v>
      </c>
      <c r="H152" s="198">
        <f>G152*(100%-'ЗМІСТ'!$E$15)</f>
        <v>22.73299991</v>
      </c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</row>
    <row r="153" ht="34.5" hidden="1" customHeight="1" outlineLevel="2">
      <c r="A153" s="194">
        <v>8.595057618237E12</v>
      </c>
      <c r="B153" s="226" t="s">
        <v>789</v>
      </c>
      <c r="C153" s="49" t="s">
        <v>790</v>
      </c>
      <c r="D153" s="196" t="s">
        <v>17</v>
      </c>
      <c r="E153" s="196">
        <v>10.0</v>
      </c>
      <c r="F153" s="197">
        <f>SUMIF('Загальний прайс'!$D$6:$D$3862,A153,'Загальний прайс'!$G$6:$G$3862)</f>
        <v>574.83</v>
      </c>
      <c r="G153" s="197">
        <f>F153*'ЗМІСТ'!$E$13/1000*1.2</f>
        <v>30.15277663</v>
      </c>
      <c r="H153" s="198">
        <f>G153*(100%-'ЗМІСТ'!$E$15)</f>
        <v>30.15277663</v>
      </c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</row>
    <row r="154" ht="34.5" hidden="1" customHeight="1" outlineLevel="2">
      <c r="A154" s="194">
        <v>8.595057625877E12</v>
      </c>
      <c r="B154" s="226" t="s">
        <v>791</v>
      </c>
      <c r="C154" s="49" t="s">
        <v>792</v>
      </c>
      <c r="D154" s="196" t="s">
        <v>17</v>
      </c>
      <c r="E154" s="196">
        <v>2.0</v>
      </c>
      <c r="F154" s="197">
        <f>SUMIF('Загальний прайс'!$D$6:$D$3862,A154,'Загальний прайс'!$G$6:$G$3862)</f>
        <v>1187.3</v>
      </c>
      <c r="G154" s="197">
        <f>F154*'ЗМІСТ'!$E$13/1000*1.2</f>
        <v>62.27996398</v>
      </c>
      <c r="H154" s="198">
        <f>G154*(100%-'ЗМІСТ'!$E$15)</f>
        <v>62.27996398</v>
      </c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</row>
    <row r="155" ht="34.5" hidden="1" customHeight="1" outlineLevel="2">
      <c r="A155" s="194"/>
      <c r="B155" s="227"/>
      <c r="C155" s="49"/>
      <c r="D155" s="222"/>
      <c r="E155" s="222"/>
      <c r="F155" s="25"/>
      <c r="G155" s="25"/>
      <c r="H155" s="223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ht="34.5" hidden="1" customHeight="1" outlineLevel="2">
      <c r="A156" s="194">
        <v>8.59505761778E12</v>
      </c>
      <c r="B156" s="226" t="s">
        <v>793</v>
      </c>
      <c r="C156" s="49" t="s">
        <v>794</v>
      </c>
      <c r="D156" s="196" t="s">
        <v>17</v>
      </c>
      <c r="E156" s="196">
        <v>10.0</v>
      </c>
      <c r="F156" s="197">
        <f>SUMIF('Загальний прайс'!$D$6:$D$3862,A156,'Загальний прайс'!$G$6:$G$3862)</f>
        <v>232.32</v>
      </c>
      <c r="G156" s="197">
        <f>F156*'ЗМІСТ'!$E$13/1000*1.2</f>
        <v>12.18637348</v>
      </c>
      <c r="H156" s="198">
        <f>G156*(100%-'ЗМІСТ'!$E$15)</f>
        <v>12.18637348</v>
      </c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</row>
    <row r="157" ht="34.5" hidden="1" customHeight="1" outlineLevel="2">
      <c r="A157" s="194">
        <v>8.595057617797E12</v>
      </c>
      <c r="B157" s="226" t="s">
        <v>795</v>
      </c>
      <c r="C157" s="49" t="s">
        <v>796</v>
      </c>
      <c r="D157" s="196" t="s">
        <v>17</v>
      </c>
      <c r="E157" s="196">
        <v>10.0</v>
      </c>
      <c r="F157" s="197">
        <f>SUMIF('Загальний прайс'!$D$6:$D$3862,A157,'Загальний прайс'!$G$6:$G$3862)</f>
        <v>304.71</v>
      </c>
      <c r="G157" s="197">
        <f>F157*'ЗМІСТ'!$E$13/1000*1.2</f>
        <v>15.98359962</v>
      </c>
      <c r="H157" s="198">
        <f>G157*(100%-'ЗМІСТ'!$E$15)</f>
        <v>15.98359962</v>
      </c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</row>
    <row r="158" ht="34.5" hidden="1" customHeight="1" outlineLevel="2">
      <c r="A158" s="194">
        <v>8.595057617803E12</v>
      </c>
      <c r="B158" s="226" t="s">
        <v>797</v>
      </c>
      <c r="C158" s="49" t="s">
        <v>798</v>
      </c>
      <c r="D158" s="196" t="s">
        <v>17</v>
      </c>
      <c r="E158" s="196">
        <v>10.0</v>
      </c>
      <c r="F158" s="197">
        <f>SUMIF('Загальний прайс'!$D$6:$D$3862,A158,'Загальний прайс'!$G$6:$G$3862)</f>
        <v>471.34</v>
      </c>
      <c r="G158" s="197">
        <f>F158*'ЗМІСТ'!$E$13/1000*1.2</f>
        <v>24.72419626</v>
      </c>
      <c r="H158" s="198">
        <f>G158*(100%-'ЗМІСТ'!$E$15)</f>
        <v>24.72419626</v>
      </c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</row>
    <row r="159" ht="34.5" hidden="1" customHeight="1" outlineLevel="2">
      <c r="A159" s="194">
        <v>8.595057617339E12</v>
      </c>
      <c r="B159" s="226" t="s">
        <v>799</v>
      </c>
      <c r="C159" s="49" t="s">
        <v>800</v>
      </c>
      <c r="D159" s="196" t="s">
        <v>17</v>
      </c>
      <c r="E159" s="196">
        <v>10.0</v>
      </c>
      <c r="F159" s="197">
        <f>SUMIF('Загальний прайс'!$D$6:$D$3862,A159,'Загальний прайс'!$G$6:$G$3862)</f>
        <v>956.04</v>
      </c>
      <c r="G159" s="197">
        <f>F159*'ЗМІСТ'!$E$13/1000*1.2</f>
        <v>50.14919292</v>
      </c>
      <c r="H159" s="198">
        <f>G159*(100%-'ЗМІСТ'!$E$15)</f>
        <v>50.14919292</v>
      </c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</row>
    <row r="160" ht="34.5" hidden="1" customHeight="1" outlineLevel="2">
      <c r="A160" s="194">
        <v>8.59505761781E12</v>
      </c>
      <c r="B160" s="226" t="s">
        <v>801</v>
      </c>
      <c r="C160" s="49" t="s">
        <v>802</v>
      </c>
      <c r="D160" s="196" t="s">
        <v>17</v>
      </c>
      <c r="E160" s="196">
        <v>5.0</v>
      </c>
      <c r="F160" s="197">
        <f>SUMIF('Загальний прайс'!$D$6:$D$3862,A160,'Загальний прайс'!$G$6:$G$3862)</f>
        <v>1353.33</v>
      </c>
      <c r="G160" s="197">
        <f>F160*'ЗМІСТ'!$E$13/1000*1.2</f>
        <v>70.98908755</v>
      </c>
      <c r="H160" s="198">
        <f>G160*(100%-'ЗМІСТ'!$E$15)</f>
        <v>70.98908755</v>
      </c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</row>
    <row r="161" ht="34.5" hidden="1" customHeight="1" outlineLevel="2">
      <c r="A161" s="194">
        <v>8.595057617827E12</v>
      </c>
      <c r="B161" s="226" t="s">
        <v>803</v>
      </c>
      <c r="C161" s="49" t="s">
        <v>804</v>
      </c>
      <c r="D161" s="196" t="s">
        <v>17</v>
      </c>
      <c r="E161" s="196">
        <v>5.0</v>
      </c>
      <c r="F161" s="197">
        <f>SUMIF('Загальний прайс'!$D$6:$D$3862,A161,'Загальний прайс'!$G$6:$G$3862)</f>
        <v>2317.78</v>
      </c>
      <c r="G161" s="197">
        <f>F161*'ЗМІСТ'!$E$13/1000*1.2</f>
        <v>121.579428</v>
      </c>
      <c r="H161" s="198">
        <f>G161*(100%-'ЗМІСТ'!$E$15)</f>
        <v>121.579428</v>
      </c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</row>
    <row r="162" ht="9.75" hidden="1" customHeight="1" outlineLevel="2">
      <c r="A162" s="194"/>
      <c r="B162" s="227"/>
      <c r="C162" s="49"/>
      <c r="D162" s="222"/>
      <c r="E162" s="222"/>
      <c r="F162" s="25"/>
      <c r="G162" s="25"/>
      <c r="H162" s="223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ht="34.5" hidden="1" customHeight="1" outlineLevel="2">
      <c r="A163" s="194">
        <v>8.595057619364E12</v>
      </c>
      <c r="B163" s="226" t="s">
        <v>805</v>
      </c>
      <c r="C163" s="49" t="s">
        <v>806</v>
      </c>
      <c r="D163" s="196" t="s">
        <v>17</v>
      </c>
      <c r="E163" s="196">
        <v>10.0</v>
      </c>
      <c r="F163" s="197">
        <f>SUMIF('Загальний прайс'!$D$6:$D$3862,A163,'Загальний прайс'!$G$6:$G$3862)</f>
        <v>111.64</v>
      </c>
      <c r="G163" s="197">
        <f>F163*'ЗМІСТ'!$E$13/1000*1.2</f>
        <v>5.856089597</v>
      </c>
      <c r="H163" s="198">
        <f>G163*(100%-'ЗМІСТ'!$E$15)</f>
        <v>5.856089597</v>
      </c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</row>
    <row r="164" ht="34.5" hidden="1" customHeight="1" outlineLevel="2">
      <c r="A164" s="194">
        <v>8.595057617957E12</v>
      </c>
      <c r="B164" s="226" t="s">
        <v>807</v>
      </c>
      <c r="C164" s="49" t="s">
        <v>808</v>
      </c>
      <c r="D164" s="196" t="s">
        <v>17</v>
      </c>
      <c r="E164" s="196">
        <v>10.0</v>
      </c>
      <c r="F164" s="197">
        <f>SUMIF('Загальний прайс'!$D$6:$D$3862,A164,'Загальний прайс'!$G$6:$G$3862)</f>
        <v>120.19</v>
      </c>
      <c r="G164" s="197">
        <f>F164*'ЗМІСТ'!$E$13/1000*1.2</f>
        <v>6.304580873</v>
      </c>
      <c r="H164" s="198">
        <f>G164*(100%-'ЗМІСТ'!$E$15)</f>
        <v>6.304580873</v>
      </c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</row>
    <row r="165" ht="34.5" hidden="1" customHeight="1" outlineLevel="2">
      <c r="A165" s="194">
        <v>8.595057617964E12</v>
      </c>
      <c r="B165" s="226" t="s">
        <v>809</v>
      </c>
      <c r="C165" s="49" t="s">
        <v>810</v>
      </c>
      <c r="D165" s="196" t="s">
        <v>17</v>
      </c>
      <c r="E165" s="196">
        <v>10.0</v>
      </c>
      <c r="F165" s="197">
        <f>SUMIF('Загальний прайс'!$D$6:$D$3862,A165,'Загальний прайс'!$G$6:$G$3862)</f>
        <v>139.2</v>
      </c>
      <c r="G165" s="197">
        <f>F165*'ЗМІСТ'!$E$13/1000*1.2</f>
        <v>7.301752704</v>
      </c>
      <c r="H165" s="198">
        <f>G165*(100%-'ЗМІСТ'!$E$15)</f>
        <v>7.301752704</v>
      </c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</row>
    <row r="166" ht="34.5" hidden="1" customHeight="1" outlineLevel="2">
      <c r="A166" s="194">
        <v>8.595057617971E12</v>
      </c>
      <c r="B166" s="226" t="s">
        <v>811</v>
      </c>
      <c r="C166" s="49" t="s">
        <v>812</v>
      </c>
      <c r="D166" s="196" t="s">
        <v>17</v>
      </c>
      <c r="E166" s="196">
        <v>10.0</v>
      </c>
      <c r="F166" s="197">
        <f>SUMIF('Загальний прайс'!$D$6:$D$3862,A166,'Загальний прайс'!$G$6:$G$3862)</f>
        <v>269.68</v>
      </c>
      <c r="G166" s="197">
        <f>F166*'ЗМІСТ'!$E$13/1000*1.2</f>
        <v>14.14609676</v>
      </c>
      <c r="H166" s="198">
        <f>G166*(100%-'ЗМІСТ'!$E$15)</f>
        <v>14.14609676</v>
      </c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</row>
    <row r="167" ht="34.5" hidden="1" customHeight="1" outlineLevel="2">
      <c r="A167" s="194">
        <v>8.595057617988E12</v>
      </c>
      <c r="B167" s="226" t="s">
        <v>813</v>
      </c>
      <c r="C167" s="49" t="s">
        <v>814</v>
      </c>
      <c r="D167" s="196" t="s">
        <v>17</v>
      </c>
      <c r="E167" s="196">
        <v>10.0</v>
      </c>
      <c r="F167" s="197">
        <f>SUMIF('Загальний прайс'!$D$6:$D$3862,A167,'Загальний прайс'!$G$6:$G$3862)</f>
        <v>303.56</v>
      </c>
      <c r="G167" s="197">
        <f>F167*'ЗМІСТ'!$E$13/1000*1.2</f>
        <v>15.92327623</v>
      </c>
      <c r="H167" s="198">
        <f>G167*(100%-'ЗМІСТ'!$E$15)</f>
        <v>15.92327623</v>
      </c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</row>
    <row r="168" ht="34.5" hidden="1" customHeight="1" outlineLevel="2">
      <c r="A168" s="194">
        <v>8.595057617995E12</v>
      </c>
      <c r="B168" s="226" t="s">
        <v>815</v>
      </c>
      <c r="C168" s="49" t="s">
        <v>816</v>
      </c>
      <c r="D168" s="196" t="s">
        <v>17</v>
      </c>
      <c r="E168" s="196">
        <v>10.0</v>
      </c>
      <c r="F168" s="197">
        <f>SUMIF('Загальний прайс'!$D$6:$D$3862,A168,'Загальний прайс'!$G$6:$G$3862)</f>
        <v>455.8</v>
      </c>
      <c r="G168" s="197">
        <f>F168*'ЗМІСТ'!$E$13/1000*1.2</f>
        <v>23.9090437</v>
      </c>
      <c r="H168" s="198">
        <f>G168*(100%-'ЗМІСТ'!$E$15)</f>
        <v>23.9090437</v>
      </c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</row>
    <row r="169" ht="34.5" hidden="1" customHeight="1" outlineLevel="2">
      <c r="A169" s="194">
        <v>8.595057657526E12</v>
      </c>
      <c r="B169" s="226" t="s">
        <v>817</v>
      </c>
      <c r="C169" s="49" t="s">
        <v>818</v>
      </c>
      <c r="D169" s="196" t="s">
        <v>17</v>
      </c>
      <c r="E169" s="196">
        <v>10.0</v>
      </c>
      <c r="F169" s="197">
        <f>SUMIF('Загальний прайс'!$D$6:$D$3862,A169,'Загальний прайс'!$G$6:$G$3862)</f>
        <v>609.2</v>
      </c>
      <c r="G169" s="197">
        <f>F169*'ЗМІСТ'!$E$13/1000*1.2</f>
        <v>31.9556591</v>
      </c>
      <c r="H169" s="198">
        <f>G169*(100%-'ЗМІСТ'!$E$15)</f>
        <v>31.9556591</v>
      </c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</row>
    <row r="170" ht="34.5" hidden="1" customHeight="1" outlineLevel="1">
      <c r="A170" s="194"/>
      <c r="B170" s="191" t="s">
        <v>819</v>
      </c>
      <c r="C170" s="199"/>
      <c r="D170" s="179"/>
      <c r="E170" s="179"/>
      <c r="F170" s="180"/>
      <c r="G170" s="180"/>
      <c r="H170" s="180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ht="34.5" hidden="1" customHeight="1" outlineLevel="2">
      <c r="A171" s="194">
        <v>8.595057617247E12</v>
      </c>
      <c r="B171" s="226" t="s">
        <v>820</v>
      </c>
      <c r="C171" s="49" t="s">
        <v>821</v>
      </c>
      <c r="D171" s="196" t="s">
        <v>305</v>
      </c>
      <c r="E171" s="196">
        <v>30.0</v>
      </c>
      <c r="F171" s="197">
        <f>SUMIF('Загальний прайс'!$D$6:$D$3862,A171,'Загальний прайс'!$G$6:$G$3862)</f>
        <v>859.08</v>
      </c>
      <c r="G171" s="197">
        <f>F171*'ЗМІСТ'!$E$13/1000*1.2</f>
        <v>45.06314449</v>
      </c>
      <c r="H171" s="198">
        <f>G171*(100%-'ЗМІСТ'!$E$15)</f>
        <v>45.06314449</v>
      </c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</row>
    <row r="172" ht="34.5" hidden="1" customHeight="1" outlineLevel="2">
      <c r="A172" s="194">
        <v>8.595057617087E12</v>
      </c>
      <c r="B172" s="226" t="s">
        <v>822</v>
      </c>
      <c r="C172" s="49" t="s">
        <v>823</v>
      </c>
      <c r="D172" s="196" t="s">
        <v>305</v>
      </c>
      <c r="E172" s="196">
        <v>30.0</v>
      </c>
      <c r="F172" s="197">
        <f>SUMIF('Загальний прайс'!$D$6:$D$3862,A172,'Загальний прайс'!$G$6:$G$3862)</f>
        <v>1107.81</v>
      </c>
      <c r="G172" s="197">
        <f>F172*'ЗМІСТ'!$E$13/1000*1.2</f>
        <v>58.11030649</v>
      </c>
      <c r="H172" s="198">
        <f>G172*(100%-'ЗМІСТ'!$E$15)</f>
        <v>58.11030649</v>
      </c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</row>
    <row r="173" ht="34.5" hidden="1" customHeight="1" outlineLevel="2">
      <c r="A173" s="194">
        <v>8.59505761707E12</v>
      </c>
      <c r="B173" s="226" t="s">
        <v>824</v>
      </c>
      <c r="C173" s="49" t="s">
        <v>825</v>
      </c>
      <c r="D173" s="196" t="s">
        <v>305</v>
      </c>
      <c r="E173" s="196">
        <v>30.0</v>
      </c>
      <c r="F173" s="197">
        <f>SUMIF('Загальний прайс'!$D$6:$D$3862,A173,'Загальний прайс'!$G$6:$G$3862)</f>
        <v>1361.93</v>
      </c>
      <c r="G173" s="197">
        <f>F173*'ЗМІСТ'!$E$13/1000*1.2</f>
        <v>71.44020158</v>
      </c>
      <c r="H173" s="198">
        <f>G173*(100%-'ЗМІСТ'!$E$15)</f>
        <v>71.44020158</v>
      </c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</row>
    <row r="174" ht="34.5" hidden="1" customHeight="1" outlineLevel="2">
      <c r="A174" s="194">
        <v>8.595057617063E12</v>
      </c>
      <c r="B174" s="226" t="s">
        <v>826</v>
      </c>
      <c r="C174" s="49" t="s">
        <v>827</v>
      </c>
      <c r="D174" s="196" t="s">
        <v>305</v>
      </c>
      <c r="E174" s="196">
        <v>30.0</v>
      </c>
      <c r="F174" s="197">
        <f>SUMIF('Загальний прайс'!$D$6:$D$3862,A174,'Загальний прайс'!$G$6:$G$3862)</f>
        <v>1800.43</v>
      </c>
      <c r="G174" s="197">
        <f>F174*'ЗМІСТ'!$E$13/1000*1.2</f>
        <v>94.4417717</v>
      </c>
      <c r="H174" s="198">
        <f>G174*(100%-'ЗМІСТ'!$E$15)</f>
        <v>94.4417717</v>
      </c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</row>
    <row r="175" ht="34.5" hidden="1" customHeight="1" outlineLevel="2">
      <c r="A175" s="194">
        <v>8.595057617056E12</v>
      </c>
      <c r="B175" s="226" t="s">
        <v>828</v>
      </c>
      <c r="C175" s="49" t="s">
        <v>829</v>
      </c>
      <c r="D175" s="196" t="s">
        <v>305</v>
      </c>
      <c r="E175" s="196">
        <v>30.0</v>
      </c>
      <c r="F175" s="197">
        <f>SUMIF('Загальний прайс'!$D$6:$D$3862,A175,'Загальний прайс'!$G$6:$G$3862)</f>
        <v>2335.43</v>
      </c>
      <c r="G175" s="197">
        <f>F175*'ЗМІСТ'!$E$13/1000*1.2</f>
        <v>122.5052609</v>
      </c>
      <c r="H175" s="198">
        <f>G175*(100%-'ЗМІСТ'!$E$15)</f>
        <v>122.5052609</v>
      </c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</row>
    <row r="176" ht="34.5" hidden="1" customHeight="1" outlineLevel="2">
      <c r="A176" s="194">
        <v>8.595057617711E12</v>
      </c>
      <c r="B176" s="226" t="s">
        <v>830</v>
      </c>
      <c r="C176" s="49" t="s">
        <v>831</v>
      </c>
      <c r="D176" s="196" t="s">
        <v>305</v>
      </c>
      <c r="E176" s="196">
        <v>30.0</v>
      </c>
      <c r="F176" s="197">
        <f>SUMIF('Загальний прайс'!$D$6:$D$3862,A176,'Загальний прайс'!$G$6:$G$3862)</f>
        <v>3766.81</v>
      </c>
      <c r="G176" s="197">
        <f>F176*'ЗМІСТ'!$E$13/1000*1.2</f>
        <v>197.5884706</v>
      </c>
      <c r="H176" s="198">
        <f>G176*(100%-'ЗМІСТ'!$E$15)</f>
        <v>197.5884706</v>
      </c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</row>
    <row r="177" ht="34.5" hidden="1" customHeight="1" outlineLevel="2">
      <c r="A177" s="194">
        <v>8.595057626331E12</v>
      </c>
      <c r="B177" s="226" t="s">
        <v>832</v>
      </c>
      <c r="C177" s="49" t="s">
        <v>833</v>
      </c>
      <c r="D177" s="196" t="s">
        <v>305</v>
      </c>
      <c r="E177" s="196">
        <v>15.0</v>
      </c>
      <c r="F177" s="197">
        <f>SUMIF('Загальний прайс'!$D$6:$D$3862,A177,'Загальний прайс'!$G$6:$G$3862)</f>
        <v>6817.78</v>
      </c>
      <c r="G177" s="197">
        <f>F177*'ЗМІСТ'!$E$13/1000*1.2</f>
        <v>357.627468</v>
      </c>
      <c r="H177" s="198">
        <f>G177*(100%-'ЗМІСТ'!$E$15)</f>
        <v>357.627468</v>
      </c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</row>
    <row r="178" ht="8.25" hidden="1" customHeight="1" outlineLevel="2">
      <c r="A178" s="194"/>
      <c r="B178" s="227"/>
      <c r="C178" s="225"/>
      <c r="D178" s="222"/>
      <c r="E178" s="222"/>
      <c r="F178" s="25"/>
      <c r="G178" s="25"/>
      <c r="H178" s="223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ht="34.5" hidden="1" customHeight="1" outlineLevel="2">
      <c r="A179" s="194">
        <v>8.59505761806E12</v>
      </c>
      <c r="B179" s="226" t="s">
        <v>834</v>
      </c>
      <c r="C179" s="49" t="s">
        <v>835</v>
      </c>
      <c r="D179" s="196" t="s">
        <v>17</v>
      </c>
      <c r="E179" s="196">
        <v>10.0</v>
      </c>
      <c r="F179" s="197">
        <f>SUMIF('Загальний прайс'!$D$6:$D$3862,A179,'Загальний прайс'!$G$6:$G$3862)</f>
        <v>136.8</v>
      </c>
      <c r="G179" s="197">
        <f>F179*'ЗМІСТ'!$E$13/1000*1.2</f>
        <v>7.175860416</v>
      </c>
      <c r="H179" s="198">
        <f>G179*(100%-'ЗМІСТ'!$E$15)</f>
        <v>7.175860416</v>
      </c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</row>
    <row r="180" ht="34.5" hidden="1" customHeight="1" outlineLevel="2">
      <c r="A180" s="194">
        <v>8.595057618077E12</v>
      </c>
      <c r="B180" s="226" t="s">
        <v>836</v>
      </c>
      <c r="C180" s="49" t="s">
        <v>837</v>
      </c>
      <c r="D180" s="196" t="s">
        <v>17</v>
      </c>
      <c r="E180" s="196">
        <v>10.0</v>
      </c>
      <c r="F180" s="197">
        <f>SUMIF('Загальний прайс'!$D$6:$D$3862,A180,'Загальний прайс'!$G$6:$G$3862)</f>
        <v>166.95</v>
      </c>
      <c r="G180" s="197">
        <f>F180*'ЗМІСТ'!$E$13/1000*1.2</f>
        <v>8.757382284</v>
      </c>
      <c r="H180" s="198">
        <f>G180*(100%-'ЗМІСТ'!$E$15)</f>
        <v>8.757382284</v>
      </c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</row>
    <row r="181" ht="34.5" hidden="1" customHeight="1" outlineLevel="2">
      <c r="A181" s="194">
        <v>8.595057618084E12</v>
      </c>
      <c r="B181" s="226" t="s">
        <v>838</v>
      </c>
      <c r="C181" s="49" t="s">
        <v>839</v>
      </c>
      <c r="D181" s="196" t="s">
        <v>17</v>
      </c>
      <c r="E181" s="196">
        <v>10.0</v>
      </c>
      <c r="F181" s="197">
        <f>SUMIF('Загальний прайс'!$D$6:$D$3862,A181,'Загальний прайс'!$G$6:$G$3862)</f>
        <v>212.18</v>
      </c>
      <c r="G181" s="197">
        <f>F181*'ЗМІСТ'!$E$13/1000*1.2</f>
        <v>11.12992736</v>
      </c>
      <c r="H181" s="198">
        <f>G181*(100%-'ЗМІСТ'!$E$15)</f>
        <v>11.12992736</v>
      </c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</row>
    <row r="182" ht="34.5" hidden="1" customHeight="1" outlineLevel="2">
      <c r="A182" s="194">
        <v>8.595057618091E12</v>
      </c>
      <c r="B182" s="226" t="s">
        <v>840</v>
      </c>
      <c r="C182" s="49" t="s">
        <v>841</v>
      </c>
      <c r="D182" s="196" t="s">
        <v>17</v>
      </c>
      <c r="E182" s="196">
        <v>10.0</v>
      </c>
      <c r="F182" s="197">
        <f>SUMIF('Загальний прайс'!$D$6:$D$3862,A182,'Загальний прайс'!$G$6:$G$3862)</f>
        <v>317.84</v>
      </c>
      <c r="G182" s="197">
        <f>F182*'ЗМІСТ'!$E$13/1000*1.2</f>
        <v>16.67233534</v>
      </c>
      <c r="H182" s="198">
        <f>G182*(100%-'ЗМІСТ'!$E$15)</f>
        <v>16.67233534</v>
      </c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</row>
    <row r="183" ht="34.5" hidden="1" customHeight="1" outlineLevel="2">
      <c r="A183" s="194">
        <v>8.595057618107E12</v>
      </c>
      <c r="B183" s="226" t="s">
        <v>842</v>
      </c>
      <c r="C183" s="49" t="s">
        <v>843</v>
      </c>
      <c r="D183" s="196" t="s">
        <v>17</v>
      </c>
      <c r="E183" s="196">
        <v>10.0</v>
      </c>
      <c r="F183" s="197">
        <f>SUMIF('Загальний прайс'!$D$6:$D$3862,A183,'Загальний прайс'!$G$6:$G$3862)</f>
        <v>439.92</v>
      </c>
      <c r="G183" s="197">
        <f>F183*'ЗМІСТ'!$E$13/1000*1.2</f>
        <v>23.07605639</v>
      </c>
      <c r="H183" s="198">
        <f>G183*(100%-'ЗМІСТ'!$E$15)</f>
        <v>23.07605639</v>
      </c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</row>
    <row r="184" ht="34.5" hidden="1" customHeight="1" outlineLevel="2">
      <c r="A184" s="194">
        <v>8.595057618176E12</v>
      </c>
      <c r="B184" s="226" t="s">
        <v>844</v>
      </c>
      <c r="C184" s="49" t="s">
        <v>845</v>
      </c>
      <c r="D184" s="196" t="s">
        <v>17</v>
      </c>
      <c r="E184" s="196">
        <v>10.0</v>
      </c>
      <c r="F184" s="197">
        <f>SUMIF('Загальний прайс'!$D$6:$D$3862,A184,'Загальний прайс'!$G$6:$G$3862)</f>
        <v>700.72</v>
      </c>
      <c r="G184" s="197">
        <f>F184*'ЗМІСТ'!$E$13/1000*1.2</f>
        <v>36.75635169</v>
      </c>
      <c r="H184" s="198">
        <f>G184*(100%-'ЗМІСТ'!$E$15)</f>
        <v>36.75635169</v>
      </c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</row>
    <row r="185" ht="34.5" hidden="1" customHeight="1" outlineLevel="2">
      <c r="A185" s="194">
        <v>8.595057625884E12</v>
      </c>
      <c r="B185" s="226" t="s">
        <v>846</v>
      </c>
      <c r="C185" s="49" t="s">
        <v>847</v>
      </c>
      <c r="D185" s="196" t="s">
        <v>17</v>
      </c>
      <c r="E185" s="196">
        <v>5.0</v>
      </c>
      <c r="F185" s="197">
        <f>SUMIF('Загальний прайс'!$D$6:$D$3862,A185,'Загальний прайс'!$G$6:$G$3862)</f>
        <v>1189.69</v>
      </c>
      <c r="G185" s="197">
        <f>F185*'ЗМІСТ'!$E$13/1000*1.2</f>
        <v>62.40533171</v>
      </c>
      <c r="H185" s="198">
        <f>G185*(100%-'ЗМІСТ'!$E$15)</f>
        <v>62.40533171</v>
      </c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</row>
    <row r="186" ht="6.75" hidden="1" customHeight="1" outlineLevel="2">
      <c r="A186" s="194"/>
      <c r="B186" s="227"/>
      <c r="C186" s="225"/>
      <c r="D186" s="222"/>
      <c r="E186" s="222"/>
      <c r="F186" s="25"/>
      <c r="G186" s="25"/>
      <c r="H186" s="223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ht="34.5" hidden="1" customHeight="1" outlineLevel="2">
      <c r="A187" s="194">
        <v>8.595057617735E12</v>
      </c>
      <c r="B187" s="226" t="s">
        <v>848</v>
      </c>
      <c r="C187" s="49" t="s">
        <v>849</v>
      </c>
      <c r="D187" s="196" t="s">
        <v>17</v>
      </c>
      <c r="E187" s="196">
        <v>10.0</v>
      </c>
      <c r="F187" s="197">
        <f>SUMIF('Загальний прайс'!$D$6:$D$3862,A187,'Загальний прайс'!$G$6:$G$3862)</f>
        <v>225.43</v>
      </c>
      <c r="G187" s="197">
        <f>F187*'ЗМІСТ'!$E$13/1000*1.2</f>
        <v>11.8249577</v>
      </c>
      <c r="H187" s="198">
        <f>G187*(100%-'ЗМІСТ'!$E$15)</f>
        <v>11.8249577</v>
      </c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</row>
    <row r="188" ht="34.5" hidden="1" customHeight="1" outlineLevel="2">
      <c r="A188" s="194">
        <v>8.595057617742E12</v>
      </c>
      <c r="B188" s="226" t="s">
        <v>850</v>
      </c>
      <c r="C188" s="49" t="s">
        <v>851</v>
      </c>
      <c r="D188" s="196" t="s">
        <v>17</v>
      </c>
      <c r="E188" s="196">
        <v>10.0</v>
      </c>
      <c r="F188" s="197">
        <f>SUMIF('Загальний прайс'!$D$6:$D$3862,A188,'Загальний прайс'!$G$6:$G$3862)</f>
        <v>292.1</v>
      </c>
      <c r="G188" s="197">
        <f>F188*'ЗМІСТ'!$E$13/1000*1.2</f>
        <v>15.32214055</v>
      </c>
      <c r="H188" s="198">
        <f>G188*(100%-'ЗМІСТ'!$E$15)</f>
        <v>15.32214055</v>
      </c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</row>
    <row r="189" ht="34.5" hidden="1" customHeight="1" outlineLevel="2">
      <c r="A189" s="194">
        <v>8.595057617759E12</v>
      </c>
      <c r="B189" s="226" t="s">
        <v>852</v>
      </c>
      <c r="C189" s="49" t="s">
        <v>853</v>
      </c>
      <c r="D189" s="196" t="s">
        <v>17</v>
      </c>
      <c r="E189" s="196">
        <v>10.0</v>
      </c>
      <c r="F189" s="197">
        <f>SUMIF('Загальний прайс'!$D$6:$D$3862,A189,'Загальний прайс'!$G$6:$G$3862)</f>
        <v>473.43</v>
      </c>
      <c r="G189" s="197">
        <f>F189*'ЗМІСТ'!$E$13/1000*1.2</f>
        <v>24.83382746</v>
      </c>
      <c r="H189" s="198">
        <f>G189*(100%-'ЗМІСТ'!$E$15)</f>
        <v>24.83382746</v>
      </c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</row>
    <row r="190" ht="34.5" hidden="1" customHeight="1" outlineLevel="2">
      <c r="A190" s="194">
        <v>8.595057617322E12</v>
      </c>
      <c r="B190" s="226" t="s">
        <v>854</v>
      </c>
      <c r="C190" s="49" t="s">
        <v>855</v>
      </c>
      <c r="D190" s="196" t="s">
        <v>17</v>
      </c>
      <c r="E190" s="196">
        <v>10.0</v>
      </c>
      <c r="F190" s="197">
        <f>SUMIF('Загальний прайс'!$D$6:$D$3862,A190,'Загальний прайс'!$G$6:$G$3862)</f>
        <v>935.52</v>
      </c>
      <c r="G190" s="197">
        <f>F190*'ЗМІСТ'!$E$13/1000*1.2</f>
        <v>49.07281386</v>
      </c>
      <c r="H190" s="198">
        <f>G190*(100%-'ЗМІСТ'!$E$15)</f>
        <v>49.07281386</v>
      </c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</row>
    <row r="191" ht="34.5" hidden="1" customHeight="1" outlineLevel="2">
      <c r="A191" s="194">
        <v>8.595057617773E12</v>
      </c>
      <c r="B191" s="226" t="s">
        <v>856</v>
      </c>
      <c r="C191" s="49" t="s">
        <v>857</v>
      </c>
      <c r="D191" s="196" t="s">
        <v>17</v>
      </c>
      <c r="E191" s="196">
        <v>5.0</v>
      </c>
      <c r="F191" s="197">
        <f>SUMIF('Загальний прайс'!$D$6:$D$3862,A191,'Загальний прайс'!$G$6:$G$3862)</f>
        <v>1339.04</v>
      </c>
      <c r="G191" s="197">
        <f>F191*'ЗМІСТ'!$E$13/1000*1.2</f>
        <v>70.23950388</v>
      </c>
      <c r="H191" s="198">
        <f>G191*(100%-'ЗМІСТ'!$E$15)</f>
        <v>70.23950388</v>
      </c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</row>
    <row r="192" ht="34.5" hidden="1" customHeight="1" outlineLevel="2">
      <c r="A192" s="194">
        <v>8.595057617766E12</v>
      </c>
      <c r="B192" s="226" t="s">
        <v>858</v>
      </c>
      <c r="C192" s="49" t="s">
        <v>859</v>
      </c>
      <c r="D192" s="196" t="s">
        <v>17</v>
      </c>
      <c r="E192" s="196">
        <v>5.0</v>
      </c>
      <c r="F192" s="197">
        <f>SUMIF('Загальний прайс'!$D$6:$D$3862,A192,'Загальний прайс'!$G$6:$G$3862)</f>
        <v>2853.4</v>
      </c>
      <c r="G192" s="197">
        <f>F192*'ЗМІСТ'!$E$13/1000*1.2</f>
        <v>149.6754394</v>
      </c>
      <c r="H192" s="198">
        <f>G192*(100%-'ЗМІСТ'!$E$15)</f>
        <v>149.6754394</v>
      </c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</row>
    <row r="193" ht="12.75" hidden="1" customHeight="1" outlineLevel="2">
      <c r="A193" s="194"/>
      <c r="B193" s="227"/>
      <c r="C193" s="225"/>
      <c r="D193" s="222"/>
      <c r="E193" s="222"/>
      <c r="F193" s="25"/>
      <c r="G193" s="25"/>
      <c r="H193" s="223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ht="34.5" hidden="1" customHeight="1" outlineLevel="2">
      <c r="A194" s="194">
        <v>8.59505761934E12</v>
      </c>
      <c r="B194" s="226" t="s">
        <v>860</v>
      </c>
      <c r="C194" s="49" t="s">
        <v>861</v>
      </c>
      <c r="D194" s="196" t="s">
        <v>17</v>
      </c>
      <c r="E194" s="196">
        <v>10.0</v>
      </c>
      <c r="F194" s="197">
        <f>SUMIF('Загальний прайс'!$D$6:$D$3862,A194,'Загальний прайс'!$G$6:$G$3862)</f>
        <v>112.79</v>
      </c>
      <c r="G194" s="197">
        <f>F194*'ЗМІСТ'!$E$13/1000*1.2</f>
        <v>5.916412985</v>
      </c>
      <c r="H194" s="198">
        <f>G194*(100%-'ЗМІСТ'!$E$15)</f>
        <v>5.916412985</v>
      </c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</row>
    <row r="195" ht="34.5" hidden="1" customHeight="1" outlineLevel="2">
      <c r="A195" s="194">
        <v>8.595057618015E12</v>
      </c>
      <c r="B195" s="226" t="s">
        <v>862</v>
      </c>
      <c r="C195" s="49" t="s">
        <v>863</v>
      </c>
      <c r="D195" s="196" t="s">
        <v>17</v>
      </c>
      <c r="E195" s="196">
        <v>10.0</v>
      </c>
      <c r="F195" s="197">
        <f>SUMIF('Загальний прайс'!$D$6:$D$3862,A195,'Загальний прайс'!$G$6:$G$3862)</f>
        <v>120.57</v>
      </c>
      <c r="G195" s="197">
        <f>F195*'ЗМІСТ'!$E$13/1000*1.2</f>
        <v>6.324513818</v>
      </c>
      <c r="H195" s="198">
        <f>G195*(100%-'ЗМІСТ'!$E$15)</f>
        <v>6.324513818</v>
      </c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</row>
    <row r="196" ht="34.5" hidden="1" customHeight="1" outlineLevel="2">
      <c r="A196" s="194">
        <v>8.595057618022E12</v>
      </c>
      <c r="B196" s="226" t="s">
        <v>864</v>
      </c>
      <c r="C196" s="49" t="s">
        <v>865</v>
      </c>
      <c r="D196" s="196" t="s">
        <v>17</v>
      </c>
      <c r="E196" s="196">
        <v>10.0</v>
      </c>
      <c r="F196" s="197">
        <f>SUMIF('Загальний прайс'!$D$6:$D$3862,A196,'Загальний прайс'!$G$6:$G$3862)</f>
        <v>138.03</v>
      </c>
      <c r="G196" s="197">
        <f>F196*'ЗМІСТ'!$E$13/1000*1.2</f>
        <v>7.240380214</v>
      </c>
      <c r="H196" s="198">
        <f>G196*(100%-'ЗМІСТ'!$E$15)</f>
        <v>7.240380214</v>
      </c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</row>
    <row r="197" ht="34.5" hidden="1" customHeight="1" outlineLevel="2">
      <c r="A197" s="194">
        <v>8.595057618039E12</v>
      </c>
      <c r="B197" s="226" t="s">
        <v>866</v>
      </c>
      <c r="C197" s="49" t="s">
        <v>867</v>
      </c>
      <c r="D197" s="196" t="s">
        <v>17</v>
      </c>
      <c r="E197" s="196">
        <v>10.0</v>
      </c>
      <c r="F197" s="197">
        <f>SUMIF('Загальний прайс'!$D$6:$D$3862,A197,'Загальний прайс'!$G$6:$G$3862)</f>
        <v>267.66</v>
      </c>
      <c r="G197" s="197">
        <f>F197*'ЗМІСТ'!$E$13/1000*1.2</f>
        <v>14.04013742</v>
      </c>
      <c r="H197" s="198">
        <f>G197*(100%-'ЗМІСТ'!$E$15)</f>
        <v>14.04013742</v>
      </c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</row>
    <row r="198" ht="34.5" hidden="1" customHeight="1" outlineLevel="2">
      <c r="A198" s="194">
        <v>8.595057618046E12</v>
      </c>
      <c r="B198" s="226" t="s">
        <v>868</v>
      </c>
      <c r="C198" s="49" t="s">
        <v>869</v>
      </c>
      <c r="D198" s="196" t="s">
        <v>17</v>
      </c>
      <c r="E198" s="196">
        <v>10.0</v>
      </c>
      <c r="F198" s="197">
        <f>SUMIF('Загальний прайс'!$D$6:$D$3862,A198,'Загальний прайс'!$G$6:$G$3862)</f>
        <v>307.31</v>
      </c>
      <c r="G198" s="197">
        <f>F198*'ЗМІСТ'!$E$13/1000*1.2</f>
        <v>16.11998293</v>
      </c>
      <c r="H198" s="198">
        <f>G198*(100%-'ЗМІСТ'!$E$15)</f>
        <v>16.11998293</v>
      </c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</row>
    <row r="199" ht="34.5" hidden="1" customHeight="1" outlineLevel="2">
      <c r="A199" s="194">
        <v>8.595057618053E12</v>
      </c>
      <c r="B199" s="226" t="s">
        <v>870</v>
      </c>
      <c r="C199" s="49" t="s">
        <v>871</v>
      </c>
      <c r="D199" s="196" t="s">
        <v>17</v>
      </c>
      <c r="E199" s="196">
        <v>10.0</v>
      </c>
      <c r="F199" s="197">
        <f>SUMIF('Загальний прайс'!$D$6:$D$3862,A199,'Загальний прайс'!$G$6:$G$3862)</f>
        <v>427.32</v>
      </c>
      <c r="G199" s="197">
        <f>F199*'ЗМІСТ'!$E$13/1000*1.2</f>
        <v>22.41512188</v>
      </c>
      <c r="H199" s="198">
        <f>G199*(100%-'ЗМІСТ'!$E$15)</f>
        <v>22.41512188</v>
      </c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</row>
    <row r="200" ht="34.5" hidden="1" customHeight="1" outlineLevel="2">
      <c r="A200" s="194">
        <v>8.595057657496E12</v>
      </c>
      <c r="B200" s="226" t="s">
        <v>872</v>
      </c>
      <c r="C200" s="49" t="s">
        <v>873</v>
      </c>
      <c r="D200" s="196" t="s">
        <v>17</v>
      </c>
      <c r="E200" s="196">
        <v>10.0</v>
      </c>
      <c r="F200" s="197">
        <f>SUMIF('Загальний прайс'!$D$6:$D$3862,A200,'Загальний прайс'!$G$6:$G$3862)</f>
        <v>601.52</v>
      </c>
      <c r="G200" s="197">
        <f>F200*'ЗМІСТ'!$E$13/1000*1.2</f>
        <v>31.55280378</v>
      </c>
      <c r="H200" s="198">
        <f>G200*(100%-'ЗМІСТ'!$E$15)</f>
        <v>31.55280378</v>
      </c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</row>
    <row r="201" ht="34.5" hidden="1" customHeight="1" outlineLevel="1">
      <c r="A201" s="194"/>
      <c r="B201" s="191" t="s">
        <v>874</v>
      </c>
      <c r="C201" s="199"/>
      <c r="D201" s="179"/>
      <c r="E201" s="179"/>
      <c r="F201" s="180"/>
      <c r="G201" s="180"/>
      <c r="H201" s="18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ht="34.5" hidden="1" customHeight="1" outlineLevel="2">
      <c r="A202" s="194">
        <v>8.595057626423E12</v>
      </c>
      <c r="B202" s="226" t="s">
        <v>875</v>
      </c>
      <c r="C202" s="49" t="s">
        <v>876</v>
      </c>
      <c r="D202" s="196" t="s">
        <v>305</v>
      </c>
      <c r="E202" s="196">
        <v>30.0</v>
      </c>
      <c r="F202" s="197">
        <f>SUMIF('Загальний прайс'!$D$6:$D$2832,A202,'Загальний прайс'!$G$6:$G$2832)</f>
        <v>1442.42</v>
      </c>
      <c r="G202" s="197">
        <f>F202*'ЗМІСТ'!$E$13/1000*1.2</f>
        <v>75.66231419</v>
      </c>
      <c r="H202" s="198">
        <f>G202*(100%-'ЗМІСТ'!$E$15)</f>
        <v>75.66231419</v>
      </c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</row>
    <row r="203" ht="34.5" hidden="1" customHeight="1" outlineLevel="2">
      <c r="A203" s="194">
        <v>8.59505762643E12</v>
      </c>
      <c r="B203" s="226" t="s">
        <v>877</v>
      </c>
      <c r="C203" s="49" t="s">
        <v>878</v>
      </c>
      <c r="D203" s="196" t="s">
        <v>305</v>
      </c>
      <c r="E203" s="196">
        <v>30.0</v>
      </c>
      <c r="F203" s="197">
        <f>SUMIF('Загальний прайс'!$D$6:$D$2832,A203,'Загальний прайс'!$G$6:$G$2832)</f>
        <v>1504.05</v>
      </c>
      <c r="G203" s="197">
        <f>F203*'ЗМІСТ'!$E$13/1000*1.2</f>
        <v>78.89512324</v>
      </c>
      <c r="H203" s="198">
        <f>G203*(100%-'ЗМІСТ'!$E$15)</f>
        <v>78.89512324</v>
      </c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</row>
    <row r="204" ht="34.5" hidden="1" customHeight="1" outlineLevel="2">
      <c r="A204" s="194">
        <v>8.595057626966E12</v>
      </c>
      <c r="B204" s="226" t="s">
        <v>879</v>
      </c>
      <c r="C204" s="49" t="s">
        <v>880</v>
      </c>
      <c r="D204" s="196" t="s">
        <v>305</v>
      </c>
      <c r="E204" s="196">
        <v>30.0</v>
      </c>
      <c r="F204" s="197">
        <f>SUMIF('Загальний прайс'!$D$6:$D$2832,A204,'Загальний прайс'!$G$6:$G$2832)</f>
        <v>2111.32</v>
      </c>
      <c r="G204" s="197">
        <f>F204*'ЗМІСТ'!$E$13/1000*1.2</f>
        <v>110.749544</v>
      </c>
      <c r="H204" s="198">
        <f>G204*(100%-'ЗМІСТ'!$E$15)</f>
        <v>110.749544</v>
      </c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</row>
    <row r="205" ht="34.5" hidden="1" customHeight="1" outlineLevel="2">
      <c r="A205" s="194">
        <v>8.595057626973E12</v>
      </c>
      <c r="B205" s="226" t="s">
        <v>881</v>
      </c>
      <c r="C205" s="49" t="s">
        <v>882</v>
      </c>
      <c r="D205" s="196" t="s">
        <v>305</v>
      </c>
      <c r="E205" s="196">
        <v>30.0</v>
      </c>
      <c r="F205" s="197">
        <f>SUMIF('Загальний прайс'!$D$6:$D$2832,A205,'Загальний прайс'!$G$6:$G$2832)</f>
        <v>2786.68</v>
      </c>
      <c r="G205" s="197">
        <f>F205*'ЗМІСТ'!$E$13/1000*1.2</f>
        <v>146.1756338</v>
      </c>
      <c r="H205" s="198">
        <f>G205*(100%-'ЗМІСТ'!$E$15)</f>
        <v>146.1756338</v>
      </c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</row>
    <row r="206" ht="34.5" hidden="1" customHeight="1" outlineLevel="2">
      <c r="A206" s="194">
        <v>8.595057626447E12</v>
      </c>
      <c r="B206" s="226" t="s">
        <v>883</v>
      </c>
      <c r="C206" s="49" t="s">
        <v>884</v>
      </c>
      <c r="D206" s="196" t="s">
        <v>305</v>
      </c>
      <c r="E206" s="196">
        <v>30.0</v>
      </c>
      <c r="F206" s="197">
        <f>SUMIF('Загальний прайс'!$D$6:$D$2832,A206,'Загальний прайс'!$G$6:$G$2832)</f>
        <v>4596.72</v>
      </c>
      <c r="G206" s="197">
        <f>F206*'ЗМІСТ'!$E$13/1000*1.2</f>
        <v>241.1214992</v>
      </c>
      <c r="H206" s="198">
        <f>G206*(100%-'ЗМІСТ'!$E$15)</f>
        <v>241.1214992</v>
      </c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</row>
    <row r="207" ht="34.5" hidden="1" customHeight="1" outlineLevel="2">
      <c r="A207" s="194">
        <v>8.595057626454E12</v>
      </c>
      <c r="B207" s="226" t="s">
        <v>885</v>
      </c>
      <c r="C207" s="49" t="s">
        <v>886</v>
      </c>
      <c r="D207" s="196" t="s">
        <v>305</v>
      </c>
      <c r="E207" s="196">
        <v>30.0</v>
      </c>
      <c r="F207" s="197">
        <f>SUMIF('Загальний прайс'!$D$6:$D$2832,A207,'Загальний прайс'!$G$6:$G$2832)</f>
        <v>6495.48</v>
      </c>
      <c r="G207" s="197">
        <f>F207*'ЗМІСТ'!$E$13/1000*1.2</f>
        <v>340.7211829</v>
      </c>
      <c r="H207" s="198">
        <f>G207*(100%-'ЗМІСТ'!$E$15)</f>
        <v>340.7211829</v>
      </c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</row>
    <row r="208" ht="34.5" hidden="1" customHeight="1" outlineLevel="2">
      <c r="A208" s="194">
        <v>8.595057631489E12</v>
      </c>
      <c r="B208" s="226" t="s">
        <v>887</v>
      </c>
      <c r="C208" s="49" t="s">
        <v>888</v>
      </c>
      <c r="D208" s="196" t="s">
        <v>305</v>
      </c>
      <c r="E208" s="196">
        <v>15.0</v>
      </c>
      <c r="F208" s="197">
        <f>SUMIF('Загальний прайс'!$D$6:$D$2832,A208,'Загальний прайс'!$G$6:$G$2832)</f>
        <v>10560.07</v>
      </c>
      <c r="G208" s="197">
        <f>F208*'ЗМІСТ'!$E$13/1000*1.2</f>
        <v>553.9297391</v>
      </c>
      <c r="H208" s="198">
        <f>G208*(100%-'ЗМІСТ'!$E$15)</f>
        <v>553.9297391</v>
      </c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</row>
    <row r="209" ht="15.0" hidden="1" customHeight="1" outlineLevel="2">
      <c r="A209" s="194"/>
      <c r="B209" s="227"/>
      <c r="C209" s="225"/>
      <c r="D209" s="222"/>
      <c r="E209" s="222"/>
      <c r="F209" s="25"/>
      <c r="G209" s="25"/>
      <c r="H209" s="223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ht="34.5" hidden="1" customHeight="1" outlineLevel="2">
      <c r="A210" s="194">
        <v>8.595057626508E12</v>
      </c>
      <c r="B210" s="226" t="s">
        <v>889</v>
      </c>
      <c r="C210" s="49" t="s">
        <v>890</v>
      </c>
      <c r="D210" s="196" t="s">
        <v>17</v>
      </c>
      <c r="E210" s="196">
        <v>10.0</v>
      </c>
      <c r="F210" s="197">
        <f>SUMIF('Загальний прайс'!$D$6:$D$2832,A210,'Загальний прайс'!$G$6:$G$2832)</f>
        <v>218.07</v>
      </c>
      <c r="G210" s="197">
        <f>F210*'ЗМІСТ'!$E$13/1000*1.2</f>
        <v>11.43888802</v>
      </c>
      <c r="H210" s="198">
        <f>G210*(100%-'ЗМІСТ'!$E$15)</f>
        <v>11.43888802</v>
      </c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</row>
    <row r="211" ht="34.5" hidden="1" customHeight="1" outlineLevel="2">
      <c r="A211" s="194">
        <v>8.595057626515E12</v>
      </c>
      <c r="B211" s="226" t="s">
        <v>891</v>
      </c>
      <c r="C211" s="49" t="s">
        <v>892</v>
      </c>
      <c r="D211" s="196" t="s">
        <v>17</v>
      </c>
      <c r="E211" s="196">
        <v>10.0</v>
      </c>
      <c r="F211" s="197">
        <f>SUMIF('Загальний прайс'!$D$6:$D$2832,A211,'Загальний прайс'!$G$6:$G$2832)</f>
        <v>255.33</v>
      </c>
      <c r="G211" s="197">
        <f>F211*'ЗМІСТ'!$E$13/1000*1.2</f>
        <v>13.39336579</v>
      </c>
      <c r="H211" s="198">
        <f>G211*(100%-'ЗМІСТ'!$E$15)</f>
        <v>13.39336579</v>
      </c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</row>
    <row r="212" ht="34.5" hidden="1" customHeight="1" outlineLevel="2">
      <c r="A212" s="194">
        <v>8.59505762627E12</v>
      </c>
      <c r="B212" s="226" t="s">
        <v>893</v>
      </c>
      <c r="C212" s="49" t="s">
        <v>894</v>
      </c>
      <c r="D212" s="196" t="s">
        <v>17</v>
      </c>
      <c r="E212" s="196">
        <v>10.0</v>
      </c>
      <c r="F212" s="197">
        <f>SUMIF('Загальний прайс'!$D$6:$D$2832,A212,'Загальний прайс'!$G$6:$G$2832)</f>
        <v>329.32</v>
      </c>
      <c r="G212" s="197">
        <f>F212*'ЗМІСТ'!$E$13/1000*1.2</f>
        <v>17.27452012</v>
      </c>
      <c r="H212" s="198">
        <f>G212*(100%-'ЗМІСТ'!$E$15)</f>
        <v>17.27452012</v>
      </c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</row>
    <row r="213" ht="34.5" hidden="1" customHeight="1" outlineLevel="2">
      <c r="A213" s="194">
        <v>8.595057626287E12</v>
      </c>
      <c r="B213" s="226" t="s">
        <v>895</v>
      </c>
      <c r="C213" s="49" t="s">
        <v>896</v>
      </c>
      <c r="D213" s="196" t="s">
        <v>17</v>
      </c>
      <c r="E213" s="196">
        <v>10.0</v>
      </c>
      <c r="F213" s="197">
        <f>SUMIF('Загальний прайс'!$D$6:$D$2832,A213,'Загальний прайс'!$G$6:$G$2832)</f>
        <v>521.58</v>
      </c>
      <c r="G213" s="197">
        <f>F213*'ЗМІСТ'!$E$13/1000*1.2</f>
        <v>27.35954149</v>
      </c>
      <c r="H213" s="198">
        <f>G213*(100%-'ЗМІСТ'!$E$15)</f>
        <v>27.35954149</v>
      </c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</row>
    <row r="214" ht="34.5" hidden="1" customHeight="1" outlineLevel="2">
      <c r="A214" s="194">
        <v>8.595057626522E12</v>
      </c>
      <c r="B214" s="226" t="s">
        <v>897</v>
      </c>
      <c r="C214" s="49" t="s">
        <v>898</v>
      </c>
      <c r="D214" s="196" t="s">
        <v>17</v>
      </c>
      <c r="E214" s="196">
        <v>10.0</v>
      </c>
      <c r="F214" s="197">
        <f>SUMIF('Загальний прайс'!$D$6:$D$2832,A214,'Загальний прайс'!$G$6:$G$2832)</f>
        <v>626.19</v>
      </c>
      <c r="G214" s="197">
        <f>F214*'ЗМІСТ'!$E$13/1000*1.2</f>
        <v>32.84687159</v>
      </c>
      <c r="H214" s="198">
        <f>G214*(100%-'ЗМІСТ'!$E$15)</f>
        <v>32.84687159</v>
      </c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</row>
    <row r="215" ht="34.5" hidden="1" customHeight="1" outlineLevel="2">
      <c r="A215" s="194">
        <v>8.595057626539E12</v>
      </c>
      <c r="B215" s="226" t="s">
        <v>899</v>
      </c>
      <c r="C215" s="49" t="s">
        <v>900</v>
      </c>
      <c r="D215" s="196" t="s">
        <v>17</v>
      </c>
      <c r="E215" s="196">
        <v>10.0</v>
      </c>
      <c r="F215" s="197">
        <f>SUMIF('Загальний прайс'!$D$6:$D$2832,A215,'Загальний прайс'!$G$6:$G$2832)</f>
        <v>913.55</v>
      </c>
      <c r="G215" s="197">
        <f>F215*'ЗМІСТ'!$E$13/1000*1.2</f>
        <v>47.92037488</v>
      </c>
      <c r="H215" s="198">
        <f>G215*(100%-'ЗМІСТ'!$E$15)</f>
        <v>47.92037488</v>
      </c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</row>
    <row r="216" ht="34.5" hidden="1" customHeight="1" outlineLevel="2">
      <c r="A216" s="194">
        <v>8.595057629356E12</v>
      </c>
      <c r="B216" s="226" t="s">
        <v>901</v>
      </c>
      <c r="C216" s="49" t="s">
        <v>902</v>
      </c>
      <c r="D216" s="196" t="s">
        <v>17</v>
      </c>
      <c r="E216" s="196">
        <v>2.0</v>
      </c>
      <c r="F216" s="197">
        <f>SUMIF('Загальний прайс'!$D$6:$D$2832,A216,'Загальний прайс'!$G$6:$G$2832)</f>
        <v>1566.95</v>
      </c>
      <c r="G216" s="197">
        <f>F216*'ЗМІСТ'!$E$13/1000*1.2</f>
        <v>82.19455028</v>
      </c>
      <c r="H216" s="198">
        <f>G216*(100%-'ЗМІСТ'!$E$15)</f>
        <v>82.19455028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</row>
    <row r="217" ht="10.5" hidden="1" customHeight="1" outlineLevel="2">
      <c r="A217" s="194"/>
      <c r="B217" s="227"/>
      <c r="C217" s="225"/>
      <c r="D217" s="222"/>
      <c r="E217" s="222"/>
      <c r="F217" s="25"/>
      <c r="G217" s="25"/>
      <c r="H217" s="223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ht="34.5" hidden="1" customHeight="1" outlineLevel="2">
      <c r="A218" s="194">
        <v>8.595057626461E12</v>
      </c>
      <c r="B218" s="226" t="s">
        <v>903</v>
      </c>
      <c r="C218" s="49" t="s">
        <v>904</v>
      </c>
      <c r="D218" s="196" t="s">
        <v>17</v>
      </c>
      <c r="E218" s="196">
        <v>10.0</v>
      </c>
      <c r="F218" s="197">
        <f>SUMIF('Загальний прайс'!$D$6:$D$2832,A218,'Загальний прайс'!$G$6:$G$2832)</f>
        <v>340.85</v>
      </c>
      <c r="G218" s="197">
        <f>F218*'ЗМІСТ'!$E$13/1000*1.2</f>
        <v>17.87932765</v>
      </c>
      <c r="H218" s="198">
        <f>G218*(100%-'ЗМІСТ'!$E$15)</f>
        <v>17.87932765</v>
      </c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</row>
    <row r="219" ht="34.5" hidden="1" customHeight="1" outlineLevel="2">
      <c r="A219" s="194">
        <v>8.595057626478E12</v>
      </c>
      <c r="B219" s="226" t="s">
        <v>905</v>
      </c>
      <c r="C219" s="49" t="s">
        <v>906</v>
      </c>
      <c r="D219" s="196" t="s">
        <v>17</v>
      </c>
      <c r="E219" s="196">
        <v>10.0</v>
      </c>
      <c r="F219" s="197">
        <f>SUMIF('Загальний прайс'!$D$6:$D$2832,A219,'Загальний прайс'!$G$6:$G$2832)</f>
        <v>432.27</v>
      </c>
      <c r="G219" s="197">
        <f>F219*'ЗМІСТ'!$E$13/1000*1.2</f>
        <v>22.67477472</v>
      </c>
      <c r="H219" s="198">
        <f>G219*(100%-'ЗМІСТ'!$E$15)</f>
        <v>22.67477472</v>
      </c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</row>
    <row r="220" ht="34.5" hidden="1" customHeight="1" outlineLevel="2">
      <c r="A220" s="194">
        <v>8.595057626256E12</v>
      </c>
      <c r="B220" s="226" t="s">
        <v>907</v>
      </c>
      <c r="C220" s="49" t="s">
        <v>908</v>
      </c>
      <c r="D220" s="196" t="s">
        <v>17</v>
      </c>
      <c r="E220" s="196">
        <v>10.0</v>
      </c>
      <c r="F220" s="197">
        <f>SUMIF('Загальний прайс'!$D$6:$D$2832,A220,'Загальний прайс'!$G$6:$G$2832)</f>
        <v>701.25</v>
      </c>
      <c r="G220" s="197">
        <f>F220*'ЗМІСТ'!$E$13/1000*1.2</f>
        <v>36.7841529</v>
      </c>
      <c r="H220" s="198">
        <f>G220*(100%-'ЗМІСТ'!$E$15)</f>
        <v>36.7841529</v>
      </c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</row>
    <row r="221" ht="34.5" hidden="1" customHeight="1" outlineLevel="2">
      <c r="A221" s="194">
        <v>8.595057626263E12</v>
      </c>
      <c r="B221" s="226" t="s">
        <v>909</v>
      </c>
      <c r="C221" s="49" t="s">
        <v>910</v>
      </c>
      <c r="D221" s="196" t="s">
        <v>17</v>
      </c>
      <c r="E221" s="196">
        <v>10.0</v>
      </c>
      <c r="F221" s="197">
        <f>SUMIF('Загальний прайс'!$D$6:$D$2832,A221,'Загальний прайс'!$G$6:$G$2832)</f>
        <v>1309.8</v>
      </c>
      <c r="G221" s="197">
        <f>F221*'ЗМІСТ'!$E$13/1000*1.2</f>
        <v>68.70571618</v>
      </c>
      <c r="H221" s="198">
        <f>G221*(100%-'ЗМІСТ'!$E$15)</f>
        <v>68.70571618</v>
      </c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</row>
    <row r="222" ht="34.5" hidden="1" customHeight="1" outlineLevel="2">
      <c r="A222" s="194">
        <v>8.595057626485E12</v>
      </c>
      <c r="B222" s="226" t="s">
        <v>911</v>
      </c>
      <c r="C222" s="49" t="s">
        <v>912</v>
      </c>
      <c r="D222" s="196" t="s">
        <v>17</v>
      </c>
      <c r="E222" s="196">
        <v>5.0</v>
      </c>
      <c r="F222" s="197">
        <f>SUMIF('Загальний прайс'!$D$6:$D$2832,A222,'Загальний прайс'!$G$6:$G$2832)</f>
        <v>1834.53</v>
      </c>
      <c r="G222" s="197">
        <f>F222*'ЗМІСТ'!$E$13/1000*1.2</f>
        <v>96.23049129</v>
      </c>
      <c r="H222" s="198">
        <f>G222*(100%-'ЗМІСТ'!$E$15)</f>
        <v>96.23049129</v>
      </c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</row>
    <row r="223" ht="34.5" hidden="1" customHeight="1" outlineLevel="2">
      <c r="A223" s="194">
        <v>8.595057626492E12</v>
      </c>
      <c r="B223" s="226" t="s">
        <v>913</v>
      </c>
      <c r="C223" s="49" t="s">
        <v>914</v>
      </c>
      <c r="D223" s="196" t="s">
        <v>17</v>
      </c>
      <c r="E223" s="196">
        <v>5.0</v>
      </c>
      <c r="F223" s="197">
        <f>SUMIF('Загальний прайс'!$D$6:$D$2832,A223,'Загальний прайс'!$G$6:$G$2832)</f>
        <v>3809.88</v>
      </c>
      <c r="G223" s="197">
        <f>F223*'ЗМІСТ'!$E$13/1000*1.2</f>
        <v>199.8477126</v>
      </c>
      <c r="H223" s="198">
        <f>G223*(100%-'ЗМІСТ'!$E$15)</f>
        <v>199.8477126</v>
      </c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</row>
    <row r="224" ht="16.5" hidden="1" customHeight="1" outlineLevel="2">
      <c r="A224" s="194"/>
      <c r="B224" s="227"/>
      <c r="C224" s="225"/>
      <c r="D224" s="222"/>
      <c r="E224" s="222"/>
      <c r="F224" s="25"/>
      <c r="G224" s="25"/>
      <c r="H224" s="223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ht="34.5" hidden="1" customHeight="1" outlineLevel="2">
      <c r="A225" s="194">
        <v>8.595057626546E12</v>
      </c>
      <c r="B225" s="226" t="s">
        <v>915</v>
      </c>
      <c r="C225" s="49" t="s">
        <v>916</v>
      </c>
      <c r="D225" s="196" t="s">
        <v>17</v>
      </c>
      <c r="E225" s="196">
        <v>10.0</v>
      </c>
      <c r="F225" s="197">
        <f>SUMIF('Загальний прайс'!$D$6:$D$2832,A225,'Загальний прайс'!$G$6:$G$2832)</f>
        <v>279.9</v>
      </c>
      <c r="G225" s="197">
        <f>F225*'ЗМІСТ'!$E$13/1000*1.2</f>
        <v>14.68218809</v>
      </c>
      <c r="H225" s="198">
        <f>G225*(100%-'ЗМІСТ'!$E$15)</f>
        <v>14.68218809</v>
      </c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</row>
    <row r="226" ht="34.5" hidden="1" customHeight="1" outlineLevel="2">
      <c r="A226" s="194">
        <v>8.595057626553E12</v>
      </c>
      <c r="B226" s="226" t="s">
        <v>917</v>
      </c>
      <c r="C226" s="49" t="s">
        <v>918</v>
      </c>
      <c r="D226" s="196" t="s">
        <v>17</v>
      </c>
      <c r="E226" s="196">
        <v>10.0</v>
      </c>
      <c r="F226" s="197">
        <f>SUMIF('Загальний прайс'!$D$6:$D$2832,A226,'Загальний прайс'!$G$6:$G$2832)</f>
        <v>297.44</v>
      </c>
      <c r="G226" s="197">
        <f>F226*'ЗМІСТ'!$E$13/1000*1.2</f>
        <v>15.60225089</v>
      </c>
      <c r="H226" s="198">
        <f>G226*(100%-'ЗМІСТ'!$E$15)</f>
        <v>15.60225089</v>
      </c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</row>
    <row r="227" ht="34.5" hidden="1" customHeight="1" outlineLevel="2">
      <c r="A227" s="194">
        <v>8.595057626294E12</v>
      </c>
      <c r="B227" s="226" t="s">
        <v>919</v>
      </c>
      <c r="C227" s="49" t="s">
        <v>920</v>
      </c>
      <c r="D227" s="196" t="s">
        <v>17</v>
      </c>
      <c r="E227" s="196">
        <v>10.0</v>
      </c>
      <c r="F227" s="197">
        <f>SUMIF('Загальний прайс'!$D$6:$D$2832,A227,'Загальний прайс'!$G$6:$G$2832)</f>
        <v>329.1</v>
      </c>
      <c r="G227" s="197">
        <f>F227*'ЗМІСТ'!$E$13/1000*1.2</f>
        <v>17.26297999</v>
      </c>
      <c r="H227" s="198">
        <f>G227*(100%-'ЗМІСТ'!$E$15)</f>
        <v>17.26297999</v>
      </c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</row>
    <row r="228" ht="34.5" hidden="1" customHeight="1" outlineLevel="2">
      <c r="A228" s="194">
        <v>8.5950576263E12</v>
      </c>
      <c r="B228" s="226" t="s">
        <v>921</v>
      </c>
      <c r="C228" s="49" t="s">
        <v>922</v>
      </c>
      <c r="D228" s="196" t="s">
        <v>17</v>
      </c>
      <c r="E228" s="196">
        <v>10.0</v>
      </c>
      <c r="F228" s="197">
        <f>SUMIF('Загальний прайс'!$D$6:$D$2832,A228,'Загальний прайс'!$G$6:$G$2832)</f>
        <v>423.11</v>
      </c>
      <c r="G228" s="197">
        <f>F228*'ЗМІСТ'!$E$13/1000*1.2</f>
        <v>22.19428582</v>
      </c>
      <c r="H228" s="198">
        <f>G228*(100%-'ЗМІСТ'!$E$15)</f>
        <v>22.19428582</v>
      </c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</row>
    <row r="229" ht="34.5" hidden="1" customHeight="1" outlineLevel="2">
      <c r="A229" s="194">
        <v>8.59505762656E12</v>
      </c>
      <c r="B229" s="226" t="s">
        <v>923</v>
      </c>
      <c r="C229" s="49" t="s">
        <v>924</v>
      </c>
      <c r="D229" s="196" t="s">
        <v>17</v>
      </c>
      <c r="E229" s="196">
        <v>10.0</v>
      </c>
      <c r="F229" s="197">
        <f>SUMIF('Загальний прайс'!$D$6:$D$2832,A229,'Загальний прайс'!$G$6:$G$2832)</f>
        <v>247.71</v>
      </c>
      <c r="G229" s="197">
        <f>F229*'ЗМІСТ'!$E$13/1000*1.2</f>
        <v>12.99365778</v>
      </c>
      <c r="H229" s="198">
        <f>G229*(100%-'ЗМІСТ'!$E$15)</f>
        <v>12.99365778</v>
      </c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</row>
    <row r="230" ht="34.5" hidden="1" customHeight="1" outlineLevel="2">
      <c r="A230" s="194">
        <v>8.595057626577E12</v>
      </c>
      <c r="B230" s="226" t="s">
        <v>925</v>
      </c>
      <c r="C230" s="49" t="s">
        <v>926</v>
      </c>
      <c r="D230" s="196" t="s">
        <v>17</v>
      </c>
      <c r="E230" s="196">
        <v>10.0</v>
      </c>
      <c r="F230" s="197">
        <f>SUMIF('Загальний прайс'!$D$6:$D$3617,A230,'Загальний прайс'!$G$6:$G$3617)</f>
        <v>687.06</v>
      </c>
      <c r="G230" s="197">
        <f>F230*'ЗМІСТ'!$E$13/1000*1.2</f>
        <v>36.03981475</v>
      </c>
      <c r="H230" s="198">
        <f>G230*(100%-'ЗМІСТ'!$E$15)</f>
        <v>36.03981475</v>
      </c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</row>
    <row r="231" ht="34.5" hidden="1" customHeight="1" outlineLevel="2">
      <c r="A231" s="194">
        <v>8.595057688759E12</v>
      </c>
      <c r="B231" s="226" t="s">
        <v>927</v>
      </c>
      <c r="C231" s="49" t="s">
        <v>928</v>
      </c>
      <c r="D231" s="196" t="s">
        <v>17</v>
      </c>
      <c r="E231" s="196">
        <v>10.0</v>
      </c>
      <c r="F231" s="197">
        <f>SUMIF('Загальний прайс'!$D$6:$D$3617,A231,'Загальний прайс'!$G$6:$G$3617)</f>
        <v>1003.98</v>
      </c>
      <c r="G231" s="197">
        <f>F231*'ЗМІСТ'!$E$13/1000*1.2</f>
        <v>52.66389138</v>
      </c>
      <c r="H231" s="198">
        <f>G231*(100%-'ЗМІСТ'!$E$15)</f>
        <v>52.66389138</v>
      </c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</row>
    <row r="232" ht="34.5" hidden="1" customHeight="1" outlineLevel="1">
      <c r="A232" s="194"/>
      <c r="B232" s="191" t="s">
        <v>929</v>
      </c>
      <c r="C232" s="199"/>
      <c r="D232" s="179"/>
      <c r="E232" s="179"/>
      <c r="F232" s="180"/>
      <c r="G232" s="180"/>
      <c r="H232" s="180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ht="34.5" hidden="1" customHeight="1" outlineLevel="2">
      <c r="A233" s="194">
        <v>8.595057631854E12</v>
      </c>
      <c r="B233" s="226" t="s">
        <v>930</v>
      </c>
      <c r="C233" s="49" t="s">
        <v>931</v>
      </c>
      <c r="D233" s="196" t="s">
        <v>305</v>
      </c>
      <c r="E233" s="196">
        <v>30.0</v>
      </c>
      <c r="F233" s="197">
        <f>SUMIF('Загальний прайс'!$D$6:$D$3617,A233,'Загальний прайс'!$G$6:$G$3617)</f>
        <v>1646.42</v>
      </c>
      <c r="G233" s="197">
        <f>F233*'ЗМІСТ'!$E$13/1000*1.2</f>
        <v>86.36315867</v>
      </c>
      <c r="H233" s="198">
        <f>G233*(100%-'ЗМІСТ'!$E$15)</f>
        <v>86.36315867</v>
      </c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</row>
    <row r="234" ht="34.5" hidden="1" customHeight="1" outlineLevel="2">
      <c r="A234" s="194">
        <v>8.595057631861E12</v>
      </c>
      <c r="B234" s="226" t="s">
        <v>932</v>
      </c>
      <c r="C234" s="49" t="s">
        <v>933</v>
      </c>
      <c r="D234" s="196" t="s">
        <v>305</v>
      </c>
      <c r="E234" s="196">
        <v>30.0</v>
      </c>
      <c r="F234" s="197">
        <f>SUMIF('Загальний прайс'!$D$6:$D$3617,A234,'Загальний прайс'!$G$6:$G$3617)</f>
        <v>1716.99</v>
      </c>
      <c r="G234" s="197">
        <f>F234*'ЗМІСТ'!$E$13/1000*1.2</f>
        <v>90.06491649</v>
      </c>
      <c r="H234" s="198">
        <f>G234*(100%-'ЗМІСТ'!$E$15)</f>
        <v>90.06491649</v>
      </c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</row>
    <row r="235" ht="34.5" hidden="1" customHeight="1" outlineLevel="2">
      <c r="A235" s="194">
        <v>8.595057631878E12</v>
      </c>
      <c r="B235" s="226" t="s">
        <v>934</v>
      </c>
      <c r="C235" s="49" t="s">
        <v>935</v>
      </c>
      <c r="D235" s="196" t="s">
        <v>305</v>
      </c>
      <c r="E235" s="196">
        <v>30.0</v>
      </c>
      <c r="F235" s="197">
        <f>SUMIF('Загальний прайс'!$D$6:$D$3617,A235,'Загальний прайс'!$G$6:$G$3617)</f>
        <v>2429.36</v>
      </c>
      <c r="G235" s="197">
        <f>F235*'ЗМІСТ'!$E$13/1000*1.2</f>
        <v>127.4323703</v>
      </c>
      <c r="H235" s="198">
        <f>G235*(100%-'ЗМІСТ'!$E$15)</f>
        <v>127.4323703</v>
      </c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</row>
    <row r="236" ht="34.5" hidden="1" customHeight="1" outlineLevel="2">
      <c r="A236" s="194">
        <v>8.595057631885E12</v>
      </c>
      <c r="B236" s="226" t="s">
        <v>936</v>
      </c>
      <c r="C236" s="49" t="s">
        <v>937</v>
      </c>
      <c r="D236" s="196" t="s">
        <v>305</v>
      </c>
      <c r="E236" s="196">
        <v>30.0</v>
      </c>
      <c r="F236" s="197">
        <f>SUMIF('Загальний прайс'!$D$6:$D$3617,A236,'Загальний прайс'!$G$6:$G$3617)</f>
        <v>3902.93</v>
      </c>
      <c r="G236" s="197">
        <f>F236*'ЗМІСТ'!$E$13/1000*1.2</f>
        <v>204.7286615</v>
      </c>
      <c r="H236" s="198">
        <f>G236*(100%-'ЗМІСТ'!$E$15)</f>
        <v>204.7286615</v>
      </c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</row>
    <row r="237" ht="34.5" hidden="1" customHeight="1" outlineLevel="2">
      <c r="A237" s="194">
        <v>8.595057631892E12</v>
      </c>
      <c r="B237" s="226" t="s">
        <v>938</v>
      </c>
      <c r="C237" s="49" t="s">
        <v>939</v>
      </c>
      <c r="D237" s="196" t="s">
        <v>305</v>
      </c>
      <c r="E237" s="196">
        <v>30.0</v>
      </c>
      <c r="F237" s="197">
        <f>SUMIF('Загальний прайс'!$D$6:$D$3617,A237,'Загальний прайс'!$G$6:$G$3617)</f>
        <v>6591.37</v>
      </c>
      <c r="G237" s="197">
        <f>F237*'ЗМІСТ'!$E$13/1000*1.2</f>
        <v>345.7511043</v>
      </c>
      <c r="H237" s="198">
        <f>G237*(100%-'ЗМІСТ'!$E$15)</f>
        <v>345.7511043</v>
      </c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</row>
    <row r="238" ht="34.5" hidden="1" customHeight="1" outlineLevel="2">
      <c r="A238" s="194">
        <v>8.595057631908E12</v>
      </c>
      <c r="B238" s="226" t="s">
        <v>940</v>
      </c>
      <c r="C238" s="49" t="s">
        <v>941</v>
      </c>
      <c r="D238" s="196" t="s">
        <v>305</v>
      </c>
      <c r="E238" s="196">
        <v>30.0</v>
      </c>
      <c r="F238" s="197">
        <f>SUMIF('Загальний прайс'!$D$6:$D$3617,A238,'Загальний прайс'!$G$6:$G$3617)</f>
        <v>8924.42</v>
      </c>
      <c r="G238" s="197">
        <f>F238*'ЗМІСТ'!$E$13/1000*1.2</f>
        <v>468.131522</v>
      </c>
      <c r="H238" s="198">
        <f>G238*(100%-'ЗМІСТ'!$E$15)</f>
        <v>468.131522</v>
      </c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</row>
    <row r="239" ht="34.5" hidden="1" customHeight="1" outlineLevel="2">
      <c r="A239" s="194">
        <v>8.595057631915E12</v>
      </c>
      <c r="B239" s="226" t="s">
        <v>942</v>
      </c>
      <c r="C239" s="49" t="s">
        <v>943</v>
      </c>
      <c r="D239" s="196" t="s">
        <v>305</v>
      </c>
      <c r="E239" s="196">
        <v>15.0</v>
      </c>
      <c r="F239" s="197">
        <f>SUMIF('Загальний прайс'!$D$6:$D$3617,A239,'Загальний прайс'!$G$6:$G$3617)</f>
        <v>16394.65</v>
      </c>
      <c r="G239" s="197">
        <f>F239*'ЗМІСТ'!$E$13/1000*1.2</f>
        <v>859.9833331</v>
      </c>
      <c r="H239" s="198">
        <f>G239*(100%-'ЗМІСТ'!$E$15)</f>
        <v>859.9833331</v>
      </c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</row>
    <row r="240" ht="14.25" hidden="1" customHeight="1" outlineLevel="2">
      <c r="A240" s="194"/>
      <c r="B240" s="227"/>
      <c r="C240" s="225"/>
      <c r="D240" s="222"/>
      <c r="E240" s="222"/>
      <c r="F240" s="25"/>
      <c r="G240" s="25"/>
      <c r="H240" s="223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ht="34.5" hidden="1" customHeight="1" outlineLevel="2">
      <c r="A241" s="194">
        <v>8.595057631922E12</v>
      </c>
      <c r="B241" s="226" t="s">
        <v>944</v>
      </c>
      <c r="C241" s="49" t="s">
        <v>945</v>
      </c>
      <c r="D241" s="196" t="s">
        <v>17</v>
      </c>
      <c r="E241" s="196">
        <v>10.0</v>
      </c>
      <c r="F241" s="197">
        <f>SUMIF('Загальний прайс'!$D$6:$D$3617,A241,'Загальний прайс'!$G$6:$G$3617)</f>
        <v>231.18</v>
      </c>
      <c r="G241" s="197">
        <f>F241*'ЗМІСТ'!$E$13/1000*1.2</f>
        <v>12.12657464</v>
      </c>
      <c r="H241" s="198">
        <f>G241*(100%-'ЗМІСТ'!$E$15)</f>
        <v>12.12657464</v>
      </c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</row>
    <row r="242" ht="34.5" hidden="1" customHeight="1" outlineLevel="2">
      <c r="A242" s="194">
        <v>8.595057631939E12</v>
      </c>
      <c r="B242" s="226" t="s">
        <v>946</v>
      </c>
      <c r="C242" s="49" t="s">
        <v>947</v>
      </c>
      <c r="D242" s="196" t="s">
        <v>17</v>
      </c>
      <c r="E242" s="196">
        <v>10.0</v>
      </c>
      <c r="F242" s="197">
        <f>SUMIF('Загальний прайс'!$D$6:$D$3617,A242,'Загальний прайс'!$G$6:$G$3617)</f>
        <v>274.71</v>
      </c>
      <c r="G242" s="197">
        <f>F242*'ЗМІСТ'!$E$13/1000*1.2</f>
        <v>14.40994602</v>
      </c>
      <c r="H242" s="198">
        <f>G242*(100%-'ЗМІСТ'!$E$15)</f>
        <v>14.40994602</v>
      </c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</row>
    <row r="243" ht="34.5" hidden="1" customHeight="1" outlineLevel="2">
      <c r="A243" s="194">
        <v>8.595057631946E12</v>
      </c>
      <c r="B243" s="226" t="s">
        <v>948</v>
      </c>
      <c r="C243" s="49" t="s">
        <v>949</v>
      </c>
      <c r="D243" s="196" t="s">
        <v>17</v>
      </c>
      <c r="E243" s="196">
        <v>10.0</v>
      </c>
      <c r="F243" s="197">
        <f>SUMIF('Загальний прайс'!$D$6:$D$3617,A243,'Загальний прайс'!$G$6:$G$3617)</f>
        <v>361.15</v>
      </c>
      <c r="G243" s="197">
        <f>F243*'ЗМІСТ'!$E$13/1000*1.2</f>
        <v>18.94416659</v>
      </c>
      <c r="H243" s="198">
        <f>G243*(100%-'ЗМІСТ'!$E$15)</f>
        <v>18.94416659</v>
      </c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</row>
    <row r="244" ht="34.5" hidden="1" customHeight="1" outlineLevel="2">
      <c r="A244" s="194">
        <v>8.595057631953E12</v>
      </c>
      <c r="B244" s="226" t="s">
        <v>950</v>
      </c>
      <c r="C244" s="49" t="s">
        <v>951</v>
      </c>
      <c r="D244" s="196" t="s">
        <v>17</v>
      </c>
      <c r="E244" s="196">
        <v>10.0</v>
      </c>
      <c r="F244" s="197">
        <f>SUMIF('Загальний прайс'!$D$6:$D$3617,A244,'Загальний прайс'!$G$6:$G$3617)</f>
        <v>579.34</v>
      </c>
      <c r="G244" s="197">
        <f>F244*'ЗМІСТ'!$E$13/1000*1.2</f>
        <v>30.38934922</v>
      </c>
      <c r="H244" s="198">
        <f>G244*(100%-'ЗМІСТ'!$E$15)</f>
        <v>30.38934922</v>
      </c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</row>
    <row r="245" ht="34.5" hidden="1" customHeight="1" outlineLevel="2">
      <c r="A245" s="194">
        <v>8.59505763196E12</v>
      </c>
      <c r="B245" s="226" t="s">
        <v>952</v>
      </c>
      <c r="C245" s="49" t="s">
        <v>953</v>
      </c>
      <c r="D245" s="196" t="s">
        <v>17</v>
      </c>
      <c r="E245" s="196">
        <v>10.0</v>
      </c>
      <c r="F245" s="197">
        <f>SUMIF('Загальний прайс'!$D$6:$D$3617,A245,'Загальний прайс'!$G$6:$G$3617)</f>
        <v>737.82</v>
      </c>
      <c r="G245" s="197">
        <f>F245*'ЗМІСТ'!$E$13/1000*1.2</f>
        <v>38.70243664</v>
      </c>
      <c r="H245" s="198">
        <f>G245*(100%-'ЗМІСТ'!$E$15)</f>
        <v>38.70243664</v>
      </c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</row>
    <row r="246" ht="34.5" hidden="1" customHeight="1" outlineLevel="2">
      <c r="A246" s="194">
        <v>8.595057631977E12</v>
      </c>
      <c r="B246" s="226" t="s">
        <v>954</v>
      </c>
      <c r="C246" s="49" t="s">
        <v>955</v>
      </c>
      <c r="D246" s="196" t="s">
        <v>17</v>
      </c>
      <c r="E246" s="196">
        <v>10.0</v>
      </c>
      <c r="F246" s="197">
        <f>SUMIF('Загальний прайс'!$D$6:$D$3617,A246,'Загальний прайс'!$G$6:$G$3617)</f>
        <v>1004.26</v>
      </c>
      <c r="G246" s="197">
        <f>F246*'ЗМІСТ'!$E$13/1000*1.2</f>
        <v>52.67857881</v>
      </c>
      <c r="H246" s="198">
        <f>G246*(100%-'ЗМІСТ'!$E$15)</f>
        <v>52.67857881</v>
      </c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</row>
    <row r="247" ht="34.5" hidden="1" customHeight="1" outlineLevel="2">
      <c r="A247" s="194">
        <v>8.595057631984E12</v>
      </c>
      <c r="B247" s="226" t="s">
        <v>956</v>
      </c>
      <c r="C247" s="49" t="s">
        <v>957</v>
      </c>
      <c r="D247" s="196" t="s">
        <v>17</v>
      </c>
      <c r="E247" s="196">
        <v>2.0</v>
      </c>
      <c r="F247" s="197">
        <f>SUMIF('Загальний прайс'!$D$6:$D$3617,A247,'Загальний прайс'!$G$6:$G$3617)</f>
        <v>1824.09</v>
      </c>
      <c r="G247" s="197">
        <f>F247*'ЗМІСТ'!$E$13/1000*1.2</f>
        <v>95.68285984</v>
      </c>
      <c r="H247" s="198">
        <f>G247*(100%-'ЗМІСТ'!$E$15)</f>
        <v>95.68285984</v>
      </c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</row>
    <row r="248" ht="8.25" hidden="1" customHeight="1" outlineLevel="2">
      <c r="A248" s="194"/>
      <c r="B248" s="227"/>
      <c r="C248" s="225"/>
      <c r="D248" s="222"/>
      <c r="E248" s="222"/>
      <c r="F248" s="25"/>
      <c r="G248" s="25"/>
      <c r="H248" s="223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ht="34.5" hidden="1" customHeight="1" outlineLevel="2">
      <c r="A249" s="194">
        <v>8.595057629288E12</v>
      </c>
      <c r="B249" s="226" t="s">
        <v>958</v>
      </c>
      <c r="C249" s="49" t="s">
        <v>959</v>
      </c>
      <c r="D249" s="196" t="s">
        <v>17</v>
      </c>
      <c r="E249" s="196">
        <v>10.0</v>
      </c>
      <c r="F249" s="197">
        <f>SUMIF('Загальний прайс'!$D$6:$D$3617,A249,'Загальний прайс'!$G$6:$G$3617)</f>
        <v>371.1</v>
      </c>
      <c r="G249" s="197">
        <f>F249*'ЗМІСТ'!$E$13/1000*1.2</f>
        <v>19.46609503</v>
      </c>
      <c r="H249" s="198">
        <f>G249*(100%-'ЗМІСТ'!$E$15)</f>
        <v>19.46609503</v>
      </c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</row>
    <row r="250" ht="34.5" hidden="1" customHeight="1" outlineLevel="2">
      <c r="A250" s="194">
        <v>8.595057629295E12</v>
      </c>
      <c r="B250" s="226" t="s">
        <v>960</v>
      </c>
      <c r="C250" s="49" t="s">
        <v>961</v>
      </c>
      <c r="D250" s="196" t="s">
        <v>17</v>
      </c>
      <c r="E250" s="196">
        <v>10.0</v>
      </c>
      <c r="F250" s="197">
        <f>SUMIF('Загальний прайс'!$D$6:$D$3617,A250,'Загальний прайс'!$G$6:$G$3617)</f>
        <v>473.93</v>
      </c>
      <c r="G250" s="197">
        <f>F250*'ЗМІСТ'!$E$13/1000*1.2</f>
        <v>24.86005502</v>
      </c>
      <c r="H250" s="198">
        <f>G250*(100%-'ЗМІСТ'!$E$15)</f>
        <v>24.86005502</v>
      </c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</row>
    <row r="251" ht="34.5" hidden="1" customHeight="1" outlineLevel="2">
      <c r="A251" s="194">
        <v>8.595057629301E12</v>
      </c>
      <c r="B251" s="226" t="s">
        <v>962</v>
      </c>
      <c r="C251" s="49" t="s">
        <v>963</v>
      </c>
      <c r="D251" s="196" t="s">
        <v>17</v>
      </c>
      <c r="E251" s="196">
        <v>10.0</v>
      </c>
      <c r="F251" s="197">
        <f>SUMIF('Загальний прайс'!$D$6:$D$3617,A251,'Загальний прайс'!$G$6:$G$3617)</f>
        <v>778.43</v>
      </c>
      <c r="G251" s="197">
        <f>F251*'ЗМІСТ'!$E$13/1000*1.2</f>
        <v>40.83263906</v>
      </c>
      <c r="H251" s="198">
        <f>G251*(100%-'ЗМІСТ'!$E$15)</f>
        <v>40.83263906</v>
      </c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</row>
    <row r="252" ht="34.5" hidden="1" customHeight="1" outlineLevel="2">
      <c r="A252" s="194">
        <v>8.595057629318E12</v>
      </c>
      <c r="B252" s="226" t="s">
        <v>964</v>
      </c>
      <c r="C252" s="49" t="s">
        <v>965</v>
      </c>
      <c r="D252" s="196" t="s">
        <v>17</v>
      </c>
      <c r="E252" s="196">
        <v>10.0</v>
      </c>
      <c r="F252" s="197">
        <f>SUMIF('Загальний прайс'!$D$6:$D$3617,A252,'Загальний прайс'!$G$6:$G$3617)</f>
        <v>1514.6</v>
      </c>
      <c r="G252" s="197">
        <f>F252*'ЗМІСТ'!$E$13/1000*1.2</f>
        <v>79.44852475</v>
      </c>
      <c r="H252" s="198">
        <f>G252*(100%-'ЗМІСТ'!$E$15)</f>
        <v>79.44852475</v>
      </c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</row>
    <row r="253" ht="34.5" hidden="1" customHeight="1" outlineLevel="2">
      <c r="A253" s="194">
        <v>8.595057651166E12</v>
      </c>
      <c r="B253" s="226" t="s">
        <v>966</v>
      </c>
      <c r="C253" s="49" t="s">
        <v>967</v>
      </c>
      <c r="D253" s="196" t="s">
        <v>17</v>
      </c>
      <c r="E253" s="196">
        <v>5.0</v>
      </c>
      <c r="F253" s="197">
        <f>SUMIF('Загальний прайс'!$D$6:$D$3617,A253,'Загальний прайс'!$G$6:$G$3617)</f>
        <v>2206.35</v>
      </c>
      <c r="G253" s="197">
        <f>F253*'ЗМІСТ'!$E$13/1000*1.2</f>
        <v>115.734354</v>
      </c>
      <c r="H253" s="198">
        <f>G253*(100%-'ЗМІСТ'!$E$15)</f>
        <v>115.734354</v>
      </c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</row>
    <row r="254" ht="34.5" hidden="1" customHeight="1" outlineLevel="2">
      <c r="A254" s="194">
        <v>8.595057699281E12</v>
      </c>
      <c r="B254" s="226" t="s">
        <v>968</v>
      </c>
      <c r="C254" s="49" t="s">
        <v>969</v>
      </c>
      <c r="D254" s="196" t="s">
        <v>17</v>
      </c>
      <c r="E254" s="196">
        <v>5.0</v>
      </c>
      <c r="F254" s="197">
        <f>SUMIF('Загальний прайс'!$D$6:$D$3617,A254,'Загальний прайс'!$G$6:$G$3617)</f>
        <v>4333.64</v>
      </c>
      <c r="G254" s="197">
        <f>F254*'ЗМІСТ'!$E$13/1000*1.2</f>
        <v>227.3216062</v>
      </c>
      <c r="H254" s="198">
        <f>G254*(100%-'ЗМІСТ'!$E$15)</f>
        <v>227.3216062</v>
      </c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</row>
    <row r="255" ht="9.0" hidden="1" customHeight="1" outlineLevel="2">
      <c r="A255" s="194"/>
      <c r="B255" s="227"/>
      <c r="C255" s="225"/>
      <c r="D255" s="222"/>
      <c r="E255" s="222"/>
      <c r="F255" s="25"/>
      <c r="G255" s="25"/>
      <c r="H255" s="223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ht="34.5" hidden="1" customHeight="1" outlineLevel="2">
      <c r="A256" s="194">
        <v>8.595057631809E12</v>
      </c>
      <c r="B256" s="226" t="s">
        <v>970</v>
      </c>
      <c r="C256" s="49" t="s">
        <v>971</v>
      </c>
      <c r="D256" s="196" t="s">
        <v>17</v>
      </c>
      <c r="E256" s="196">
        <v>10.0</v>
      </c>
      <c r="F256" s="197">
        <f>SUMIF('Загальний прайс'!$D$6:$D$3617,A256,'Загальний прайс'!$G$6:$G$3617)</f>
        <v>298.38</v>
      </c>
      <c r="G256" s="197">
        <f>F256*'ЗМІСТ'!$E$13/1000*1.2</f>
        <v>15.65155871</v>
      </c>
      <c r="H256" s="198">
        <f>G256*(100%-'ЗМІСТ'!$E$15)</f>
        <v>15.65155871</v>
      </c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</row>
    <row r="257" ht="34.5" hidden="1" customHeight="1" outlineLevel="2">
      <c r="A257" s="194">
        <v>8.595057631816E12</v>
      </c>
      <c r="B257" s="226" t="s">
        <v>972</v>
      </c>
      <c r="C257" s="49" t="s">
        <v>973</v>
      </c>
      <c r="D257" s="196" t="s">
        <v>17</v>
      </c>
      <c r="E257" s="196">
        <v>10.0</v>
      </c>
      <c r="F257" s="197">
        <f>SUMIF('Загальний прайс'!$D$6:$D$3617,A257,'Загальний прайс'!$G$6:$G$3617)</f>
        <v>327.15</v>
      </c>
      <c r="G257" s="197">
        <f>F257*'ЗМІСТ'!$E$13/1000*1.2</f>
        <v>17.16069251</v>
      </c>
      <c r="H257" s="198">
        <f>G257*(100%-'ЗМІСТ'!$E$15)</f>
        <v>17.16069251</v>
      </c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</row>
    <row r="258" ht="34.5" hidden="1" customHeight="1" outlineLevel="2">
      <c r="A258" s="194">
        <v>8.595057631823E12</v>
      </c>
      <c r="B258" s="226" t="s">
        <v>974</v>
      </c>
      <c r="C258" s="49" t="s">
        <v>975</v>
      </c>
      <c r="D258" s="196" t="s">
        <v>17</v>
      </c>
      <c r="E258" s="196">
        <v>10.0</v>
      </c>
      <c r="F258" s="197">
        <f>SUMIF('Загальний прайс'!$D$6:$D$3617,A258,'Загальний прайс'!$G$6:$G$3617)</f>
        <v>363.98</v>
      </c>
      <c r="G258" s="197">
        <f>F258*'ЗМІСТ'!$E$13/1000*1.2</f>
        <v>19.09261458</v>
      </c>
      <c r="H258" s="198">
        <f>G258*(100%-'ЗМІСТ'!$E$15)</f>
        <v>19.09261458</v>
      </c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</row>
    <row r="259" ht="34.5" hidden="1" customHeight="1" outlineLevel="2">
      <c r="A259" s="194">
        <v>8.59505763183E12</v>
      </c>
      <c r="B259" s="226" t="s">
        <v>976</v>
      </c>
      <c r="C259" s="49" t="s">
        <v>977</v>
      </c>
      <c r="D259" s="196" t="s">
        <v>17</v>
      </c>
      <c r="E259" s="196">
        <v>10.0</v>
      </c>
      <c r="F259" s="197">
        <f>SUMIF('Загальний прайс'!$D$6:$D$3617,A259,'Загальний прайс'!$G$6:$G$3617)</f>
        <v>505.86</v>
      </c>
      <c r="G259" s="197">
        <f>F259*'ЗМІСТ'!$E$13/1000*1.2</f>
        <v>26.534947</v>
      </c>
      <c r="H259" s="198">
        <f>G259*(100%-'ЗМІСТ'!$E$15)</f>
        <v>26.534947</v>
      </c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</row>
    <row r="260" ht="34.5" hidden="1" customHeight="1" outlineLevel="2">
      <c r="A260" s="194">
        <v>8.595057631847E12</v>
      </c>
      <c r="B260" s="226" t="s">
        <v>978</v>
      </c>
      <c r="C260" s="49" t="s">
        <v>979</v>
      </c>
      <c r="D260" s="196" t="s">
        <v>17</v>
      </c>
      <c r="E260" s="196">
        <v>10.0</v>
      </c>
      <c r="F260" s="197">
        <f>SUMIF('Загальний прайс'!$D$6:$D$3617,A260,'Загальний прайс'!$G$6:$G$3617)</f>
        <v>590.13</v>
      </c>
      <c r="G260" s="197">
        <f>F260*'ЗМІСТ'!$E$13/1000*1.2</f>
        <v>30.95533997</v>
      </c>
      <c r="H260" s="198">
        <f>G260*(100%-'ЗМІСТ'!$E$15)</f>
        <v>30.95533997</v>
      </c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</row>
    <row r="261" ht="34.5" hidden="1" customHeight="1" outlineLevel="2">
      <c r="A261" s="194">
        <v>8.595057632769E12</v>
      </c>
      <c r="B261" s="226" t="s">
        <v>980</v>
      </c>
      <c r="C261" s="49" t="s">
        <v>981</v>
      </c>
      <c r="D261" s="196" t="s">
        <v>17</v>
      </c>
      <c r="E261" s="196">
        <v>10.0</v>
      </c>
      <c r="F261" s="197">
        <f>SUMIF('Загальний прайс'!$D$6:$D$3617,A261,'Загальний прайс'!$G$6:$G$3617)</f>
        <v>830.82</v>
      </c>
      <c r="G261" s="197">
        <f>F261*'ЗМІСТ'!$E$13/1000*1.2</f>
        <v>43.5807628</v>
      </c>
      <c r="H261" s="198">
        <f>G261*(100%-'ЗМІСТ'!$E$15)</f>
        <v>43.5807628</v>
      </c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</row>
    <row r="262" ht="34.5" hidden="1" customHeight="1" outlineLevel="2">
      <c r="A262" s="194">
        <v>8.595057688742E12</v>
      </c>
      <c r="B262" s="226" t="s">
        <v>982</v>
      </c>
      <c r="C262" s="49" t="s">
        <v>983</v>
      </c>
      <c r="D262" s="207" t="s">
        <v>17</v>
      </c>
      <c r="E262" s="196">
        <v>10.0</v>
      </c>
      <c r="F262" s="197">
        <f>SUMIF('Загальний прайс'!$D$6:$D$3617,A262,'Загальний прайс'!$G$6:$G$3617)</f>
        <v>1159.06</v>
      </c>
      <c r="G262" s="197">
        <f>F262*'ЗМІСТ'!$E$13/1000*1.2</f>
        <v>60.79863139</v>
      </c>
      <c r="H262" s="198">
        <f>G262*(100%-'ЗМІСТ'!$E$15)</f>
        <v>60.79863139</v>
      </c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</row>
    <row r="263" ht="8.25" customHeight="1">
      <c r="A263" s="161"/>
      <c r="B263" s="25"/>
      <c r="C263" s="228"/>
      <c r="D263" s="229"/>
      <c r="E263" s="162"/>
      <c r="F263" s="161"/>
      <c r="G263" s="161"/>
      <c r="H263" s="209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</row>
    <row r="264" ht="30.0" customHeight="1" collapsed="1">
      <c r="A264" s="210" t="s">
        <v>984</v>
      </c>
      <c r="B264" s="211"/>
      <c r="C264" s="212"/>
      <c r="D264" s="210"/>
      <c r="E264" s="230"/>
      <c r="F264" s="210"/>
      <c r="G264" s="210"/>
      <c r="H264" s="210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</row>
    <row r="265" ht="25.5" hidden="1" customHeight="1" outlineLevel="1">
      <c r="A265" s="191"/>
      <c r="B265" s="191" t="s">
        <v>985</v>
      </c>
      <c r="C265" s="199"/>
      <c r="D265" s="179"/>
      <c r="E265" s="179"/>
      <c r="F265" s="180"/>
      <c r="G265" s="180"/>
      <c r="H265" s="180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ht="34.5" hidden="1" customHeight="1" outlineLevel="2">
      <c r="A266" s="200" t="s">
        <v>986</v>
      </c>
      <c r="B266" s="231" t="s">
        <v>987</v>
      </c>
      <c r="C266" s="232" t="s">
        <v>988</v>
      </c>
      <c r="D266" s="184" t="s">
        <v>305</v>
      </c>
      <c r="E266" s="184">
        <v>50.0</v>
      </c>
      <c r="F266" s="185"/>
      <c r="G266" s="185">
        <f>SUMIF('Загальний прайс'!$D$6:$D$3862,'ел. труби'!A266,'Загальний прайс'!$H$6:$H$3862)</f>
        <v>27.652368</v>
      </c>
      <c r="H266" s="186">
        <f>G266*(100%-'ЗМІСТ'!$E$15)</f>
        <v>27.652368</v>
      </c>
      <c r="I266" s="187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</row>
    <row r="267" ht="34.5" hidden="1" customHeight="1" outlineLevel="2">
      <c r="A267" s="200" t="s">
        <v>989</v>
      </c>
      <c r="B267" s="231" t="s">
        <v>990</v>
      </c>
      <c r="C267" s="232" t="s">
        <v>991</v>
      </c>
      <c r="D267" s="184" t="s">
        <v>305</v>
      </c>
      <c r="E267" s="184">
        <v>50.0</v>
      </c>
      <c r="F267" s="185"/>
      <c r="G267" s="185">
        <f>SUMIF('Загальний прайс'!$D$6:$D$3862,'ел. труби'!A267,'Загальний прайс'!$H$6:$H$3862)</f>
        <v>34.595304</v>
      </c>
      <c r="H267" s="186">
        <f>G267*(100%-'ЗМІСТ'!$E$15)</f>
        <v>34.595304</v>
      </c>
      <c r="I267" s="187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</row>
    <row r="268" ht="34.5" hidden="1" customHeight="1" outlineLevel="2">
      <c r="A268" s="200" t="s">
        <v>992</v>
      </c>
      <c r="B268" s="231" t="s">
        <v>993</v>
      </c>
      <c r="C268" s="232" t="s">
        <v>994</v>
      </c>
      <c r="D268" s="184" t="s">
        <v>305</v>
      </c>
      <c r="E268" s="184">
        <v>50.0</v>
      </c>
      <c r="F268" s="185"/>
      <c r="G268" s="185">
        <f>SUMIF('Загальний прайс'!$D$6:$D$3862,'ел. труби'!A268,'Загальний прайс'!$H$6:$H$3862)</f>
        <v>45.15876</v>
      </c>
      <c r="H268" s="186">
        <f>G268*(100%-'ЗМІСТ'!$E$15)</f>
        <v>45.15876</v>
      </c>
      <c r="I268" s="187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</row>
    <row r="269" ht="34.5" hidden="1" customHeight="1" outlineLevel="2">
      <c r="A269" s="200" t="s">
        <v>995</v>
      </c>
      <c r="B269" s="231" t="s">
        <v>996</v>
      </c>
      <c r="C269" s="232" t="s">
        <v>997</v>
      </c>
      <c r="D269" s="184" t="s">
        <v>305</v>
      </c>
      <c r="E269" s="184">
        <v>50.0</v>
      </c>
      <c r="F269" s="185"/>
      <c r="G269" s="185">
        <f>SUMIF('Загальний прайс'!$D$6:$D$3862,'ел. труби'!A269,'Загальний прайс'!$H$6:$H$3862)</f>
        <v>62.75046</v>
      </c>
      <c r="H269" s="186">
        <f>G269*(100%-'ЗМІСТ'!$E$15)</f>
        <v>62.75046</v>
      </c>
      <c r="I269" s="187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</row>
    <row r="270" ht="34.5" hidden="1" customHeight="1" outlineLevel="2">
      <c r="A270" s="200" t="s">
        <v>998</v>
      </c>
      <c r="B270" s="231" t="s">
        <v>999</v>
      </c>
      <c r="C270" s="232" t="s">
        <v>1000</v>
      </c>
      <c r="D270" s="184" t="s">
        <v>305</v>
      </c>
      <c r="E270" s="184">
        <v>50.0</v>
      </c>
      <c r="F270" s="185"/>
      <c r="G270" s="185">
        <f>SUMIF('Загальний прайс'!$D$6:$D$3862,'ел. труби'!A270,'Загальний прайс'!$H$6:$H$3862)</f>
        <v>79.263744</v>
      </c>
      <c r="H270" s="186">
        <f>G270*(100%-'ЗМІСТ'!$E$15)</f>
        <v>79.263744</v>
      </c>
      <c r="I270" s="187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</row>
    <row r="271" ht="34.5" hidden="1" customHeight="1" outlineLevel="2">
      <c r="A271" s="200" t="s">
        <v>1001</v>
      </c>
      <c r="B271" s="231" t="s">
        <v>1002</v>
      </c>
      <c r="C271" s="232" t="s">
        <v>1003</v>
      </c>
      <c r="D271" s="184" t="s">
        <v>305</v>
      </c>
      <c r="E271" s="184">
        <v>50.0</v>
      </c>
      <c r="F271" s="185"/>
      <c r="G271" s="185">
        <f>SUMIF('Загальний прайс'!$D$6:$D$3862,'ел. труби'!A271,'Загальний прайс'!$H$6:$H$3862)</f>
        <v>102.837288</v>
      </c>
      <c r="H271" s="186">
        <f>G271*(100%-'ЗМІСТ'!$E$15)</f>
        <v>102.837288</v>
      </c>
      <c r="I271" s="187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</row>
    <row r="272" ht="34.5" hidden="1" customHeight="1" outlineLevel="2">
      <c r="A272" s="233" t="s">
        <v>1004</v>
      </c>
      <c r="B272" s="226" t="s">
        <v>1005</v>
      </c>
      <c r="C272" s="234" t="s">
        <v>1006</v>
      </c>
      <c r="D272" s="196" t="s">
        <v>305</v>
      </c>
      <c r="E272" s="196">
        <v>50.0</v>
      </c>
      <c r="F272" s="197">
        <f>SUMIF('Загальний прайс'!$D$6:$D$2832,A272,'Загальний прайс'!$G$6:$G$2832)</f>
        <v>3049.09</v>
      </c>
      <c r="G272" s="197">
        <f>F272*'ЗМІСТ'!$E$13/1000*1.2</f>
        <v>159.9403818</v>
      </c>
      <c r="H272" s="198">
        <f>G272*(100%-'ЗМІСТ'!$E$15)</f>
        <v>159.9403818</v>
      </c>
      <c r="I272" s="187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</row>
    <row r="273" ht="34.5" hidden="1" customHeight="1" outlineLevel="2">
      <c r="A273" s="200" t="s">
        <v>1007</v>
      </c>
      <c r="B273" s="231" t="s">
        <v>1008</v>
      </c>
      <c r="C273" s="232" t="s">
        <v>1009</v>
      </c>
      <c r="D273" s="184" t="s">
        <v>305</v>
      </c>
      <c r="E273" s="184">
        <v>50.0</v>
      </c>
      <c r="F273" s="185"/>
      <c r="G273" s="185">
        <f>SUMIF('Загальний прайс'!$D$6:$D$3862,'ел. труби'!A273,'Загальний прайс'!$H$6:$H$3862)</f>
        <v>0</v>
      </c>
      <c r="H273" s="186">
        <f>G273*(100%-'ЗМІСТ'!$E$15)</f>
        <v>0</v>
      </c>
      <c r="I273" s="187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</row>
    <row r="274" ht="34.5" hidden="1" customHeight="1" outlineLevel="2">
      <c r="A274" s="235" t="s">
        <v>1010</v>
      </c>
      <c r="B274" s="236" t="s">
        <v>1011</v>
      </c>
      <c r="C274" s="232" t="s">
        <v>1012</v>
      </c>
      <c r="D274" s="237" t="s">
        <v>305</v>
      </c>
      <c r="E274" s="237">
        <v>25.0</v>
      </c>
      <c r="F274" s="238"/>
      <c r="G274" s="185">
        <f>SUMIF('Загальний прайс'!$D$6:$D$3862,'ел. труби'!A274,'Загальний прайс'!$H$6:$H$3862)</f>
        <v>0</v>
      </c>
      <c r="H274" s="239">
        <f>G274*(100%-'ЗМІСТ'!$E$15)</f>
        <v>0</v>
      </c>
      <c r="I274" s="187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</row>
    <row r="275" ht="34.5" hidden="1" customHeight="1" outlineLevel="2">
      <c r="A275" s="240"/>
      <c r="B275" s="240" t="s">
        <v>1013</v>
      </c>
      <c r="C275" s="241"/>
      <c r="D275" s="242"/>
      <c r="E275" s="242"/>
      <c r="F275" s="243"/>
      <c r="G275" s="243"/>
      <c r="H275" s="24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ht="34.5" hidden="1" customHeight="1" outlineLevel="2">
      <c r="A276" s="245" t="s">
        <v>1014</v>
      </c>
      <c r="B276" s="246" t="s">
        <v>1015</v>
      </c>
      <c r="C276" s="232" t="s">
        <v>1016</v>
      </c>
      <c r="D276" s="247" t="s">
        <v>305</v>
      </c>
      <c r="E276" s="247">
        <v>50.0</v>
      </c>
      <c r="F276" s="248"/>
      <c r="G276" s="185">
        <f>SUMIF('Загальний прайс'!$D$6:$D$3862,'ел. труби'!A276,'Загальний прайс'!$H$6:$H$3862)</f>
        <v>19.25658</v>
      </c>
      <c r="H276" s="249">
        <f>G276*(100%-'ЗМІСТ'!$E$15)</f>
        <v>19.25658</v>
      </c>
      <c r="I276" s="187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</row>
    <row r="277" ht="34.5" hidden="1" customHeight="1" outlineLevel="2">
      <c r="A277" s="200" t="s">
        <v>1017</v>
      </c>
      <c r="B277" s="231" t="s">
        <v>1018</v>
      </c>
      <c r="C277" s="232" t="s">
        <v>1019</v>
      </c>
      <c r="D277" s="184" t="s">
        <v>305</v>
      </c>
      <c r="E277" s="184">
        <v>50.0</v>
      </c>
      <c r="F277" s="185"/>
      <c r="G277" s="185">
        <f>SUMIF('Загальний прайс'!$D$6:$D$3862,'ел. труби'!A277,'Загальний прайс'!$H$6:$H$3862)</f>
        <v>24.734484</v>
      </c>
      <c r="H277" s="186">
        <f>G277*(100%-'ЗМІСТ'!$E$15)</f>
        <v>24.734484</v>
      </c>
      <c r="I277" s="187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</row>
    <row r="278" ht="34.5" hidden="1" customHeight="1" outlineLevel="2">
      <c r="A278" s="200" t="s">
        <v>1020</v>
      </c>
      <c r="B278" s="231" t="s">
        <v>1021</v>
      </c>
      <c r="C278" s="232" t="s">
        <v>1022</v>
      </c>
      <c r="D278" s="184" t="s">
        <v>305</v>
      </c>
      <c r="E278" s="184">
        <v>50.0</v>
      </c>
      <c r="F278" s="185"/>
      <c r="G278" s="185">
        <f>SUMIF('Загальний прайс'!$D$6:$D$3862,'ел. труби'!A278,'Загальний прайс'!$H$6:$H$3862)</f>
        <v>31.36791429</v>
      </c>
      <c r="H278" s="186">
        <f>G278*(100%-'ЗМІСТ'!$E$15)</f>
        <v>31.36791429</v>
      </c>
      <c r="I278" s="187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</row>
    <row r="279" ht="34.5" hidden="1" customHeight="1" outlineLevel="2">
      <c r="A279" s="200" t="s">
        <v>1023</v>
      </c>
      <c r="B279" s="231" t="s">
        <v>1024</v>
      </c>
      <c r="C279" s="232" t="s">
        <v>1025</v>
      </c>
      <c r="D279" s="184" t="s">
        <v>305</v>
      </c>
      <c r="E279" s="184">
        <v>50.0</v>
      </c>
      <c r="F279" s="185"/>
      <c r="G279" s="185">
        <f>SUMIF('Загальний прайс'!$D$6:$D$3862,'ел. труби'!A279,'Загальний прайс'!$H$6:$H$3862)</f>
        <v>42.69838514</v>
      </c>
      <c r="H279" s="186">
        <f>G279*(100%-'ЗМІСТ'!$E$15)</f>
        <v>42.69838514</v>
      </c>
      <c r="I279" s="187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</row>
    <row r="280" ht="34.5" hidden="1" customHeight="1" outlineLevel="2">
      <c r="A280" s="200" t="s">
        <v>1026</v>
      </c>
      <c r="B280" s="231" t="s">
        <v>1027</v>
      </c>
      <c r="C280" s="232" t="s">
        <v>1028</v>
      </c>
      <c r="D280" s="184" t="s">
        <v>305</v>
      </c>
      <c r="E280" s="184">
        <v>50.0</v>
      </c>
      <c r="F280" s="185"/>
      <c r="G280" s="185">
        <f>SUMIF('Загальний прайс'!$D$6:$D$3862,'ел. труби'!A280,'Загальний прайс'!$H$6:$H$3862)</f>
        <v>54.18094286</v>
      </c>
      <c r="H280" s="186">
        <f>G280*(100%-'ЗМІСТ'!$E$15)</f>
        <v>54.18094286</v>
      </c>
      <c r="I280" s="187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</row>
    <row r="281" ht="34.5" hidden="1" customHeight="1" outlineLevel="2">
      <c r="A281" s="200" t="s">
        <v>1029</v>
      </c>
      <c r="B281" s="231" t="s">
        <v>1030</v>
      </c>
      <c r="C281" s="232" t="s">
        <v>1031</v>
      </c>
      <c r="D281" s="184" t="s">
        <v>305</v>
      </c>
      <c r="E281" s="184">
        <v>50.0</v>
      </c>
      <c r="F281" s="185"/>
      <c r="G281" s="185">
        <f>SUMIF('Загальний прайс'!$D$6:$D$3862,'ел. труби'!A281,'Загальний прайс'!$H$6:$H$3862)</f>
        <v>70.30214971</v>
      </c>
      <c r="H281" s="186">
        <f>G281*(100%-'ЗМІСТ'!$E$15)</f>
        <v>70.30214971</v>
      </c>
      <c r="I281" s="187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</row>
    <row r="282" ht="34.5" hidden="1" customHeight="1" outlineLevel="2">
      <c r="A282" s="200" t="s">
        <v>1032</v>
      </c>
      <c r="B282" s="231" t="s">
        <v>1033</v>
      </c>
      <c r="C282" s="232" t="s">
        <v>1034</v>
      </c>
      <c r="D282" s="184" t="s">
        <v>305</v>
      </c>
      <c r="E282" s="184">
        <v>50.0</v>
      </c>
      <c r="F282" s="185"/>
      <c r="G282" s="185">
        <f>SUMIF('Загальний прайс'!$D$6:$D$3862,'ел. труби'!A282,'Загальний прайс'!$H$6:$H$3862)</f>
        <v>133.0379783</v>
      </c>
      <c r="H282" s="186">
        <f>G282*(100%-'ЗМІСТ'!$E$15)</f>
        <v>133.0379783</v>
      </c>
      <c r="I282" s="187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</row>
    <row r="283" ht="34.5" hidden="1" customHeight="1" outlineLevel="2">
      <c r="A283" s="200" t="s">
        <v>1035</v>
      </c>
      <c r="B283" s="231" t="s">
        <v>1036</v>
      </c>
      <c r="C283" s="232" t="s">
        <v>1037</v>
      </c>
      <c r="D283" s="184" t="s">
        <v>305</v>
      </c>
      <c r="E283" s="184">
        <v>25.0</v>
      </c>
      <c r="F283" s="185"/>
      <c r="G283" s="185">
        <f>SUMIF('Загальний прайс'!$D$6:$D$3862,'ел. труби'!A283,'Загальний прайс'!$H$6:$H$3862)</f>
        <v>189.3291263</v>
      </c>
      <c r="H283" s="186">
        <f>G283*(100%-'ЗМІСТ'!$E$15)</f>
        <v>189.3291263</v>
      </c>
      <c r="I283" s="187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</row>
    <row r="284" ht="34.5" hidden="1" customHeight="1" outlineLevel="2">
      <c r="A284" s="42"/>
      <c r="B284" s="250" t="s">
        <v>1038</v>
      </c>
      <c r="C284" s="225"/>
      <c r="D284" s="222"/>
      <c r="E284" s="222"/>
      <c r="F284" s="25"/>
      <c r="G284" s="25"/>
      <c r="H284" s="223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ht="34.5" hidden="1" customHeight="1" outlineLevel="2">
      <c r="A285" s="251" t="s">
        <v>1039</v>
      </c>
      <c r="B285" s="231" t="s">
        <v>1040</v>
      </c>
      <c r="C285" s="232" t="s">
        <v>1041</v>
      </c>
      <c r="D285" s="184" t="s">
        <v>305</v>
      </c>
      <c r="E285" s="184">
        <v>50.0</v>
      </c>
      <c r="F285" s="185"/>
      <c r="G285" s="185">
        <f>SUMIF('Загальний прайс'!$D$6:$D$3862,'ел. труби'!A285,'Загальний прайс'!$H$6:$H$3862)</f>
        <v>22.269804</v>
      </c>
      <c r="H285" s="186">
        <f>G285*(100%-'ЗМІСТ'!$E$15)</f>
        <v>22.269804</v>
      </c>
      <c r="I285" s="187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</row>
    <row r="286" ht="34.5" hidden="1" customHeight="1" outlineLevel="2">
      <c r="A286" s="251" t="s">
        <v>1042</v>
      </c>
      <c r="B286" s="231" t="s">
        <v>1043</v>
      </c>
      <c r="C286" s="232" t="s">
        <v>1044</v>
      </c>
      <c r="D286" s="184" t="s">
        <v>305</v>
      </c>
      <c r="E286" s="184">
        <v>50.0</v>
      </c>
      <c r="F286" s="185"/>
      <c r="G286" s="185">
        <f>SUMIF('Загальний прайс'!$D$6:$D$3862,'ел. труби'!A286,'Загальний прайс'!$H$6:$H$3862)</f>
        <v>26.836524</v>
      </c>
      <c r="H286" s="186">
        <f>G286*(100%-'ЗМІСТ'!$E$15)</f>
        <v>26.836524</v>
      </c>
      <c r="I286" s="187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</row>
    <row r="287" ht="34.5" hidden="1" customHeight="1" outlineLevel="2">
      <c r="A287" s="251" t="s">
        <v>1045</v>
      </c>
      <c r="B287" s="231" t="s">
        <v>1046</v>
      </c>
      <c r="C287" s="232" t="s">
        <v>1047</v>
      </c>
      <c r="D287" s="184" t="s">
        <v>305</v>
      </c>
      <c r="E287" s="184">
        <v>50.0</v>
      </c>
      <c r="F287" s="185"/>
      <c r="G287" s="185">
        <f>SUMIF('Загальний прайс'!$D$6:$D$3862,'ел. труби'!A287,'Загальний прайс'!$H$6:$H$3862)</f>
        <v>35.226936</v>
      </c>
      <c r="H287" s="186">
        <f>G287*(100%-'ЗМІСТ'!$E$15)</f>
        <v>35.226936</v>
      </c>
      <c r="I287" s="187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</row>
    <row r="288" ht="34.5" hidden="1" customHeight="1" outlineLevel="2">
      <c r="A288" s="251" t="s">
        <v>1048</v>
      </c>
      <c r="B288" s="231" t="s">
        <v>1049</v>
      </c>
      <c r="C288" s="232" t="s">
        <v>1050</v>
      </c>
      <c r="D288" s="184" t="s">
        <v>305</v>
      </c>
      <c r="E288" s="184">
        <v>50.0</v>
      </c>
      <c r="F288" s="185"/>
      <c r="G288" s="185">
        <f>SUMIF('Загальний прайс'!$D$6:$D$3862,'ел. труби'!A288,'Загальний прайс'!$H$6:$H$3862)</f>
        <v>48.35784</v>
      </c>
      <c r="H288" s="186">
        <f>G288*(100%-'ЗМІСТ'!$E$15)</f>
        <v>48.35784</v>
      </c>
      <c r="I288" s="187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</row>
    <row r="289" ht="34.5" hidden="1" customHeight="1" outlineLevel="2">
      <c r="A289" s="251" t="s">
        <v>1051</v>
      </c>
      <c r="B289" s="231" t="s">
        <v>1052</v>
      </c>
      <c r="C289" s="232" t="s">
        <v>1053</v>
      </c>
      <c r="D289" s="184" t="s">
        <v>305</v>
      </c>
      <c r="E289" s="184">
        <v>50.0</v>
      </c>
      <c r="F289" s="185"/>
      <c r="G289" s="185">
        <f>SUMIF('Загальний прайс'!$D$6:$D$3862,'ел. труби'!A289,'Загальний прайс'!$H$6:$H$3862)</f>
        <v>61.29678</v>
      </c>
      <c r="H289" s="186">
        <f>G289*(100%-'ЗМІСТ'!$E$15)</f>
        <v>61.29678</v>
      </c>
      <c r="I289" s="187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</row>
    <row r="290" ht="34.5" hidden="1" customHeight="1" outlineLevel="2">
      <c r="A290" s="251" t="s">
        <v>1054</v>
      </c>
      <c r="B290" s="231" t="s">
        <v>1055</v>
      </c>
      <c r="C290" s="232" t="s">
        <v>1056</v>
      </c>
      <c r="D290" s="184" t="s">
        <v>305</v>
      </c>
      <c r="E290" s="184">
        <v>50.0</v>
      </c>
      <c r="F290" s="185"/>
      <c r="G290" s="185">
        <f>SUMIF('Загальний прайс'!$D$6:$D$3862,'ел. труби'!A290,'Загальний прайс'!$H$6:$H$3862)</f>
        <v>80.839572</v>
      </c>
      <c r="H290" s="186">
        <f>G290*(100%-'ЗМІСТ'!$E$15)</f>
        <v>80.839572</v>
      </c>
      <c r="I290" s="187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</row>
    <row r="291" ht="34.5" hidden="1" customHeight="1" outlineLevel="2">
      <c r="A291" s="251" t="s">
        <v>1057</v>
      </c>
      <c r="B291" s="231" t="s">
        <v>1058</v>
      </c>
      <c r="C291" s="232" t="s">
        <v>1059</v>
      </c>
      <c r="D291" s="184" t="s">
        <v>305</v>
      </c>
      <c r="E291" s="184">
        <v>50.0</v>
      </c>
      <c r="F291" s="185"/>
      <c r="G291" s="185">
        <f>SUMIF('Загальний прайс'!$D$6:$D$3862,'ел. труби'!A291,'Загальний прайс'!$H$6:$H$3862)</f>
        <v>157.110192</v>
      </c>
      <c r="H291" s="186">
        <f>G291*(100%-'ЗМІСТ'!$E$15)</f>
        <v>157.110192</v>
      </c>
      <c r="I291" s="187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</row>
    <row r="292" ht="34.5" hidden="1" customHeight="1" outlineLevel="2">
      <c r="A292" s="252" t="s">
        <v>1060</v>
      </c>
      <c r="B292" s="253" t="s">
        <v>1061</v>
      </c>
      <c r="C292" s="254" t="s">
        <v>1062</v>
      </c>
      <c r="D292" s="255" t="s">
        <v>305</v>
      </c>
      <c r="E292" s="255">
        <v>25.0</v>
      </c>
      <c r="F292" s="256"/>
      <c r="G292" s="256">
        <f>SUMIF('Загальний прайс'!$D$6:$D$3862,'ел. труби'!A292,'Загальний прайс'!$H$6:$H$3862)</f>
        <v>203.202768</v>
      </c>
      <c r="H292" s="257">
        <f>G292*(100%-'ЗМІСТ'!$E$15)</f>
        <v>203.202768</v>
      </c>
      <c r="I292" s="187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</row>
    <row r="293" ht="30.75" hidden="1" customHeight="1" outlineLevel="1">
      <c r="A293" s="191"/>
      <c r="B293" s="191" t="s">
        <v>1063</v>
      </c>
      <c r="C293" s="199"/>
      <c r="D293" s="179"/>
      <c r="E293" s="179"/>
      <c r="F293" s="180"/>
      <c r="G293" s="180"/>
      <c r="H293" s="180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ht="38.25" hidden="1" customHeight="1" outlineLevel="2">
      <c r="A294" s="258">
        <v>4.820080460855E12</v>
      </c>
      <c r="B294" s="259" t="s">
        <v>1064</v>
      </c>
      <c r="C294" s="190" t="s">
        <v>1065</v>
      </c>
      <c r="D294" s="184" t="s">
        <v>305</v>
      </c>
      <c r="E294" s="184">
        <v>6.0</v>
      </c>
      <c r="F294" s="185"/>
      <c r="G294" s="185">
        <f>SUMIF('Загальний прайс'!$D$6:$D$3862,'ел. труби'!A294,'Загальний прайс'!$H$6:$H$3862)</f>
        <v>0</v>
      </c>
      <c r="H294" s="186">
        <f>G294*(100%-'ЗМІСТ'!$E$15)</f>
        <v>0</v>
      </c>
      <c r="I294" s="187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</row>
    <row r="295" ht="38.25" hidden="1" customHeight="1" outlineLevel="2">
      <c r="A295" s="258">
        <v>4.820080460787E12</v>
      </c>
      <c r="B295" s="260" t="s">
        <v>1066</v>
      </c>
      <c r="C295" s="190" t="s">
        <v>1067</v>
      </c>
      <c r="D295" s="184" t="s">
        <v>305</v>
      </c>
      <c r="E295" s="184">
        <v>6.0</v>
      </c>
      <c r="F295" s="185"/>
      <c r="G295" s="185">
        <f>SUMIF('Загальний прайс'!$D$6:$D$3862,'ел. труби'!A295,'Загальний прайс'!$H$6:$H$3862)</f>
        <v>0</v>
      </c>
      <c r="H295" s="186">
        <f>G295*(100%-'ЗМІСТ'!$E$15)</f>
        <v>0</v>
      </c>
      <c r="I295" s="187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</row>
    <row r="296" ht="38.25" hidden="1" customHeight="1" outlineLevel="2">
      <c r="A296" s="258">
        <v>4.8200804608E12</v>
      </c>
      <c r="B296" s="260" t="s">
        <v>1068</v>
      </c>
      <c r="C296" s="190" t="s">
        <v>1069</v>
      </c>
      <c r="D296" s="184" t="s">
        <v>305</v>
      </c>
      <c r="E296" s="184">
        <v>6.0</v>
      </c>
      <c r="F296" s="185"/>
      <c r="G296" s="185">
        <f>SUMIF('Загальний прайс'!$D$6:$D$3862,'ел. труби'!A296,'Загальний прайс'!$H$6:$H$3862)</f>
        <v>0</v>
      </c>
      <c r="H296" s="186">
        <f>G296*(100%-'ЗМІСТ'!$E$15)</f>
        <v>0</v>
      </c>
      <c r="I296" s="187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</row>
    <row r="297" ht="38.25" hidden="1" customHeight="1" outlineLevel="2">
      <c r="A297" s="261" t="s">
        <v>1070</v>
      </c>
      <c r="B297" s="260" t="s">
        <v>1071</v>
      </c>
      <c r="C297" s="190" t="s">
        <v>1072</v>
      </c>
      <c r="D297" s="184" t="s">
        <v>305</v>
      </c>
      <c r="E297" s="184">
        <v>6.0</v>
      </c>
      <c r="F297" s="185"/>
      <c r="G297" s="185">
        <f>SUMIF('Загальний прайс'!$D$6:$D$3862,'ел. труби'!A297,'Загальний прайс'!$H$6:$H$3862)</f>
        <v>0</v>
      </c>
      <c r="H297" s="186">
        <f>G297*(100%-'ЗМІСТ'!$E$15)</f>
        <v>0</v>
      </c>
      <c r="I297" s="187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</row>
    <row r="298" ht="38.25" hidden="1" customHeight="1" outlineLevel="2">
      <c r="A298" s="47" t="s">
        <v>1073</v>
      </c>
      <c r="B298" s="55" t="s">
        <v>1074</v>
      </c>
      <c r="C298" s="225" t="s">
        <v>1075</v>
      </c>
      <c r="D298" s="196" t="s">
        <v>305</v>
      </c>
      <c r="E298" s="196">
        <v>6.0</v>
      </c>
      <c r="F298" s="197">
        <f>SUMIF('Загальний прайс'!$D$6:$D$2832,A298,'Загальний прайс'!$G$6:$G$2832)</f>
        <v>0</v>
      </c>
      <c r="G298" s="197">
        <f>F298*'ЗМІСТ'!$E$13/1000*1.2</f>
        <v>0</v>
      </c>
      <c r="H298" s="198">
        <f>G298*(100%-'ЗМІСТ'!$E$15)</f>
        <v>0</v>
      </c>
      <c r="I298" s="187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</row>
    <row r="299" ht="38.25" hidden="1" customHeight="1" outlineLevel="2">
      <c r="A299" s="261" t="s">
        <v>1076</v>
      </c>
      <c r="B299" s="260" t="s">
        <v>1077</v>
      </c>
      <c r="C299" s="190" t="s">
        <v>1078</v>
      </c>
      <c r="D299" s="184" t="s">
        <v>305</v>
      </c>
      <c r="E299" s="184">
        <v>6.0</v>
      </c>
      <c r="F299" s="185"/>
      <c r="G299" s="185">
        <f>SUMIF('Загальний прайс'!$D$6:$D$3862,'ел. труби'!A299,'Загальний прайс'!$H$6:$H$3862)</f>
        <v>0</v>
      </c>
      <c r="H299" s="186">
        <f>G299*(100%-'ЗМІСТ'!$E$15)</f>
        <v>0</v>
      </c>
      <c r="I299" s="187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</row>
    <row r="300" ht="38.25" hidden="1" customHeight="1" outlineLevel="2">
      <c r="A300" s="262" t="s">
        <v>1079</v>
      </c>
      <c r="B300" s="263" t="s">
        <v>1080</v>
      </c>
      <c r="C300" s="203" t="s">
        <v>1081</v>
      </c>
      <c r="D300" s="255" t="s">
        <v>305</v>
      </c>
      <c r="E300" s="255">
        <v>6.0</v>
      </c>
      <c r="F300" s="256"/>
      <c r="G300" s="256">
        <f>SUMIF('Загальний прайс'!$D$6:$D$3862,'ел. труби'!A300,'Загальний прайс'!$H$6:$H$3862)</f>
        <v>0</v>
      </c>
      <c r="H300" s="257">
        <f>G300*(100%-'ЗМІСТ'!$E$15)</f>
        <v>0</v>
      </c>
      <c r="I300" s="187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</row>
    <row r="301" ht="9.75" hidden="1" customHeight="1" outlineLevel="2">
      <c r="A301" s="191"/>
      <c r="B301" s="264"/>
      <c r="C301" s="265"/>
      <c r="D301" s="222"/>
      <c r="E301" s="222"/>
      <c r="F301" s="25"/>
      <c r="G301" s="25"/>
      <c r="H301" s="223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ht="34.5" hidden="1" customHeight="1" outlineLevel="2">
      <c r="A302" s="258">
        <v>4.820080460848E12</v>
      </c>
      <c r="B302" s="259" t="s">
        <v>1082</v>
      </c>
      <c r="C302" s="190" t="s">
        <v>1083</v>
      </c>
      <c r="D302" s="184" t="s">
        <v>305</v>
      </c>
      <c r="E302" s="184">
        <v>6.0</v>
      </c>
      <c r="F302" s="185"/>
      <c r="G302" s="185">
        <f>SUMIF('Загальний прайс'!$D$6:$D$3862,'ел. труби'!A302,'Загальний прайс'!$H$6:$H$3862)</f>
        <v>42.072972</v>
      </c>
      <c r="H302" s="186">
        <f>G302*(100%-'ЗМІСТ'!$E$15)</f>
        <v>42.072972</v>
      </c>
      <c r="I302" s="187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ht="34.5" hidden="1" customHeight="1" outlineLevel="2">
      <c r="A303" s="261">
        <v>4.820080460794E12</v>
      </c>
      <c r="B303" s="260" t="s">
        <v>1084</v>
      </c>
      <c r="C303" s="190" t="s">
        <v>1085</v>
      </c>
      <c r="D303" s="184" t="s">
        <v>305</v>
      </c>
      <c r="E303" s="184">
        <v>6.0</v>
      </c>
      <c r="F303" s="185"/>
      <c r="G303" s="185">
        <f>SUMIF('Загальний прайс'!$D$6:$D$3862,'ел. труби'!A303,'Загальний прайс'!$H$6:$H$3862)</f>
        <v>54.515676</v>
      </c>
      <c r="H303" s="186">
        <f>G303*(100%-'ЗМІСТ'!$E$15)</f>
        <v>54.515676</v>
      </c>
      <c r="I303" s="187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ht="34.5" hidden="1" customHeight="1" outlineLevel="2">
      <c r="A304" s="261">
        <v>4.820080460817E12</v>
      </c>
      <c r="B304" s="260" t="s">
        <v>1086</v>
      </c>
      <c r="C304" s="190" t="s">
        <v>1087</v>
      </c>
      <c r="D304" s="184" t="s">
        <v>305</v>
      </c>
      <c r="E304" s="184">
        <v>6.0</v>
      </c>
      <c r="F304" s="185"/>
      <c r="G304" s="185">
        <f>SUMIF('Загальний прайс'!$D$6:$D$3862,'ел. труби'!A304,'Загальний прайс'!$H$6:$H$3862)</f>
        <v>70.209912</v>
      </c>
      <c r="H304" s="186">
        <f>G304*(100%-'ЗМІСТ'!$E$15)</f>
        <v>70.209912</v>
      </c>
      <c r="I304" s="187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ht="34.5" hidden="1" customHeight="1" outlineLevel="2">
      <c r="A305" s="261" t="s">
        <v>1088</v>
      </c>
      <c r="B305" s="260" t="s">
        <v>1089</v>
      </c>
      <c r="C305" s="190" t="s">
        <v>1090</v>
      </c>
      <c r="D305" s="184" t="s">
        <v>305</v>
      </c>
      <c r="E305" s="184">
        <v>6.0</v>
      </c>
      <c r="F305" s="185"/>
      <c r="G305" s="185">
        <f>SUMIF('Загальний прайс'!$D$6:$D$3862,'ел. труби'!A305,'Загальний прайс'!$H$6:$H$3862)</f>
        <v>105.157488</v>
      </c>
      <c r="H305" s="186">
        <f>G305*(100%-'ЗМІСТ'!$E$15)</f>
        <v>105.157488</v>
      </c>
      <c r="I305" s="187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</row>
    <row r="306" ht="34.5" hidden="1" customHeight="1" outlineLevel="2">
      <c r="A306" s="261" t="s">
        <v>1091</v>
      </c>
      <c r="B306" s="260" t="s">
        <v>1092</v>
      </c>
      <c r="C306" s="190" t="s">
        <v>1093</v>
      </c>
      <c r="D306" s="184" t="s">
        <v>305</v>
      </c>
      <c r="E306" s="184">
        <v>6.0</v>
      </c>
      <c r="F306" s="185"/>
      <c r="G306" s="185">
        <f>SUMIF('Загальний прайс'!$D$6:$D$3862,'ел. труби'!A306,'Загальний прайс'!$H$6:$H$3862)</f>
        <v>176.131428</v>
      </c>
      <c r="H306" s="186">
        <f>G306*(100%-'ЗМІСТ'!$E$15)</f>
        <v>176.131428</v>
      </c>
      <c r="I306" s="187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</row>
    <row r="307" ht="34.5" hidden="1" customHeight="1" outlineLevel="2">
      <c r="A307" s="262" t="s">
        <v>1094</v>
      </c>
      <c r="B307" s="263" t="s">
        <v>1095</v>
      </c>
      <c r="C307" s="203" t="s">
        <v>1096</v>
      </c>
      <c r="D307" s="255" t="s">
        <v>305</v>
      </c>
      <c r="E307" s="255">
        <v>6.0</v>
      </c>
      <c r="F307" s="256"/>
      <c r="G307" s="256">
        <f>SUMIF('Загальний прайс'!$D$6:$D$3862,'ел. труби'!A307,'Загальний прайс'!$H$6:$H$3862)</f>
        <v>268.605132</v>
      </c>
      <c r="H307" s="257">
        <f>G307*(100%-'ЗМІСТ'!$E$15)</f>
        <v>268.605132</v>
      </c>
      <c r="I307" s="187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</row>
    <row r="308" ht="14.25" hidden="1" customHeight="1" outlineLevel="2">
      <c r="A308" s="176"/>
      <c r="B308" s="266"/>
      <c r="C308" s="225"/>
      <c r="D308" s="222"/>
      <c r="E308" s="222"/>
      <c r="F308" s="25"/>
      <c r="G308" s="25"/>
      <c r="H308" s="223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ht="39.75" hidden="1" customHeight="1" outlineLevel="2">
      <c r="A309" s="258">
        <v>4.82008046077E12</v>
      </c>
      <c r="B309" s="259" t="s">
        <v>1097</v>
      </c>
      <c r="C309" s="190" t="s">
        <v>1098</v>
      </c>
      <c r="D309" s="184" t="s">
        <v>305</v>
      </c>
      <c r="E309" s="184">
        <v>6.0</v>
      </c>
      <c r="F309" s="185"/>
      <c r="G309" s="185">
        <f>SUMIF('Загальний прайс'!$D$6:$D$3862,'ел. труби'!A309,'Загальний прайс'!$H$6:$H$3862)</f>
        <v>0</v>
      </c>
      <c r="H309" s="186">
        <f>G309*(100%-'ЗМІСТ'!$E$15)</f>
        <v>0</v>
      </c>
      <c r="I309" s="187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</row>
    <row r="310" ht="39.75" hidden="1" customHeight="1" outlineLevel="2">
      <c r="A310" s="261">
        <v>4.820080460909E12</v>
      </c>
      <c r="B310" s="267" t="s">
        <v>1099</v>
      </c>
      <c r="C310" s="190" t="s">
        <v>1100</v>
      </c>
      <c r="D310" s="184" t="s">
        <v>305</v>
      </c>
      <c r="E310" s="184">
        <v>6.0</v>
      </c>
      <c r="F310" s="185"/>
      <c r="G310" s="185">
        <f>SUMIF('Загальний прайс'!$D$6:$D$3862,'ел. труби'!A310,'Загальний прайс'!$H$6:$H$3862)</f>
        <v>0</v>
      </c>
      <c r="H310" s="186">
        <f>G310*(100%-'ЗМІСТ'!$E$15)</f>
        <v>0</v>
      </c>
      <c r="I310" s="187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25"/>
      <c r="Z310" s="25"/>
      <c r="AA310" s="25"/>
      <c r="AB310" s="25"/>
    </row>
    <row r="311" ht="39.75" hidden="1" customHeight="1" outlineLevel="2">
      <c r="A311" s="261">
        <v>4.820080460831E12</v>
      </c>
      <c r="B311" s="268" t="s">
        <v>1101</v>
      </c>
      <c r="C311" s="190" t="s">
        <v>1102</v>
      </c>
      <c r="D311" s="269" t="s">
        <v>305</v>
      </c>
      <c r="E311" s="184">
        <v>6.0</v>
      </c>
      <c r="F311" s="185"/>
      <c r="G311" s="185">
        <f>SUMIF('Загальний прайс'!$D$6:$D$3862,'ел. труби'!A311,'Загальний прайс'!$H$6:$H$3862)</f>
        <v>0</v>
      </c>
      <c r="H311" s="186">
        <f>G311*(100%-'ЗМІСТ'!$E$15)</f>
        <v>0</v>
      </c>
      <c r="I311" s="187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25"/>
      <c r="Z311" s="25"/>
      <c r="AA311" s="25"/>
      <c r="AB311" s="25"/>
    </row>
    <row r="312" ht="39.75" hidden="1" customHeight="1" outlineLevel="2">
      <c r="A312" s="258">
        <v>4.820080460824E12</v>
      </c>
      <c r="B312" s="268" t="s">
        <v>1103</v>
      </c>
      <c r="C312" s="190" t="s">
        <v>1104</v>
      </c>
      <c r="D312" s="269" t="s">
        <v>305</v>
      </c>
      <c r="E312" s="184">
        <v>6.0</v>
      </c>
      <c r="F312" s="185"/>
      <c r="G312" s="185">
        <f>SUMIF('Загальний прайс'!$D$6:$D$3862,'ел. труби'!A312,'Загальний прайс'!$H$6:$H$3862)</f>
        <v>116.432796</v>
      </c>
      <c r="H312" s="186">
        <f>G312*(100%-'ЗМІСТ'!$E$15)</f>
        <v>116.432796</v>
      </c>
      <c r="I312" s="187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</row>
    <row r="313" ht="39.75" hidden="1" customHeight="1" outlineLevel="2">
      <c r="A313" s="261">
        <v>4.820080460893E12</v>
      </c>
      <c r="B313" s="268" t="s">
        <v>1105</v>
      </c>
      <c r="C313" s="190" t="s">
        <v>1106</v>
      </c>
      <c r="D313" s="269" t="s">
        <v>305</v>
      </c>
      <c r="E313" s="184">
        <v>6.0</v>
      </c>
      <c r="F313" s="185"/>
      <c r="G313" s="185">
        <f>SUMIF('Загальний прайс'!$D$6:$D$3862,'ел. труби'!A313,'Загальний прайс'!$H$6:$H$3862)</f>
        <v>203.487792</v>
      </c>
      <c r="H313" s="186">
        <f>G313*(100%-'ЗМІСТ'!$E$15)</f>
        <v>203.487792</v>
      </c>
      <c r="I313" s="187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</row>
    <row r="314" ht="39.75" hidden="1" customHeight="1" outlineLevel="2">
      <c r="A314" s="262">
        <v>4.820080460886E12</v>
      </c>
      <c r="B314" s="270" t="s">
        <v>1107</v>
      </c>
      <c r="C314" s="203" t="s">
        <v>1108</v>
      </c>
      <c r="D314" s="271" t="s">
        <v>305</v>
      </c>
      <c r="E314" s="255">
        <v>6.0</v>
      </c>
      <c r="F314" s="256"/>
      <c r="G314" s="256">
        <f>SUMIF('Загальний прайс'!$D$6:$D$3862,'ел. труби'!A314,'Загальний прайс'!$H$6:$H$3862)</f>
        <v>297.564312</v>
      </c>
      <c r="H314" s="257">
        <f>G314*(100%-'ЗМІСТ'!$E$15)</f>
        <v>297.564312</v>
      </c>
      <c r="I314" s="187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</row>
    <row r="315" ht="24.0" hidden="1" customHeight="1" outlineLevel="1">
      <c r="A315" s="191"/>
      <c r="B315" s="191" t="s">
        <v>1109</v>
      </c>
      <c r="C315" s="199"/>
      <c r="D315" s="179"/>
      <c r="E315" s="179"/>
      <c r="F315" s="180"/>
      <c r="G315" s="180"/>
      <c r="H315" s="180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ht="34.5" hidden="1" customHeight="1" outlineLevel="2">
      <c r="A316" s="272" t="s">
        <v>1110</v>
      </c>
      <c r="B316" s="226" t="s">
        <v>1111</v>
      </c>
      <c r="C316" s="225" t="s">
        <v>1112</v>
      </c>
      <c r="D316" s="196" t="s">
        <v>17</v>
      </c>
      <c r="E316" s="196">
        <v>50.0</v>
      </c>
      <c r="F316" s="197">
        <f>SUMIF('Загальний прайс'!$D$6:$D$3617,A316,'Загальний прайс'!$G$6:$G$3617)</f>
        <v>269.46</v>
      </c>
      <c r="G316" s="197">
        <f>F316*'ЗМІСТ'!$E$13/1000*1.2</f>
        <v>14.13455664</v>
      </c>
      <c r="H316" s="198">
        <f>G316*(100%-'ЗМІСТ'!$E$15)</f>
        <v>14.13455664</v>
      </c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</row>
    <row r="317" ht="34.5" hidden="1" customHeight="1" outlineLevel="2">
      <c r="A317" s="272" t="s">
        <v>1113</v>
      </c>
      <c r="B317" s="226" t="s">
        <v>1114</v>
      </c>
      <c r="C317" s="225" t="s">
        <v>1115</v>
      </c>
      <c r="D317" s="196" t="s">
        <v>17</v>
      </c>
      <c r="E317" s="196">
        <v>50.0</v>
      </c>
      <c r="F317" s="197">
        <f>SUMIF('Загальний прайс'!$D$6:$D$3617,A317,'Загальний прайс'!$G$6:$G$3617)</f>
        <v>698.41</v>
      </c>
      <c r="G317" s="197">
        <f>F317*'ЗМІСТ'!$E$13/1000*1.2</f>
        <v>36.63518036</v>
      </c>
      <c r="H317" s="198">
        <f>G317*(100%-'ЗМІСТ'!$E$15)</f>
        <v>36.63518036</v>
      </c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</row>
    <row r="318" ht="34.5" hidden="1" customHeight="1" outlineLevel="2">
      <c r="A318" s="272" t="s">
        <v>1116</v>
      </c>
      <c r="B318" s="226" t="s">
        <v>1117</v>
      </c>
      <c r="C318" s="225" t="s">
        <v>1118</v>
      </c>
      <c r="D318" s="196" t="s">
        <v>17</v>
      </c>
      <c r="E318" s="196">
        <v>100.0</v>
      </c>
      <c r="F318" s="197">
        <f>SUMIF('Загальний прайс'!$D$6:$D$3617,A318,'Загальний прайс'!$G$6:$G$3617)</f>
        <v>1057.14</v>
      </c>
      <c r="G318" s="197">
        <f>F318*'ЗМІСТ'!$E$13/1000*1.2</f>
        <v>55.45240556</v>
      </c>
      <c r="H318" s="198">
        <f>G318*(100%-'ЗМІСТ'!$E$15)</f>
        <v>55.45240556</v>
      </c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</row>
    <row r="319" ht="34.5" hidden="1" customHeight="1" outlineLevel="2">
      <c r="A319" s="272" t="s">
        <v>1119</v>
      </c>
      <c r="B319" s="226" t="s">
        <v>1120</v>
      </c>
      <c r="C319" s="225" t="s">
        <v>1121</v>
      </c>
      <c r="D319" s="196" t="s">
        <v>17</v>
      </c>
      <c r="E319" s="196">
        <v>50.0</v>
      </c>
      <c r="F319" s="197">
        <f>SUMIF('Загальний прайс'!$D$6:$D$3617,A319,'Загальний прайс'!$G$6:$G$3617)</f>
        <v>1206.35</v>
      </c>
      <c r="G319" s="197">
        <f>F319*'ЗМІСТ'!$E$13/1000*1.2</f>
        <v>63.27923401</v>
      </c>
      <c r="H319" s="198">
        <f>G319*(100%-'ЗМІСТ'!$E$15)</f>
        <v>63.27923401</v>
      </c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</row>
    <row r="320" ht="34.5" hidden="1" customHeight="1" outlineLevel="2">
      <c r="A320" s="272" t="s">
        <v>1122</v>
      </c>
      <c r="B320" s="226" t="s">
        <v>1123</v>
      </c>
      <c r="C320" s="225" t="s">
        <v>1124</v>
      </c>
      <c r="D320" s="196" t="s">
        <v>17</v>
      </c>
      <c r="E320" s="196">
        <v>50.0</v>
      </c>
      <c r="F320" s="197">
        <f>SUMIF('Загальний прайс'!$D$6:$D$3617,A320,'Загальний прайс'!$G$6:$G$3617)</f>
        <v>1257.14</v>
      </c>
      <c r="G320" s="197">
        <f>F320*'ЗМІСТ'!$E$13/1000*1.2</f>
        <v>65.94342956</v>
      </c>
      <c r="H320" s="198">
        <f>G320*(100%-'ЗМІСТ'!$E$15)</f>
        <v>65.94342956</v>
      </c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</row>
    <row r="321" ht="34.5" hidden="1" customHeight="1" outlineLevel="2">
      <c r="A321" s="272" t="s">
        <v>1125</v>
      </c>
      <c r="B321" s="226" t="s">
        <v>1126</v>
      </c>
      <c r="C321" s="225" t="s">
        <v>1127</v>
      </c>
      <c r="D321" s="196" t="s">
        <v>17</v>
      </c>
      <c r="E321" s="196">
        <v>20.0</v>
      </c>
      <c r="F321" s="197">
        <f>SUMIF('Загальний прайс'!$D$6:$D$3617,A321,'Загальний прайс'!$G$6:$G$3617)</f>
        <v>1555.19</v>
      </c>
      <c r="G321" s="197">
        <f>F321*'ЗМІСТ'!$E$13/1000*1.2</f>
        <v>81.57767807</v>
      </c>
      <c r="H321" s="198">
        <f>G321*(100%-'ЗМІСТ'!$E$15)</f>
        <v>81.57767807</v>
      </c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</row>
    <row r="322" ht="34.5" hidden="1" customHeight="1" outlineLevel="2">
      <c r="A322" s="272" t="s">
        <v>1128</v>
      </c>
      <c r="B322" s="226" t="s">
        <v>1129</v>
      </c>
      <c r="C322" s="225" t="s">
        <v>1130</v>
      </c>
      <c r="D322" s="196" t="s">
        <v>17</v>
      </c>
      <c r="E322" s="196">
        <v>1.0</v>
      </c>
      <c r="F322" s="197">
        <f>SUMIF('Загальний прайс'!$D$6:$D$3617,A322,'Загальний прайс'!$G$6:$G$3617)</f>
        <v>0</v>
      </c>
      <c r="G322" s="197">
        <f>F322*'ЗМІСТ'!$E$13/1000*1.2</f>
        <v>0</v>
      </c>
      <c r="H322" s="198">
        <f>G322*(100%-'ЗМІСТ'!$E$15)</f>
        <v>0</v>
      </c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</row>
    <row r="323" ht="34.5" hidden="1" customHeight="1" outlineLevel="2">
      <c r="A323" s="272" t="s">
        <v>1131</v>
      </c>
      <c r="B323" s="226" t="s">
        <v>1132</v>
      </c>
      <c r="C323" s="225" t="s">
        <v>1133</v>
      </c>
      <c r="D323" s="196" t="s">
        <v>17</v>
      </c>
      <c r="E323" s="196">
        <v>10.0</v>
      </c>
      <c r="F323" s="197">
        <f>SUMIF('Загальний прайс'!$D$6:$D$3617,A323,'Загальний прайс'!$G$6:$G$3617)</f>
        <v>3112.03</v>
      </c>
      <c r="G323" s="197">
        <f>F323*'ЗМІСТ'!$E$13/1000*1.2</f>
        <v>163.2419071</v>
      </c>
      <c r="H323" s="198">
        <f>G323*(100%-'ЗМІСТ'!$E$15)</f>
        <v>163.2419071</v>
      </c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</row>
    <row r="324" ht="34.5" hidden="1" customHeight="1" outlineLevel="2">
      <c r="A324" s="272" t="s">
        <v>1134</v>
      </c>
      <c r="B324" s="226" t="s">
        <v>1135</v>
      </c>
      <c r="C324" s="225" t="s">
        <v>1136</v>
      </c>
      <c r="D324" s="196" t="s">
        <v>17</v>
      </c>
      <c r="E324" s="196">
        <v>1.0</v>
      </c>
      <c r="F324" s="197">
        <f>SUMIF('Загальний прайс'!$D$6:$D$3617,A324,'Загальний прайс'!$G$6:$G$3617)</f>
        <v>7046.65</v>
      </c>
      <c r="G324" s="197">
        <f>F324*'ЗМІСТ'!$E$13/1000*1.2</f>
        <v>369.6328713</v>
      </c>
      <c r="H324" s="198">
        <f>G324*(100%-'ЗМІСТ'!$E$15)</f>
        <v>369.6328713</v>
      </c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</row>
    <row r="325" ht="17.25" hidden="1" customHeight="1" outlineLevel="2">
      <c r="A325" s="273"/>
      <c r="B325" s="274"/>
      <c r="C325" s="225"/>
      <c r="D325" s="275"/>
      <c r="E325" s="275"/>
      <c r="F325" s="276"/>
      <c r="G325" s="187"/>
      <c r="H325" s="277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</row>
    <row r="326" ht="34.5" hidden="1" customHeight="1" outlineLevel="2">
      <c r="A326" s="272" t="s">
        <v>1137</v>
      </c>
      <c r="B326" s="226" t="s">
        <v>1138</v>
      </c>
      <c r="C326" s="225" t="s">
        <v>1139</v>
      </c>
      <c r="D326" s="196" t="s">
        <v>17</v>
      </c>
      <c r="E326" s="196">
        <v>1.0</v>
      </c>
      <c r="F326" s="197">
        <f>SUMIF('Загальний прайс'!$D$6:$D$3617,A326,'Загальний прайс'!$G$6:$G$3617)</f>
        <v>1288.52</v>
      </c>
      <c r="G326" s="197">
        <f>F326*'ЗМІСТ'!$E$13/1000*1.2</f>
        <v>67.58947122</v>
      </c>
      <c r="H326" s="198">
        <f>G326*(100%-'ЗМІСТ'!$E$15)</f>
        <v>67.58947122</v>
      </c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</row>
    <row r="327" ht="34.5" hidden="1" customHeight="1" outlineLevel="2">
      <c r="A327" s="272" t="s">
        <v>1140</v>
      </c>
      <c r="B327" s="226" t="s">
        <v>1141</v>
      </c>
      <c r="C327" s="225" t="s">
        <v>1142</v>
      </c>
      <c r="D327" s="196" t="s">
        <v>17</v>
      </c>
      <c r="E327" s="196">
        <v>1.0</v>
      </c>
      <c r="F327" s="197">
        <f>SUMIF('Загальний прайс'!$D$6:$D$3617,A327,'Загальний прайс'!$G$6:$G$3617)</f>
        <v>1372.34</v>
      </c>
      <c r="G327" s="197">
        <f>F327*'ЗМІСТ'!$E$13/1000*1.2</f>
        <v>71.98625938</v>
      </c>
      <c r="H327" s="198">
        <f>G327*(100%-'ЗМІСТ'!$E$15)</f>
        <v>71.98625938</v>
      </c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</row>
    <row r="328" ht="34.5" hidden="1" customHeight="1" outlineLevel="2">
      <c r="A328" s="272" t="s">
        <v>1143</v>
      </c>
      <c r="B328" s="226" t="s">
        <v>1144</v>
      </c>
      <c r="C328" s="225" t="s">
        <v>1145</v>
      </c>
      <c r="D328" s="196" t="s">
        <v>17</v>
      </c>
      <c r="E328" s="196">
        <v>1.0</v>
      </c>
      <c r="F328" s="197">
        <f>SUMIF('Загальний прайс'!$D$6:$D$3656,A328,'Загальний прайс'!$G$6:$G$3656)</f>
        <v>1296.3</v>
      </c>
      <c r="G328" s="197">
        <f>F328*'ЗМІСТ'!$E$13/1000*1.2</f>
        <v>67.99757206</v>
      </c>
      <c r="H328" s="198">
        <f>G328*(100%-'ЗМІСТ'!$E$15)</f>
        <v>67.99757206</v>
      </c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</row>
    <row r="329" ht="34.5" hidden="1" customHeight="1" outlineLevel="2">
      <c r="A329" s="272" t="s">
        <v>1146</v>
      </c>
      <c r="B329" s="226" t="s">
        <v>1147</v>
      </c>
      <c r="C329" s="225" t="s">
        <v>1148</v>
      </c>
      <c r="D329" s="196" t="s">
        <v>17</v>
      </c>
      <c r="E329" s="196">
        <v>1.0</v>
      </c>
      <c r="F329" s="197">
        <f>SUMIF('Загальний прайс'!$D$6:$D$3617,A329,'Загальний прайс'!$G$6:$G$3617)</f>
        <v>993.83</v>
      </c>
      <c r="G329" s="197">
        <f>F329*'ЗМІСТ'!$E$13/1000*1.2</f>
        <v>52.13147191</v>
      </c>
      <c r="H329" s="198">
        <f>G329*(100%-'ЗМІСТ'!$E$15)</f>
        <v>52.13147191</v>
      </c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</row>
    <row r="330" ht="34.5" hidden="1" customHeight="1" outlineLevel="2">
      <c r="A330" s="272" t="s">
        <v>1149</v>
      </c>
      <c r="B330" s="226" t="s">
        <v>1150</v>
      </c>
      <c r="C330" s="225" t="s">
        <v>1151</v>
      </c>
      <c r="D330" s="196" t="s">
        <v>17</v>
      </c>
      <c r="E330" s="196">
        <v>1.0</v>
      </c>
      <c r="F330" s="197">
        <f>SUMIF('Загальний прайс'!$D$6:$D$3617,A330,'Загальний прайс'!$G$6:$G$3617)</f>
        <v>1496.79</v>
      </c>
      <c r="G330" s="197">
        <f>F330*'ЗМІСТ'!$E$13/1000*1.2</f>
        <v>78.51429906</v>
      </c>
      <c r="H330" s="198">
        <f>G330*(100%-'ЗМІСТ'!$E$15)</f>
        <v>78.51429906</v>
      </c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</row>
    <row r="331" ht="34.5" hidden="1" customHeight="1" outlineLevel="2">
      <c r="A331" s="272"/>
      <c r="B331" s="226" t="s">
        <v>1152</v>
      </c>
      <c r="C331" s="225" t="s">
        <v>1153</v>
      </c>
      <c r="D331" s="196" t="s">
        <v>17</v>
      </c>
      <c r="E331" s="196">
        <v>1.0</v>
      </c>
      <c r="F331" s="197"/>
      <c r="G331" s="197">
        <f>'Загальний прайс'!H3845</f>
        <v>33.45205479</v>
      </c>
      <c r="H331" s="198">
        <f>G331*(100%-'ЗМІСТ'!$E$15)</f>
        <v>33.45205479</v>
      </c>
      <c r="I331" s="161"/>
      <c r="J331" s="278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</row>
    <row r="332" ht="34.5" hidden="1" customHeight="1" outlineLevel="2">
      <c r="A332" s="272"/>
      <c r="B332" s="226" t="s">
        <v>1154</v>
      </c>
      <c r="C332" s="225" t="s">
        <v>1155</v>
      </c>
      <c r="D332" s="196" t="s">
        <v>17</v>
      </c>
      <c r="E332" s="196">
        <v>1.0</v>
      </c>
      <c r="F332" s="197"/>
      <c r="G332" s="197">
        <f>'Загальний прайс'!H3846</f>
        <v>73.92041748</v>
      </c>
      <c r="H332" s="198">
        <f>G332*(100%-'ЗМІСТ'!$E$15)</f>
        <v>73.92041748</v>
      </c>
      <c r="I332" s="161"/>
      <c r="J332" s="278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</row>
    <row r="333" ht="34.5" hidden="1" customHeight="1" outlineLevel="2">
      <c r="A333" s="272"/>
      <c r="B333" s="226" t="s">
        <v>1156</v>
      </c>
      <c r="C333" s="225" t="s">
        <v>1157</v>
      </c>
      <c r="D333" s="196" t="s">
        <v>17</v>
      </c>
      <c r="E333" s="196">
        <v>1.0</v>
      </c>
      <c r="F333" s="197"/>
      <c r="G333" s="197">
        <f>'Загальний прайс'!H3847</f>
        <v>99.30854534</v>
      </c>
      <c r="H333" s="198">
        <f>G333*(100%-'ЗМІСТ'!$E$15)</f>
        <v>99.30854534</v>
      </c>
      <c r="I333" s="161"/>
      <c r="J333" s="278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</row>
    <row r="334" ht="15.0" hidden="1" customHeight="1" outlineLevel="2">
      <c r="A334" s="273"/>
      <c r="B334" s="274"/>
      <c r="C334" s="225"/>
      <c r="D334" s="275"/>
      <c r="E334" s="275"/>
      <c r="F334" s="276"/>
      <c r="G334" s="187"/>
      <c r="H334" s="277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</row>
    <row r="335" ht="34.5" hidden="1" customHeight="1" outlineLevel="2">
      <c r="A335" s="272" t="s">
        <v>1158</v>
      </c>
      <c r="B335" s="226" t="s">
        <v>1159</v>
      </c>
      <c r="C335" s="225" t="s">
        <v>1160</v>
      </c>
      <c r="D335" s="196" t="s">
        <v>17</v>
      </c>
      <c r="E335" s="196">
        <v>1.0</v>
      </c>
      <c r="F335" s="197">
        <f>SUMIF('Загальний прайс'!$D$6:$D$3617,A335,'Загальний прайс'!$G$6:$G$3617)</f>
        <v>1413.13</v>
      </c>
      <c r="G335" s="197">
        <f>F335*'ЗМІСТ'!$E$13/1000*1.2</f>
        <v>74.12590373</v>
      </c>
      <c r="H335" s="198">
        <f>G335*(100%-'ЗМІСТ'!$E$15)</f>
        <v>74.12590373</v>
      </c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</row>
    <row r="336" ht="34.5" hidden="1" customHeight="1" outlineLevel="2">
      <c r="A336" s="272" t="s">
        <v>1161</v>
      </c>
      <c r="B336" s="226" t="s">
        <v>1162</v>
      </c>
      <c r="C336" s="225" t="s">
        <v>1163</v>
      </c>
      <c r="D336" s="196" t="s">
        <v>17</v>
      </c>
      <c r="E336" s="196">
        <v>1.0</v>
      </c>
      <c r="F336" s="197">
        <f>SUMIF('Загальний прайс'!$D$6:$D$3617,A336,'Загальний прайс'!$G$6:$G$3617)</f>
        <v>1605.68</v>
      </c>
      <c r="G336" s="197">
        <f>F336*'ЗМІСТ'!$E$13/1000*1.2</f>
        <v>84.22613708</v>
      </c>
      <c r="H336" s="198">
        <f>G336*(100%-'ЗМІСТ'!$E$15)</f>
        <v>84.22613708</v>
      </c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</row>
    <row r="337" ht="34.5" hidden="1" customHeight="1" outlineLevel="2">
      <c r="A337" s="272" t="s">
        <v>1164</v>
      </c>
      <c r="B337" s="226" t="s">
        <v>1165</v>
      </c>
      <c r="C337" s="225" t="s">
        <v>1166</v>
      </c>
      <c r="D337" s="196" t="s">
        <v>17</v>
      </c>
      <c r="E337" s="196">
        <v>1.0</v>
      </c>
      <c r="F337" s="197">
        <f>SUMIF('Загальний прайс'!$D$6:$D$3617,A337,'Загальний прайс'!$G$6:$G$3617)</f>
        <v>1621.23</v>
      </c>
      <c r="G337" s="197">
        <f>F337*'ЗМІСТ'!$E$13/1000*1.2</f>
        <v>85.0418142</v>
      </c>
      <c r="H337" s="198">
        <f>G337*(100%-'ЗМІСТ'!$E$15)</f>
        <v>85.0418142</v>
      </c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</row>
    <row r="338" ht="34.5" hidden="1" customHeight="1" outlineLevel="2">
      <c r="A338" s="272" t="s">
        <v>1167</v>
      </c>
      <c r="B338" s="226" t="s">
        <v>1168</v>
      </c>
      <c r="C338" s="225" t="s">
        <v>1169</v>
      </c>
      <c r="D338" s="196" t="s">
        <v>17</v>
      </c>
      <c r="E338" s="196">
        <v>1.0</v>
      </c>
      <c r="F338" s="197">
        <f>SUMIF('Загальний прайс'!$D$6:$D$3617,A338,'Загальний прайс'!$G$6:$G$3617)</f>
        <v>1662.71</v>
      </c>
      <c r="G338" s="197">
        <f>F338*'ЗМІСТ'!$E$13/1000*1.2</f>
        <v>87.21765258</v>
      </c>
      <c r="H338" s="198">
        <f>G338*(100%-'ЗМІСТ'!$E$15)</f>
        <v>87.21765258</v>
      </c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</row>
    <row r="339" ht="34.5" hidden="1" customHeight="1" outlineLevel="2">
      <c r="A339" s="272" t="s">
        <v>1170</v>
      </c>
      <c r="B339" s="226" t="s">
        <v>1171</v>
      </c>
      <c r="C339" s="225" t="s">
        <v>1172</v>
      </c>
      <c r="D339" s="196" t="s">
        <v>17</v>
      </c>
      <c r="E339" s="196">
        <v>1.0</v>
      </c>
      <c r="F339" s="197">
        <f>SUMIF('Загальний прайс'!$D$6:$D$3617,A339,'Загальний прайс'!$G$6:$G$3617)</f>
        <v>1870.47</v>
      </c>
      <c r="G339" s="197">
        <f>F339*'ЗМІСТ'!$E$13/1000*1.2</f>
        <v>98.11572831</v>
      </c>
      <c r="H339" s="198">
        <f>G339*(100%-'ЗМІСТ'!$E$15)</f>
        <v>98.11572831</v>
      </c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</row>
    <row r="340" ht="34.5" hidden="1" customHeight="1" outlineLevel="2">
      <c r="A340" s="272" t="s">
        <v>1173</v>
      </c>
      <c r="B340" s="226" t="s">
        <v>1174</v>
      </c>
      <c r="C340" s="225" t="s">
        <v>1175</v>
      </c>
      <c r="D340" s="196" t="s">
        <v>17</v>
      </c>
      <c r="E340" s="196">
        <v>1.0</v>
      </c>
      <c r="F340" s="197">
        <f>SUMIF('Загальний прайс'!$D$6:$D$3617,A340,'Загальний прайс'!$G$6:$G$3617)</f>
        <v>2411.11</v>
      </c>
      <c r="G340" s="197">
        <f>F340*'ЗМІСТ'!$E$13/1000*1.2</f>
        <v>126.4750644</v>
      </c>
      <c r="H340" s="198">
        <f>G340*(100%-'ЗМІСТ'!$E$15)</f>
        <v>126.4750644</v>
      </c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</row>
    <row r="341" ht="34.5" hidden="1" customHeight="1" outlineLevel="2">
      <c r="A341" s="272" t="s">
        <v>1176</v>
      </c>
      <c r="B341" s="226" t="s">
        <v>1177</v>
      </c>
      <c r="C341" s="225" t="s">
        <v>1178</v>
      </c>
      <c r="D341" s="196" t="s">
        <v>17</v>
      </c>
      <c r="E341" s="196">
        <v>1.0</v>
      </c>
      <c r="F341" s="197">
        <f>SUMIF('Загальний прайс'!$D$6:$D$3617,A341,'Загальний прайс'!$G$6:$G$3617)</f>
        <v>6721.49</v>
      </c>
      <c r="G341" s="197">
        <f>F341*'ЗМІСТ'!$E$13/1000*1.2</f>
        <v>352.5765645</v>
      </c>
      <c r="H341" s="198">
        <f>G341*(100%-'ЗМІСТ'!$E$15)</f>
        <v>352.5765645</v>
      </c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</row>
    <row r="342" ht="34.5" hidden="1" customHeight="1" outlineLevel="2">
      <c r="A342" s="272" t="s">
        <v>1179</v>
      </c>
      <c r="B342" s="226" t="s">
        <v>1180</v>
      </c>
      <c r="C342" s="225" t="s">
        <v>1181</v>
      </c>
      <c r="D342" s="196" t="s">
        <v>17</v>
      </c>
      <c r="E342" s="196">
        <v>1.0</v>
      </c>
      <c r="F342" s="197">
        <f>SUMIF('Загальний прайс'!$D$6:$D$3617,A342,'Загальний прайс'!$G$6:$G$3617)</f>
        <v>4822.56</v>
      </c>
      <c r="G342" s="197">
        <f>F342*'ЗМІСТ'!$E$13/1000*1.2</f>
        <v>252.9679635</v>
      </c>
      <c r="H342" s="198">
        <f>G342*(100%-'ЗМІСТ'!$E$15)</f>
        <v>252.9679635</v>
      </c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</row>
    <row r="343" ht="34.5" hidden="1" customHeight="1" outlineLevel="2">
      <c r="A343" s="272" t="s">
        <v>1182</v>
      </c>
      <c r="B343" s="226" t="s">
        <v>1183</v>
      </c>
      <c r="C343" s="225" t="s">
        <v>1184</v>
      </c>
      <c r="D343" s="196" t="s">
        <v>17</v>
      </c>
      <c r="E343" s="196">
        <v>1.0</v>
      </c>
      <c r="F343" s="197">
        <f>SUMIF('Загальний прайс'!$D$6:$D$3617,A343,'Загальний прайс'!$G$6:$G$3617)</f>
        <v>17956.96</v>
      </c>
      <c r="G343" s="197">
        <f>F343*'ЗМІСТ'!$E$13/1000*1.2</f>
        <v>941.9344916</v>
      </c>
      <c r="H343" s="198">
        <f>G343*(100%-'ЗМІСТ'!$E$15)</f>
        <v>941.9344916</v>
      </c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</row>
    <row r="344" ht="10.5" hidden="1" customHeight="1" outlineLevel="2">
      <c r="A344" s="273"/>
      <c r="B344" s="274"/>
      <c r="C344" s="225"/>
      <c r="D344" s="275"/>
      <c r="E344" s="275"/>
      <c r="F344" s="276"/>
      <c r="G344" s="187"/>
      <c r="H344" s="277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</row>
    <row r="345" ht="34.5" hidden="1" customHeight="1" outlineLevel="2">
      <c r="A345" s="272" t="s">
        <v>1185</v>
      </c>
      <c r="B345" s="226" t="s">
        <v>1186</v>
      </c>
      <c r="C345" s="225" t="s">
        <v>1187</v>
      </c>
      <c r="D345" s="196" t="s">
        <v>17</v>
      </c>
      <c r="E345" s="196">
        <v>1.0</v>
      </c>
      <c r="F345" s="197">
        <f>SUMIF('Загальний прайс'!$D$6:$D$3617,A345,'Загальний прайс'!$G$6:$G$3617)</f>
        <v>6848.11</v>
      </c>
      <c r="G345" s="197">
        <f>F345*'ЗМІСТ'!$E$13/1000*1.2</f>
        <v>359.2184318</v>
      </c>
      <c r="H345" s="198">
        <f>G345*(100%-'ЗМІСТ'!$E$15)</f>
        <v>359.2184318</v>
      </c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</row>
    <row r="346" ht="34.5" hidden="1" customHeight="1" outlineLevel="2">
      <c r="A346" s="272" t="s">
        <v>1188</v>
      </c>
      <c r="B346" s="226" t="s">
        <v>1189</v>
      </c>
      <c r="C346" s="225" t="s">
        <v>1190</v>
      </c>
      <c r="D346" s="196" t="s">
        <v>17</v>
      </c>
      <c r="E346" s="196">
        <v>1.0</v>
      </c>
      <c r="F346" s="197">
        <f>SUMIF('Загальний прайс'!$D$6:$D$3617,A346,'Загальний прайс'!$G$6:$G$3617)</f>
        <v>7505.23</v>
      </c>
      <c r="G346" s="197">
        <f>F346*'ЗМІСТ'!$E$13/1000*1.2</f>
        <v>393.6877403</v>
      </c>
      <c r="H346" s="198">
        <f>G346*(100%-'ЗМІСТ'!$E$15)</f>
        <v>393.6877403</v>
      </c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</row>
    <row r="347" ht="34.5" hidden="1" customHeight="1" outlineLevel="2">
      <c r="A347" s="272" t="s">
        <v>1191</v>
      </c>
      <c r="B347" s="226" t="s">
        <v>1192</v>
      </c>
      <c r="C347" s="225" t="s">
        <v>1193</v>
      </c>
      <c r="D347" s="196" t="s">
        <v>17</v>
      </c>
      <c r="E347" s="196">
        <v>1.0</v>
      </c>
      <c r="F347" s="197">
        <f>SUMIF('Загальний прайс'!$D$6:$D$3617,A347,'Загальний прайс'!$G$6:$G$3617)</f>
        <v>8950.91</v>
      </c>
      <c r="G347" s="197">
        <f>F347*'ЗМІСТ'!$E$13/1000*1.2</f>
        <v>469.5210582</v>
      </c>
      <c r="H347" s="198">
        <f>G347*(100%-'ЗМІСТ'!$E$15)</f>
        <v>469.5210582</v>
      </c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</row>
    <row r="348" ht="34.5" hidden="1" customHeight="1" outlineLevel="2">
      <c r="A348" s="272" t="s">
        <v>1194</v>
      </c>
      <c r="B348" s="226" t="s">
        <v>1195</v>
      </c>
      <c r="C348" s="225" t="s">
        <v>1196</v>
      </c>
      <c r="D348" s="196" t="s">
        <v>17</v>
      </c>
      <c r="E348" s="196">
        <v>1.0</v>
      </c>
      <c r="F348" s="197">
        <f>SUMIF('Загальний прайс'!$D$6:$D$3617,A348,'Загальний прайс'!$G$6:$G$3617)</f>
        <v>7217.07</v>
      </c>
      <c r="G348" s="197">
        <f>F348*'ЗМІСТ'!$E$13/1000*1.2</f>
        <v>378.5722729</v>
      </c>
      <c r="H348" s="198">
        <f>G348*(100%-'ЗМІСТ'!$E$15)</f>
        <v>378.5722729</v>
      </c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</row>
    <row r="349" ht="34.5" hidden="1" customHeight="1" outlineLevel="2">
      <c r="A349" s="272" t="s">
        <v>1197</v>
      </c>
      <c r="B349" s="226" t="s">
        <v>1198</v>
      </c>
      <c r="C349" s="225" t="s">
        <v>1199</v>
      </c>
      <c r="D349" s="196" t="s">
        <v>17</v>
      </c>
      <c r="E349" s="196">
        <v>1.0</v>
      </c>
      <c r="F349" s="197">
        <f>SUMIF('Загальний прайс'!$D$6:$D$3617,A349,'Загальний прайс'!$G$6:$G$3617)</f>
        <v>3394.63</v>
      </c>
      <c r="G349" s="197">
        <f>F349*'ЗМІСТ'!$E$13/1000*1.2</f>
        <v>178.065724</v>
      </c>
      <c r="H349" s="198">
        <f>G349*(100%-'ЗМІСТ'!$E$15)</f>
        <v>178.065724</v>
      </c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</row>
    <row r="350" ht="34.5" hidden="1" customHeight="1" outlineLevel="2">
      <c r="A350" s="272"/>
      <c r="B350" s="226" t="s">
        <v>1200</v>
      </c>
      <c r="C350" s="225" t="s">
        <v>1201</v>
      </c>
      <c r="D350" s="196" t="s">
        <v>17</v>
      </c>
      <c r="E350" s="196">
        <v>1.0</v>
      </c>
      <c r="F350" s="197"/>
      <c r="G350" s="197">
        <f>'Загальний прайс'!H3848</f>
        <v>50.56752</v>
      </c>
      <c r="H350" s="198">
        <f>G350*(100%-'ЗМІСТ'!$E$15)</f>
        <v>50.56752</v>
      </c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25"/>
      <c r="Z350" s="25"/>
      <c r="AA350" s="25"/>
      <c r="AB350" s="25"/>
    </row>
    <row r="351" ht="34.5" hidden="1" customHeight="1" outlineLevel="2">
      <c r="A351" s="272" t="s">
        <v>1202</v>
      </c>
      <c r="B351" s="226" t="s">
        <v>1203</v>
      </c>
      <c r="C351" s="225" t="s">
        <v>1204</v>
      </c>
      <c r="D351" s="196" t="s">
        <v>17</v>
      </c>
      <c r="E351" s="196">
        <v>1.0</v>
      </c>
      <c r="F351" s="197">
        <f>SUMIF('Загальний прайс'!$D$6:$D$3617,A351,'Загальний прайс'!$G$6:$G$3617)</f>
        <v>14996.41</v>
      </c>
      <c r="G351" s="197">
        <f>F351*'ЗМІСТ'!$E$13/1000*1.2</f>
        <v>786.6384861</v>
      </c>
      <c r="H351" s="198">
        <f>G351*(100%-'ЗМІСТ'!$E$15)</f>
        <v>786.6384861</v>
      </c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</row>
    <row r="352" ht="34.5" hidden="1" customHeight="1" outlineLevel="2">
      <c r="A352" s="279" t="s">
        <v>1205</v>
      </c>
      <c r="B352" s="280" t="s">
        <v>1206</v>
      </c>
      <c r="C352" s="281" t="s">
        <v>1207</v>
      </c>
      <c r="D352" s="196" t="s">
        <v>17</v>
      </c>
      <c r="E352" s="196">
        <v>1.0</v>
      </c>
      <c r="F352" s="282">
        <f>SUMIF('Загальний прайс'!$D$6:$D$3617,A352,'Загальний прайс'!$G$6:$G$3617)</f>
        <v>13348.2</v>
      </c>
      <c r="G352" s="282">
        <f>F352*'ЗМІСТ'!$E$13/1000*1.2</f>
        <v>700.1814328</v>
      </c>
      <c r="H352" s="283">
        <f>G352*(100%-'ЗМІСТ'!$E$15)</f>
        <v>700.1814328</v>
      </c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</row>
    <row r="353" ht="34.5" hidden="1" customHeight="1" outlineLevel="2">
      <c r="A353" s="279"/>
      <c r="B353" s="280" t="s">
        <v>1208</v>
      </c>
      <c r="C353" s="281" t="s">
        <v>1209</v>
      </c>
      <c r="D353" s="196" t="s">
        <v>17</v>
      </c>
      <c r="E353" s="196">
        <v>1.0</v>
      </c>
      <c r="F353" s="282"/>
      <c r="G353" s="282">
        <f>'Загальний прайс'!H3849</f>
        <v>164.56621</v>
      </c>
      <c r="H353" s="283">
        <f>G353*(100%-'ЗМІСТ'!$E$15)</f>
        <v>164.56621</v>
      </c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25"/>
      <c r="Z353" s="25"/>
      <c r="AA353" s="25"/>
      <c r="AB353" s="25"/>
    </row>
    <row r="354" ht="34.5" hidden="1" customHeight="1" outlineLevel="2">
      <c r="A354" s="272" t="s">
        <v>1210</v>
      </c>
      <c r="B354" s="226" t="s">
        <v>1211</v>
      </c>
      <c r="C354" s="225" t="s">
        <v>1212</v>
      </c>
      <c r="D354" s="196" t="s">
        <v>17</v>
      </c>
      <c r="E354" s="196">
        <v>1.0</v>
      </c>
      <c r="F354" s="197">
        <f>SUMIF('Загальний прайс'!$D$6:$D$3617,A354,'Загальний прайс'!$G$6:$G$3617)</f>
        <v>27097.26</v>
      </c>
      <c r="G354" s="197">
        <f>F354*'ЗМІСТ'!$E$13/1000*1.2</f>
        <v>1421.390025</v>
      </c>
      <c r="H354" s="198">
        <f>G354*(100%-'ЗМІСТ'!$E$15)</f>
        <v>1421.390025</v>
      </c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</row>
    <row r="355" ht="8.25" customHeight="1">
      <c r="A355" s="42"/>
      <c r="B355" s="42"/>
      <c r="C355" s="284"/>
      <c r="D355" s="214"/>
      <c r="E355" s="214"/>
      <c r="F355" s="44"/>
      <c r="G355" s="44"/>
      <c r="H355" s="44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</row>
    <row r="356" ht="30.0" customHeight="1" collapsed="1">
      <c r="A356" s="210" t="s">
        <v>1213</v>
      </c>
      <c r="B356" s="230"/>
      <c r="C356" s="212"/>
      <c r="D356" s="285"/>
      <c r="E356" s="285"/>
      <c r="F356" s="286"/>
      <c r="G356" s="286"/>
      <c r="H356" s="287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</row>
    <row r="357" ht="22.5" hidden="1" customHeight="1" outlineLevel="1">
      <c r="A357" s="191"/>
      <c r="B357" s="191" t="s">
        <v>1214</v>
      </c>
      <c r="C357" s="199"/>
      <c r="D357" s="179"/>
      <c r="E357" s="179"/>
      <c r="F357" s="180"/>
      <c r="G357" s="180"/>
      <c r="H357" s="180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ht="34.5" hidden="1" customHeight="1" outlineLevel="2">
      <c r="A358" s="194">
        <v>8.595568905116E12</v>
      </c>
      <c r="B358" s="226" t="s">
        <v>1215</v>
      </c>
      <c r="C358" s="49" t="s">
        <v>1216</v>
      </c>
      <c r="D358" s="288" t="s">
        <v>305</v>
      </c>
      <c r="E358" s="288">
        <v>2.0</v>
      </c>
      <c r="F358" s="197">
        <f>SUMIF('Загальний прайс'!$D$6:$D$3617,A358,'Загальний прайс'!$G$6:$G$3617)</f>
        <v>8592.66</v>
      </c>
      <c r="G358" s="197">
        <f>F358*'ЗМІСТ'!$E$13/1000*1.2</f>
        <v>450.7290114</v>
      </c>
      <c r="H358" s="198">
        <f>G358*(100%-'ЗМІСТ'!$E$15)</f>
        <v>450.7290114</v>
      </c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</row>
    <row r="359" ht="34.5" hidden="1" customHeight="1" outlineLevel="2">
      <c r="A359" s="194">
        <v>8.595568905123E12</v>
      </c>
      <c r="B359" s="226" t="s">
        <v>1217</v>
      </c>
      <c r="C359" s="49" t="s">
        <v>1218</v>
      </c>
      <c r="D359" s="288" t="s">
        <v>305</v>
      </c>
      <c r="E359" s="288">
        <v>2.0</v>
      </c>
      <c r="F359" s="197">
        <f>SUMIF('Загальний прайс'!$D$6:$D$3617,A359,'Загальний прайс'!$G$6:$G$3617)</f>
        <v>11353.16</v>
      </c>
      <c r="G359" s="197">
        <f>F359*'ЗМІСТ'!$E$13/1000*1.2</f>
        <v>595.5313702</v>
      </c>
      <c r="H359" s="198">
        <f>G359*(100%-'ЗМІСТ'!$E$15)</f>
        <v>595.5313702</v>
      </c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</row>
    <row r="360" ht="34.5" hidden="1" customHeight="1" outlineLevel="2">
      <c r="A360" s="194">
        <v>8.59556890513E12</v>
      </c>
      <c r="B360" s="226" t="s">
        <v>1219</v>
      </c>
      <c r="C360" s="49" t="s">
        <v>1220</v>
      </c>
      <c r="D360" s="288" t="s">
        <v>305</v>
      </c>
      <c r="E360" s="288">
        <v>2.0</v>
      </c>
      <c r="F360" s="197">
        <f>SUMIF('Загальний прайс'!$D$6:$D$3617,A360,'Загальний прайс'!$G$6:$G$3617)</f>
        <v>19815.13</v>
      </c>
      <c r="G360" s="197">
        <f>F360*'ЗМІСТ'!$E$13/1000*1.2</f>
        <v>1039.405022</v>
      </c>
      <c r="H360" s="198">
        <f>G360*(100%-'ЗМІСТ'!$E$15)</f>
        <v>1039.405022</v>
      </c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</row>
    <row r="361" ht="34.5" hidden="1" customHeight="1" outlineLevel="2">
      <c r="A361" s="194">
        <v>8.595568905147E12</v>
      </c>
      <c r="B361" s="226" t="s">
        <v>1221</v>
      </c>
      <c r="C361" s="49" t="s">
        <v>1222</v>
      </c>
      <c r="D361" s="288" t="s">
        <v>305</v>
      </c>
      <c r="E361" s="288">
        <v>2.0</v>
      </c>
      <c r="F361" s="197">
        <f>SUMIF('Загальний прайс'!$D$6:$D$3617,A361,'Загальний прайс'!$G$6:$G$3617)</f>
        <v>21808.64</v>
      </c>
      <c r="G361" s="197">
        <f>F361*'ЗМІСТ'!$E$13/1000*1.2</f>
        <v>1143.974828</v>
      </c>
      <c r="H361" s="198">
        <f>G361*(100%-'ЗМІСТ'!$E$15)</f>
        <v>1143.974828</v>
      </c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</row>
    <row r="362" ht="34.5" hidden="1" customHeight="1" outlineLevel="2">
      <c r="A362" s="289"/>
      <c r="B362" s="42"/>
      <c r="C362" s="49"/>
      <c r="D362" s="222"/>
      <c r="E362" s="222"/>
      <c r="F362" s="25"/>
      <c r="G362" s="25"/>
      <c r="H362" s="223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ht="34.5" hidden="1" customHeight="1" outlineLevel="2">
      <c r="A363" s="194">
        <v>8.595568905154E12</v>
      </c>
      <c r="B363" s="226" t="s">
        <v>1223</v>
      </c>
      <c r="C363" s="49" t="s">
        <v>1224</v>
      </c>
      <c r="D363" s="288" t="s">
        <v>17</v>
      </c>
      <c r="E363" s="288">
        <v>1.0</v>
      </c>
      <c r="F363" s="197">
        <f>SUMIF('Загальний прайс'!$D$6:$D$3617,A363,'Загальний прайс'!$G$6:$G$3617)</f>
        <v>1300.85</v>
      </c>
      <c r="G363" s="197">
        <f>F363*'ЗМІСТ'!$E$13/1000*1.2</f>
        <v>68.23624285</v>
      </c>
      <c r="H363" s="198">
        <f>G363*(100%-'ЗМІСТ'!$E$15)</f>
        <v>68.23624285</v>
      </c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</row>
    <row r="364" ht="34.5" hidden="1" customHeight="1" outlineLevel="2">
      <c r="A364" s="194">
        <v>8.595568905161E12</v>
      </c>
      <c r="B364" s="226" t="s">
        <v>1225</v>
      </c>
      <c r="C364" s="49" t="s">
        <v>1226</v>
      </c>
      <c r="D364" s="288" t="s">
        <v>17</v>
      </c>
      <c r="E364" s="288">
        <v>1.0</v>
      </c>
      <c r="F364" s="197">
        <f>SUMIF('Загальний прайс'!$D$6:$D$3617,A364,'Загальний прайс'!$G$6:$G$3617)</f>
        <v>1004.25</v>
      </c>
      <c r="G364" s="197">
        <f>F364*'ЗМІСТ'!$E$13/1000*1.2</f>
        <v>52.67805426</v>
      </c>
      <c r="H364" s="198">
        <f>G364*(100%-'ЗМІСТ'!$E$15)</f>
        <v>52.67805426</v>
      </c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</row>
    <row r="365" ht="34.5" hidden="1" customHeight="1" outlineLevel="2">
      <c r="A365" s="194">
        <v>8.595568905178E12</v>
      </c>
      <c r="B365" s="226" t="s">
        <v>1227</v>
      </c>
      <c r="C365" s="49" t="s">
        <v>1228</v>
      </c>
      <c r="D365" s="288" t="s">
        <v>17</v>
      </c>
      <c r="E365" s="288">
        <v>1.0</v>
      </c>
      <c r="F365" s="197">
        <f>SUMIF('Загальний прайс'!$D$6:$D$3617,A365,'Загальний прайс'!$G$6:$G$3617)</f>
        <v>2118.99</v>
      </c>
      <c r="G365" s="197">
        <f>F365*'ЗМІСТ'!$E$13/1000*1.2</f>
        <v>111.1518747</v>
      </c>
      <c r="H365" s="198">
        <f>G365*(100%-'ЗМІСТ'!$E$15)</f>
        <v>111.1518747</v>
      </c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</row>
    <row r="366" ht="25.5" hidden="1" customHeight="1" outlineLevel="2">
      <c r="A366" s="194">
        <v>8.595568905185E12</v>
      </c>
      <c r="B366" s="226" t="s">
        <v>1229</v>
      </c>
      <c r="C366" s="49" t="s">
        <v>1230</v>
      </c>
      <c r="D366" s="288" t="s">
        <v>17</v>
      </c>
      <c r="E366" s="288">
        <v>35.0</v>
      </c>
      <c r="F366" s="197">
        <f>SUMIF('Загальний прайс'!$D$6:$D$3617,A366,'Загальний прайс'!$G$6:$G$3617)</f>
        <v>1083.32</v>
      </c>
      <c r="G366" s="197">
        <f>F366*'ЗМІСТ'!$E$13/1000*1.2</f>
        <v>56.8256806</v>
      </c>
      <c r="H366" s="198">
        <f>G366*(100%-'ЗМІСТ'!$E$15)</f>
        <v>56.8256806</v>
      </c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</row>
    <row r="367" ht="21.75" hidden="1" customHeight="1" outlineLevel="1">
      <c r="A367" s="290"/>
      <c r="B367" s="191" t="s">
        <v>1231</v>
      </c>
      <c r="C367" s="49"/>
      <c r="D367" s="179"/>
      <c r="E367" s="179"/>
      <c r="F367" s="180"/>
      <c r="G367" s="180"/>
      <c r="H367" s="180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ht="34.5" hidden="1" customHeight="1" outlineLevel="2">
      <c r="A368" s="194">
        <v>8.595057651814E12</v>
      </c>
      <c r="B368" s="226" t="s">
        <v>1232</v>
      </c>
      <c r="C368" s="49" t="s">
        <v>1233</v>
      </c>
      <c r="D368" s="196" t="s">
        <v>305</v>
      </c>
      <c r="E368" s="196">
        <v>3.0</v>
      </c>
      <c r="F368" s="197">
        <f>SUMIF('Загальний прайс'!$D$6:$D$3617,A368,'Загальний прайс'!$G$6:$G$3617)</f>
        <v>10196.84</v>
      </c>
      <c r="G368" s="197">
        <f>F368*'ЗМІСТ'!$E$13/1000*1.2</f>
        <v>534.8764658</v>
      </c>
      <c r="H368" s="198">
        <f>G368*(100%-'ЗМІСТ'!$E$15)</f>
        <v>534.8764658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ht="34.5" hidden="1" customHeight="1" outlineLevel="2">
      <c r="A369" s="194">
        <v>8.595057651791E12</v>
      </c>
      <c r="B369" s="226" t="s">
        <v>1234</v>
      </c>
      <c r="C369" s="49" t="s">
        <v>1235</v>
      </c>
      <c r="D369" s="196" t="s">
        <v>305</v>
      </c>
      <c r="E369" s="196">
        <v>3.0</v>
      </c>
      <c r="F369" s="197">
        <f>SUMIF('Загальний прайс'!$D$6:$D$3617,A369,'Загальний прайс'!$G$6:$G$3617)</f>
        <v>20300.87</v>
      </c>
      <c r="G369" s="197">
        <f>F369*'ЗМІСТ'!$E$13/1000*1.2</f>
        <v>1064.884572</v>
      </c>
      <c r="H369" s="198">
        <f>G369*(100%-'ЗМІСТ'!$E$15)</f>
        <v>1064.884572</v>
      </c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</row>
    <row r="370" ht="34.5" hidden="1" customHeight="1" outlineLevel="2">
      <c r="A370" s="194">
        <v>8.595568922007E12</v>
      </c>
      <c r="B370" s="226" t="s">
        <v>1236</v>
      </c>
      <c r="C370" s="49" t="s">
        <v>1237</v>
      </c>
      <c r="D370" s="196" t="s">
        <v>305</v>
      </c>
      <c r="E370" s="196">
        <v>3.0</v>
      </c>
      <c r="F370" s="197">
        <f>SUMIF('Загальний прайс'!$D$6:$D$3617,A370,'Загальний прайс'!$G$6:$G$3617)</f>
        <v>8677.46</v>
      </c>
      <c r="G370" s="197">
        <f>F370*'ЗМІСТ'!$E$13/1000*1.2</f>
        <v>455.1772056</v>
      </c>
      <c r="H370" s="198">
        <f>G370*(100%-'ЗМІСТ'!$E$15)</f>
        <v>455.1772056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ht="3.75" hidden="1" customHeight="1" outlineLevel="2">
      <c r="A371" s="291"/>
      <c r="B371" s="25"/>
      <c r="C371" s="292"/>
      <c r="D371" s="162"/>
      <c r="E371" s="162"/>
      <c r="F371" s="161"/>
      <c r="G371" s="161"/>
      <c r="H371" s="209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</row>
    <row r="372" ht="38.25" customHeight="1" collapsed="1">
      <c r="A372" s="293" t="s">
        <v>1238</v>
      </c>
      <c r="B372" s="211"/>
      <c r="C372" s="211"/>
      <c r="D372" s="211"/>
      <c r="E372" s="210"/>
      <c r="F372" s="210"/>
      <c r="G372" s="210"/>
      <c r="H372" s="210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</row>
    <row r="373" ht="42.75" hidden="1" customHeight="1" outlineLevel="2">
      <c r="A373" s="294">
        <v>8.595057627208E12</v>
      </c>
      <c r="B373" s="226" t="s">
        <v>1239</v>
      </c>
      <c r="C373" s="49" t="s">
        <v>1240</v>
      </c>
      <c r="D373" s="295" t="s">
        <v>305</v>
      </c>
      <c r="E373" s="295">
        <v>30.0</v>
      </c>
      <c r="F373" s="197">
        <f>SUMIF('Загальний прайс'!$D$6:$D$3617,A373,'Загальний прайс'!$G$6:$G$3617)</f>
        <v>2960.19</v>
      </c>
      <c r="G373" s="296">
        <f>F373*'ЗМІСТ'!$E$13/1000*1.2</f>
        <v>155.2771217</v>
      </c>
      <c r="H373" s="297">
        <f>G373*(100%-'ЗМІСТ'!$E$15)</f>
        <v>155.2771217</v>
      </c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</row>
    <row r="374" ht="42.75" hidden="1" customHeight="1" outlineLevel="2">
      <c r="A374" s="194">
        <v>8.595057626157E12</v>
      </c>
      <c r="B374" s="226" t="s">
        <v>1241</v>
      </c>
      <c r="C374" s="49" t="s">
        <v>1242</v>
      </c>
      <c r="D374" s="196" t="s">
        <v>305</v>
      </c>
      <c r="E374" s="196">
        <v>30.0</v>
      </c>
      <c r="F374" s="197">
        <f>SUMIF('Загальний прайс'!$D$6:$D$3617,A374,'Загальний прайс'!$G$6:$G$3617)</f>
        <v>3195.55</v>
      </c>
      <c r="G374" s="197">
        <f>F374*'ЗМІСТ'!$E$13/1000*1.2</f>
        <v>167.6229587</v>
      </c>
      <c r="H374" s="198">
        <f>G374*(100%-'ЗМІСТ'!$E$15)</f>
        <v>167.6229587</v>
      </c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</row>
    <row r="375" ht="42.75" hidden="1" customHeight="1" outlineLevel="2">
      <c r="A375" s="194">
        <v>8.595057626164E12</v>
      </c>
      <c r="B375" s="226" t="s">
        <v>1243</v>
      </c>
      <c r="C375" s="49" t="s">
        <v>1244</v>
      </c>
      <c r="D375" s="196" t="s">
        <v>305</v>
      </c>
      <c r="E375" s="196">
        <v>30.0</v>
      </c>
      <c r="F375" s="197">
        <f>SUMIF('Загальний прайс'!$D$6:$D$3617,A375,'Загальний прайс'!$G$6:$G$3617)</f>
        <v>4218.45</v>
      </c>
      <c r="G375" s="197">
        <f>F375*'ЗМІСТ'!$E$13/1000*1.2</f>
        <v>221.279301</v>
      </c>
      <c r="H375" s="198">
        <f>G375*(100%-'ЗМІСТ'!$E$15)</f>
        <v>221.279301</v>
      </c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</row>
    <row r="376" ht="42.75" hidden="1" customHeight="1" outlineLevel="2">
      <c r="A376" s="194">
        <v>8.595057626171E12</v>
      </c>
      <c r="B376" s="226" t="s">
        <v>1245</v>
      </c>
      <c r="C376" s="49" t="s">
        <v>1246</v>
      </c>
      <c r="D376" s="196" t="s">
        <v>305</v>
      </c>
      <c r="E376" s="196">
        <v>15.0</v>
      </c>
      <c r="F376" s="197">
        <f>SUMIF('Загальний прайс'!$D$6:$D$3617,A376,'Загальний прайс'!$G$6:$G$3617)</f>
        <v>5561.69</v>
      </c>
      <c r="G376" s="197">
        <f>F376*'ЗМІСТ'!$E$13/1000*1.2</f>
        <v>291.7391164</v>
      </c>
      <c r="H376" s="198">
        <f>G376*(100%-'ЗМІСТ'!$E$15)</f>
        <v>291.7391164</v>
      </c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</row>
    <row r="377" ht="42.75" hidden="1" customHeight="1" outlineLevel="2">
      <c r="A377" s="194">
        <v>8.595057626188E12</v>
      </c>
      <c r="B377" s="226" t="s">
        <v>1247</v>
      </c>
      <c r="C377" s="49" t="s">
        <v>1248</v>
      </c>
      <c r="D377" s="196" t="s">
        <v>305</v>
      </c>
      <c r="E377" s="196">
        <v>15.0</v>
      </c>
      <c r="F377" s="197">
        <f>SUMIF('Загальний прайс'!$D$6:$D$3617,A377,'Загальний прайс'!$G$6:$G$3617)</f>
        <v>8000.21</v>
      </c>
      <c r="G377" s="197">
        <f>F377*'ЗМІСТ'!$E$13/1000*1.2</f>
        <v>419.6519756</v>
      </c>
      <c r="H377" s="198">
        <f>G377*(100%-'ЗМІСТ'!$E$15)</f>
        <v>419.6519756</v>
      </c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</row>
    <row r="378" ht="42.75" hidden="1" customHeight="1" outlineLevel="2">
      <c r="A378" s="194">
        <v>8.595057626195E12</v>
      </c>
      <c r="B378" s="226" t="s">
        <v>1249</v>
      </c>
      <c r="C378" s="49" t="s">
        <v>1250</v>
      </c>
      <c r="D378" s="196" t="s">
        <v>305</v>
      </c>
      <c r="E378" s="196">
        <v>15.0</v>
      </c>
      <c r="F378" s="197">
        <f>SUMIF('Загальний прайс'!$D$6:$D$3617,A378,'Загальний прайс'!$G$6:$G$3617)</f>
        <v>9388.34</v>
      </c>
      <c r="G378" s="197">
        <f>F378*'ЗМІСТ'!$E$13/1000*1.2</f>
        <v>492.4665013</v>
      </c>
      <c r="H378" s="198">
        <f>G378*(100%-'ЗМІСТ'!$E$15)</f>
        <v>492.4665013</v>
      </c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</row>
    <row r="379" ht="34.5" hidden="1" customHeight="1" outlineLevel="2">
      <c r="A379" s="289"/>
      <c r="B379" s="42"/>
      <c r="C379" s="49"/>
      <c r="D379" s="222"/>
      <c r="E379" s="222"/>
      <c r="F379" s="25"/>
      <c r="G379" s="25"/>
      <c r="H379" s="223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</row>
    <row r="380" ht="34.5" hidden="1" customHeight="1" outlineLevel="2">
      <c r="A380" s="194">
        <v>8.595057620094E12</v>
      </c>
      <c r="B380" s="226" t="s">
        <v>1251</v>
      </c>
      <c r="C380" s="49" t="s">
        <v>1252</v>
      </c>
      <c r="D380" s="196" t="s">
        <v>17</v>
      </c>
      <c r="E380" s="196">
        <v>10.0</v>
      </c>
      <c r="F380" s="197">
        <f>SUMIF('Загальний прайс'!$D$6:$D$3617,A380,'Загальний прайс'!$G$6:$G$3617)</f>
        <v>2190.37</v>
      </c>
      <c r="G380" s="197">
        <f>F380*'ЗМІСТ'!$E$13/1000*1.2</f>
        <v>114.8961212</v>
      </c>
      <c r="H380" s="198">
        <f>G380*(100%-'ЗМІСТ'!$E$15)</f>
        <v>114.8961212</v>
      </c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</row>
    <row r="381" ht="34.5" hidden="1" customHeight="1" outlineLevel="2">
      <c r="A381" s="194">
        <v>8.5950576201E12</v>
      </c>
      <c r="B381" s="226" t="s">
        <v>1253</v>
      </c>
      <c r="C381" s="49" t="s">
        <v>1254</v>
      </c>
      <c r="D381" s="196" t="s">
        <v>17</v>
      </c>
      <c r="E381" s="196">
        <v>10.0</v>
      </c>
      <c r="F381" s="197">
        <f>SUMIF('Загальний прайс'!$D$6:$D$3617,A381,'Загальний прайс'!$G$6:$G$3617)</f>
        <v>2130.31</v>
      </c>
      <c r="G381" s="197">
        <f>F381*'ЗМІСТ'!$E$13/1000*1.2</f>
        <v>111.7456667</v>
      </c>
      <c r="H381" s="198">
        <f>G381*(100%-'ЗМІСТ'!$E$15)</f>
        <v>111.7456667</v>
      </c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</row>
    <row r="382" ht="34.5" hidden="1" customHeight="1" outlineLevel="2">
      <c r="A382" s="194">
        <v>8.595057620117E12</v>
      </c>
      <c r="B382" s="226" t="s">
        <v>1255</v>
      </c>
      <c r="C382" s="49" t="s">
        <v>1256</v>
      </c>
      <c r="D382" s="196" t="s">
        <v>17</v>
      </c>
      <c r="E382" s="196">
        <v>10.0</v>
      </c>
      <c r="F382" s="197">
        <f>SUMIF('Загальний прайс'!$D$6:$D$3617,A382,'Загальний прайс'!$G$6:$G$3617)</f>
        <v>2423.21</v>
      </c>
      <c r="G382" s="197">
        <f>F382*'ЗМІСТ'!$E$13/1000*1.2</f>
        <v>127.1097713</v>
      </c>
      <c r="H382" s="198">
        <f>G382*(100%-'ЗМІСТ'!$E$15)</f>
        <v>127.1097713</v>
      </c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</row>
    <row r="383" ht="34.5" hidden="1" customHeight="1" outlineLevel="2">
      <c r="A383" s="194">
        <v>8.595057620124E12</v>
      </c>
      <c r="B383" s="226" t="s">
        <v>1257</v>
      </c>
      <c r="C383" s="49" t="s">
        <v>1258</v>
      </c>
      <c r="D383" s="196" t="s">
        <v>17</v>
      </c>
      <c r="E383" s="196">
        <v>10.0</v>
      </c>
      <c r="F383" s="197">
        <f>SUMIF('Загальний прайс'!$D$6:$D$3617,A383,'Загальний прайс'!$G$6:$G$3617)</f>
        <v>2661.69</v>
      </c>
      <c r="G383" s="197">
        <f>F383*'ЗМІСТ'!$E$13/1000*1.2</f>
        <v>139.6192684</v>
      </c>
      <c r="H383" s="198">
        <f>G383*(100%-'ЗМІСТ'!$E$15)</f>
        <v>139.6192684</v>
      </c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</row>
    <row r="384" ht="34.5" hidden="1" customHeight="1" outlineLevel="2">
      <c r="A384" s="194">
        <v>8.595057620131E12</v>
      </c>
      <c r="B384" s="226" t="s">
        <v>1259</v>
      </c>
      <c r="C384" s="49" t="s">
        <v>1260</v>
      </c>
      <c r="D384" s="196" t="s">
        <v>17</v>
      </c>
      <c r="E384" s="196">
        <v>10.0</v>
      </c>
      <c r="F384" s="197">
        <f>SUMIF('Загальний прайс'!$D$6:$D$3617,A384,'Загальний прайс'!$G$6:$G$3617)</f>
        <v>3008.55</v>
      </c>
      <c r="G384" s="197">
        <f>F384*'ЗМІСТ'!$E$13/1000*1.2</f>
        <v>157.8138513</v>
      </c>
      <c r="H384" s="198">
        <f>G384*(100%-'ЗМІСТ'!$E$15)</f>
        <v>157.8138513</v>
      </c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</row>
    <row r="385" ht="34.5" hidden="1" customHeight="1" outlineLevel="2">
      <c r="A385" s="194">
        <v>8.595057620148E12</v>
      </c>
      <c r="B385" s="226" t="s">
        <v>1261</v>
      </c>
      <c r="C385" s="49" t="s">
        <v>1262</v>
      </c>
      <c r="D385" s="207" t="s">
        <v>17</v>
      </c>
      <c r="E385" s="207">
        <v>10.0</v>
      </c>
      <c r="F385" s="197">
        <f>SUMIF('Загальний прайс'!$D$6:$D$3617,A385,'Загальний прайс'!$G$6:$G$3617)</f>
        <v>3236.53</v>
      </c>
      <c r="G385" s="197">
        <f>F385*'ЗМІСТ'!$E$13/1000*1.2</f>
        <v>169.7725695</v>
      </c>
      <c r="H385" s="198">
        <f>G385*(100%-'ЗМІСТ'!$E$15)</f>
        <v>169.7725695</v>
      </c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</row>
    <row r="386" ht="26.25" hidden="1" customHeight="1" outlineLevel="2">
      <c r="A386" s="298"/>
      <c r="B386" s="274"/>
      <c r="C386" s="49"/>
      <c r="D386" s="299"/>
      <c r="E386" s="299"/>
      <c r="F386" s="276"/>
      <c r="G386" s="161"/>
      <c r="H386" s="209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</row>
    <row r="387" ht="34.5" hidden="1" customHeight="1" outlineLevel="2">
      <c r="A387" s="194">
        <v>8.595057604865E12</v>
      </c>
      <c r="B387" s="226" t="s">
        <v>1263</v>
      </c>
      <c r="C387" s="49" t="s">
        <v>1264</v>
      </c>
      <c r="D387" s="295" t="s">
        <v>17</v>
      </c>
      <c r="E387" s="295">
        <v>10.0</v>
      </c>
      <c r="F387" s="197">
        <f>SUMIF('Загальний прайс'!$D$6:$D$3617,A387,'Загальний прайс'!$G$6:$G$3617)</f>
        <v>1125.6</v>
      </c>
      <c r="G387" s="197">
        <f>F387*'ЗМІСТ'!$E$13/1000*1.2</f>
        <v>59.04348307</v>
      </c>
      <c r="H387" s="198">
        <f>G387*(100%-'ЗМІСТ'!$E$15)</f>
        <v>59.04348307</v>
      </c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</row>
    <row r="388" ht="34.5" hidden="1" customHeight="1" outlineLevel="2">
      <c r="A388" s="194">
        <v>8.595057604872E12</v>
      </c>
      <c r="B388" s="226" t="s">
        <v>1265</v>
      </c>
      <c r="C388" s="49" t="s">
        <v>1266</v>
      </c>
      <c r="D388" s="196" t="s">
        <v>17</v>
      </c>
      <c r="E388" s="196">
        <v>10.0</v>
      </c>
      <c r="F388" s="197">
        <f>SUMIF('Загальний прайс'!$D$6:$D$3617,A388,'Загальний прайс'!$G$6:$G$3617)</f>
        <v>1241.49</v>
      </c>
      <c r="G388" s="197">
        <f>F388*'ЗМІСТ'!$E$13/1000*1.2</f>
        <v>65.12250693</v>
      </c>
      <c r="H388" s="198">
        <f>G388*(100%-'ЗМІСТ'!$E$15)</f>
        <v>65.12250693</v>
      </c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</row>
    <row r="389" ht="34.5" hidden="1" customHeight="1" outlineLevel="2">
      <c r="A389" s="194">
        <v>8.595057604889E12</v>
      </c>
      <c r="B389" s="226" t="s">
        <v>1267</v>
      </c>
      <c r="C389" s="49" t="s">
        <v>1268</v>
      </c>
      <c r="D389" s="196" t="s">
        <v>17</v>
      </c>
      <c r="E389" s="196">
        <v>10.0</v>
      </c>
      <c r="F389" s="197">
        <f>SUMIF('Загальний прайс'!$D$6:$D$3617,A389,'Загальний прайс'!$G$6:$G$3617)</f>
        <v>1419.52</v>
      </c>
      <c r="G389" s="197">
        <f>F389*'ЗМІСТ'!$E$13/1000*1.2</f>
        <v>74.46109194</v>
      </c>
      <c r="H389" s="198">
        <f>G389*(100%-'ЗМІСТ'!$E$15)</f>
        <v>74.46109194</v>
      </c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</row>
    <row r="390" ht="34.5" hidden="1" customHeight="1" outlineLevel="2">
      <c r="A390" s="194">
        <v>8.595057604896E12</v>
      </c>
      <c r="B390" s="226" t="s">
        <v>1269</v>
      </c>
      <c r="C390" s="49" t="s">
        <v>1270</v>
      </c>
      <c r="D390" s="196" t="s">
        <v>17</v>
      </c>
      <c r="E390" s="196">
        <v>10.0</v>
      </c>
      <c r="F390" s="197">
        <f>SUMIF('Загальний прайс'!$D$6:$D$3617,A390,'Загальний прайс'!$G$6:$G$3617)</f>
        <v>2141.48</v>
      </c>
      <c r="G390" s="197">
        <f>F390*'ЗМІСТ'!$E$13/1000*1.2</f>
        <v>112.3315904</v>
      </c>
      <c r="H390" s="198">
        <f>G390*(100%-'ЗМІСТ'!$E$15)</f>
        <v>112.3315904</v>
      </c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</row>
    <row r="391" ht="34.5" hidden="1" customHeight="1" outlineLevel="2">
      <c r="A391" s="194">
        <v>8.595057604902E12</v>
      </c>
      <c r="B391" s="226" t="s">
        <v>1271</v>
      </c>
      <c r="C391" s="49" t="s">
        <v>1272</v>
      </c>
      <c r="D391" s="196" t="s">
        <v>17</v>
      </c>
      <c r="E391" s="196">
        <v>10.0</v>
      </c>
      <c r="F391" s="197">
        <f>SUMIF('Загальний прайс'!$D$6:$D$3617,A391,'Загальний прайс'!$G$6:$G$3617)</f>
        <v>2802.91</v>
      </c>
      <c r="G391" s="197">
        <f>F391*'ЗМІСТ'!$E$13/1000*1.2</f>
        <v>147.0269804</v>
      </c>
      <c r="H391" s="198">
        <f>G391*(100%-'ЗМІСТ'!$E$15)</f>
        <v>147.0269804</v>
      </c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</row>
    <row r="392" ht="34.5" hidden="1" customHeight="1" outlineLevel="2">
      <c r="A392" s="194">
        <v>8.595057604919E12</v>
      </c>
      <c r="B392" s="226" t="s">
        <v>1273</v>
      </c>
      <c r="C392" s="49" t="s">
        <v>1274</v>
      </c>
      <c r="D392" s="207" t="s">
        <v>17</v>
      </c>
      <c r="E392" s="207">
        <v>10.0</v>
      </c>
      <c r="F392" s="197">
        <f>SUMIF('Загальний прайс'!$D$6:$D$3617,A392,'Загальний прайс'!$G$6:$G$3617)</f>
        <v>3665.83</v>
      </c>
      <c r="G392" s="282">
        <f>F392*'ЗМІСТ'!$E$13/1000*1.2</f>
        <v>192.2915525</v>
      </c>
      <c r="H392" s="198">
        <f>G392*(100%-'ЗМІСТ'!$E$15)</f>
        <v>192.2915525</v>
      </c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</row>
    <row r="393" ht="30.75" hidden="1" customHeight="1" outlineLevel="2">
      <c r="A393" s="298"/>
      <c r="B393" s="274"/>
      <c r="C393" s="49"/>
      <c r="D393" s="299"/>
      <c r="E393" s="299"/>
      <c r="F393" s="300"/>
      <c r="G393" s="301"/>
      <c r="H393" s="209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</row>
    <row r="394" ht="34.5" hidden="1" customHeight="1" outlineLevel="2">
      <c r="A394" s="194">
        <v>8.595057605008E12</v>
      </c>
      <c r="B394" s="226" t="s">
        <v>1275</v>
      </c>
      <c r="C394" s="49" t="s">
        <v>1276</v>
      </c>
      <c r="D394" s="295" t="s">
        <v>17</v>
      </c>
      <c r="E394" s="295">
        <v>100.0</v>
      </c>
      <c r="F394" s="197">
        <f>SUMIF('Загальний прайс'!$D$6:$D$3617,A394,'Загальний прайс'!$G$6:$G$3617)</f>
        <v>165.42</v>
      </c>
      <c r="G394" s="296">
        <f>F394*'ЗМІСТ'!$E$13/1000*1.2</f>
        <v>8.67712595</v>
      </c>
      <c r="H394" s="198">
        <f>G394*(100%-'ЗМІСТ'!$E$15)</f>
        <v>8.67712595</v>
      </c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</row>
    <row r="395" ht="34.5" hidden="1" customHeight="1" outlineLevel="2">
      <c r="A395" s="194">
        <v>8.595057605015E12</v>
      </c>
      <c r="B395" s="226" t="s">
        <v>1277</v>
      </c>
      <c r="C395" s="49" t="s">
        <v>1278</v>
      </c>
      <c r="D395" s="196" t="s">
        <v>17</v>
      </c>
      <c r="E395" s="196">
        <v>100.0</v>
      </c>
      <c r="F395" s="197">
        <f>SUMIF('Загальний прайс'!$D$6:$D$3617,A395,'Загальний прайс'!$G$6:$G$3617)</f>
        <v>169.1</v>
      </c>
      <c r="G395" s="197">
        <f>F395*'ЗМІСТ'!$E$13/1000*1.2</f>
        <v>8.870160792</v>
      </c>
      <c r="H395" s="198">
        <f>G395*(100%-'ЗМІСТ'!$E$15)</f>
        <v>8.870160792</v>
      </c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</row>
    <row r="396" ht="34.5" hidden="1" customHeight="1" outlineLevel="2">
      <c r="A396" s="194">
        <v>8.595057605022E12</v>
      </c>
      <c r="B396" s="226" t="s">
        <v>1279</v>
      </c>
      <c r="C396" s="49" t="s">
        <v>1280</v>
      </c>
      <c r="D396" s="196" t="s">
        <v>17</v>
      </c>
      <c r="E396" s="196">
        <v>100.0</v>
      </c>
      <c r="F396" s="197">
        <f>SUMIF('Загальний прайс'!$D$6:$D$3617,A396,'Загальний прайс'!$G$6:$G$3617)</f>
        <v>194.94</v>
      </c>
      <c r="G396" s="197">
        <f>F396*'ЗМІСТ'!$E$13/1000*1.2</f>
        <v>10.22560109</v>
      </c>
      <c r="H396" s="198">
        <f>G396*(100%-'ЗМІСТ'!$E$15)</f>
        <v>10.22560109</v>
      </c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</row>
    <row r="397" ht="34.5" hidden="1" customHeight="1" outlineLevel="2">
      <c r="A397" s="194">
        <v>8.595057605039E12</v>
      </c>
      <c r="B397" s="226" t="s">
        <v>1281</v>
      </c>
      <c r="C397" s="49" t="s">
        <v>1282</v>
      </c>
      <c r="D397" s="196" t="s">
        <v>17</v>
      </c>
      <c r="E397" s="196">
        <v>50.0</v>
      </c>
      <c r="F397" s="197">
        <f>SUMIF('Загальний прайс'!$D$6:$D$3617,A397,'Загальний прайс'!$G$6:$G$3617)</f>
        <v>222.72</v>
      </c>
      <c r="G397" s="197">
        <f>F397*'ЗМІСТ'!$E$13/1000*1.2</f>
        <v>11.68280433</v>
      </c>
      <c r="H397" s="198">
        <f>G397*(100%-'ЗМІСТ'!$E$15)</f>
        <v>11.68280433</v>
      </c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</row>
    <row r="398" ht="34.5" hidden="1" customHeight="1" outlineLevel="2">
      <c r="A398" s="194">
        <v>8.595057605046E12</v>
      </c>
      <c r="B398" s="226" t="s">
        <v>1283</v>
      </c>
      <c r="C398" s="49" t="s">
        <v>1284</v>
      </c>
      <c r="D398" s="196" t="s">
        <v>17</v>
      </c>
      <c r="E398" s="196">
        <v>50.0</v>
      </c>
      <c r="F398" s="197">
        <f>SUMIF('Загальний прайс'!$D$6:$D$3617,A398,'Загальний прайс'!$G$6:$G$3617)</f>
        <v>261.57</v>
      </c>
      <c r="G398" s="197">
        <f>F398*'ЗМІСТ'!$E$13/1000*1.2</f>
        <v>13.72068574</v>
      </c>
      <c r="H398" s="198">
        <f>G398*(100%-'ЗМІСТ'!$E$15)</f>
        <v>13.72068574</v>
      </c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</row>
    <row r="399" ht="34.5" hidden="1" customHeight="1" outlineLevel="2">
      <c r="A399" s="194">
        <v>8.595057605053E12</v>
      </c>
      <c r="B399" s="226" t="s">
        <v>1285</v>
      </c>
      <c r="C399" s="49" t="s">
        <v>1286</v>
      </c>
      <c r="D399" s="196" t="s">
        <v>17</v>
      </c>
      <c r="E399" s="196">
        <v>50.0</v>
      </c>
      <c r="F399" s="197">
        <f>SUMIF('Загальний прайс'!$D$6:$D$3617,A399,'Загальний прайс'!$G$6:$G$3617)</f>
        <v>279.38</v>
      </c>
      <c r="G399" s="197">
        <f>F399*'ЗМІСТ'!$E$13/1000*1.2</f>
        <v>14.65491143</v>
      </c>
      <c r="H399" s="198">
        <f>G399*(100%-'ЗМІСТ'!$E$15)</f>
        <v>14.65491143</v>
      </c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</row>
    <row r="400" ht="32.25" hidden="1" customHeight="1" outlineLevel="2">
      <c r="A400" s="298"/>
      <c r="B400" s="274"/>
      <c r="C400" s="49"/>
      <c r="D400" s="275"/>
      <c r="E400" s="275"/>
      <c r="F400" s="276"/>
      <c r="G400" s="161"/>
      <c r="H400" s="209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</row>
    <row r="401" ht="34.5" hidden="1" customHeight="1" outlineLevel="2">
      <c r="A401" s="194">
        <v>8.595057627277E12</v>
      </c>
      <c r="B401" s="226" t="s">
        <v>1287</v>
      </c>
      <c r="C401" s="49" t="s">
        <v>1288</v>
      </c>
      <c r="D401" s="196" t="s">
        <v>17</v>
      </c>
      <c r="E401" s="196">
        <v>25.0</v>
      </c>
      <c r="F401" s="197">
        <f>SUMIF('Загальний прайс'!$D$6:$D$3617,A401,'Загальний прайс'!$G$6:$G$3617)</f>
        <v>3353.58</v>
      </c>
      <c r="G401" s="197">
        <f>F401*'ЗМІСТ'!$E$13/1000*1.2</f>
        <v>175.9124413</v>
      </c>
      <c r="H401" s="198">
        <f>G401*(100%-'ЗМІСТ'!$E$15)</f>
        <v>175.9124413</v>
      </c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</row>
    <row r="402" ht="34.5" hidden="1" customHeight="1" outlineLevel="2">
      <c r="A402" s="194">
        <v>8.595057627284E12</v>
      </c>
      <c r="B402" s="226" t="s">
        <v>1289</v>
      </c>
      <c r="C402" s="49" t="s">
        <v>1290</v>
      </c>
      <c r="D402" s="196" t="s">
        <v>17</v>
      </c>
      <c r="E402" s="196">
        <v>25.0</v>
      </c>
      <c r="F402" s="197">
        <f>SUMIF('Загальний прайс'!$D$6:$D$3617,A402,'Загальний прайс'!$G$6:$G$3617)</f>
        <v>3699.26</v>
      </c>
      <c r="G402" s="197">
        <f>F402*'ЗМІСТ'!$E$13/1000*1.2</f>
        <v>194.0451272</v>
      </c>
      <c r="H402" s="198">
        <f>G402*(100%-'ЗМІСТ'!$E$15)</f>
        <v>194.0451272</v>
      </c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</row>
    <row r="403" ht="34.5" hidden="1" customHeight="1" outlineLevel="2">
      <c r="A403" s="194">
        <v>8.595057627291E12</v>
      </c>
      <c r="B403" s="226" t="s">
        <v>1291</v>
      </c>
      <c r="C403" s="49" t="s">
        <v>1292</v>
      </c>
      <c r="D403" s="196" t="s">
        <v>17</v>
      </c>
      <c r="E403" s="196">
        <v>20.0</v>
      </c>
      <c r="F403" s="197">
        <f>SUMIF('Загальний прайс'!$D$6:$D$3617,A403,'Загальний прайс'!$G$6:$G$3617)</f>
        <v>4308.4</v>
      </c>
      <c r="G403" s="197">
        <f>F403*'ЗМІСТ'!$E$13/1000*1.2</f>
        <v>225.997639</v>
      </c>
      <c r="H403" s="198">
        <f>G403*(100%-'ЗМІСТ'!$E$15)</f>
        <v>225.997639</v>
      </c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</row>
    <row r="404" ht="34.5" hidden="1" customHeight="1" outlineLevel="2">
      <c r="A404" s="194">
        <v>8.595057627307E12</v>
      </c>
      <c r="B404" s="226" t="s">
        <v>1293</v>
      </c>
      <c r="C404" s="49" t="s">
        <v>1294</v>
      </c>
      <c r="D404" s="196" t="s">
        <v>17</v>
      </c>
      <c r="E404" s="196">
        <v>20.0</v>
      </c>
      <c r="F404" s="197">
        <f>SUMIF('Загальний прайс'!$D$6:$D$3617,A404,'Загальний прайс'!$G$6:$G$3617)</f>
        <v>8799.79</v>
      </c>
      <c r="G404" s="197">
        <f>F404*'ЗМІСТ'!$E$13/1000*1.2</f>
        <v>461.5940404</v>
      </c>
      <c r="H404" s="198">
        <f>G404*(100%-'ЗМІСТ'!$E$15)</f>
        <v>461.5940404</v>
      </c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</row>
    <row r="405" ht="34.5" hidden="1" customHeight="1" outlineLevel="2">
      <c r="A405" s="194">
        <v>8.595057627314E12</v>
      </c>
      <c r="B405" s="226" t="s">
        <v>1295</v>
      </c>
      <c r="C405" s="49" t="s">
        <v>1296</v>
      </c>
      <c r="D405" s="196" t="s">
        <v>17</v>
      </c>
      <c r="E405" s="196">
        <v>5.0</v>
      </c>
      <c r="F405" s="197">
        <f>SUMIF('Загальний прайс'!$D$6:$D$3617,A405,'Загальний прайс'!$G$6:$G$3617)</f>
        <v>9800.1</v>
      </c>
      <c r="G405" s="197">
        <f>F405*'ЗМІСТ'!$E$13/1000*1.2</f>
        <v>514.0654215</v>
      </c>
      <c r="H405" s="198">
        <f>G405*(100%-'ЗМІСТ'!$E$15)</f>
        <v>514.0654215</v>
      </c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</row>
    <row r="406" ht="34.5" hidden="1" customHeight="1" outlineLevel="2">
      <c r="A406" s="194">
        <v>8.595057627321E12</v>
      </c>
      <c r="B406" s="226" t="s">
        <v>1297</v>
      </c>
      <c r="C406" s="49" t="s">
        <v>1298</v>
      </c>
      <c r="D406" s="196" t="s">
        <v>17</v>
      </c>
      <c r="E406" s="196">
        <v>5.0</v>
      </c>
      <c r="F406" s="197">
        <f>SUMIF('Загальний прайс'!$D$6:$D$3617,A406,'Загальний прайс'!$G$6:$G$3617)</f>
        <v>22357.83</v>
      </c>
      <c r="G406" s="197">
        <f>F406*'ЗМІСТ'!$E$13/1000*1.2</f>
        <v>1172.782656</v>
      </c>
      <c r="H406" s="198">
        <f>G406*(100%-'ЗМІСТ'!$E$15)</f>
        <v>1172.782656</v>
      </c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</row>
    <row r="407" ht="30.0" hidden="1" customHeight="1" outlineLevel="2">
      <c r="A407" s="298"/>
      <c r="B407" s="274"/>
      <c r="C407" s="49"/>
      <c r="D407" s="275"/>
      <c r="E407" s="275"/>
      <c r="F407" s="276"/>
      <c r="G407" s="161"/>
      <c r="H407" s="209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</row>
    <row r="408" ht="34.5" hidden="1" customHeight="1" outlineLevel="2">
      <c r="A408" s="194">
        <v>8.595057604926E12</v>
      </c>
      <c r="B408" s="226" t="s">
        <v>1299</v>
      </c>
      <c r="C408" s="49" t="s">
        <v>1300</v>
      </c>
      <c r="D408" s="196" t="s">
        <v>17</v>
      </c>
      <c r="E408" s="196">
        <v>100.0</v>
      </c>
      <c r="F408" s="197">
        <f>SUMIF('Загальний прайс'!$D$6:$D$3617,A408,'Загальний прайс'!$G$6:$G$3617)</f>
        <v>91.56</v>
      </c>
      <c r="G408" s="197">
        <f>F408*'ЗМІСТ'!$E$13/1000*1.2</f>
        <v>4.802790787</v>
      </c>
      <c r="H408" s="198">
        <f>G408*(100%-'ЗМІСТ'!$E$15)</f>
        <v>4.802790787</v>
      </c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</row>
    <row r="409" ht="34.5" hidden="1" customHeight="1" outlineLevel="2">
      <c r="A409" s="194">
        <v>8.595057604933E12</v>
      </c>
      <c r="B409" s="226" t="s">
        <v>1301</v>
      </c>
      <c r="C409" s="49" t="s">
        <v>1302</v>
      </c>
      <c r="D409" s="196" t="s">
        <v>17</v>
      </c>
      <c r="E409" s="196">
        <v>100.0</v>
      </c>
      <c r="F409" s="197">
        <f>SUMIF('Загальний прайс'!$D$6:$D$3617,A409,'Загальний прайс'!$G$6:$G$3617)</f>
        <v>151.4</v>
      </c>
      <c r="G409" s="197">
        <f>F409*'ЗМІСТ'!$E$13/1000*1.2</f>
        <v>7.941705168</v>
      </c>
      <c r="H409" s="198">
        <f>G409*(100%-'ЗМІСТ'!$E$15)</f>
        <v>7.941705168</v>
      </c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</row>
    <row r="410" ht="34.5" hidden="1" customHeight="1" outlineLevel="2">
      <c r="A410" s="194">
        <v>8.59505760494E12</v>
      </c>
      <c r="B410" s="226" t="s">
        <v>1303</v>
      </c>
      <c r="C410" s="49" t="s">
        <v>1304</v>
      </c>
      <c r="D410" s="196" t="s">
        <v>17</v>
      </c>
      <c r="E410" s="196">
        <v>100.0</v>
      </c>
      <c r="F410" s="197">
        <f>SUMIF('Загальний прайс'!$D$6:$D$3617,A410,'Загальний прайс'!$G$6:$G$3617)</f>
        <v>155.43</v>
      </c>
      <c r="G410" s="197">
        <f>F410*'ЗМІСТ'!$E$13/1000*1.2</f>
        <v>8.153099302</v>
      </c>
      <c r="H410" s="198">
        <f>G410*(100%-'ЗМІСТ'!$E$15)</f>
        <v>8.153099302</v>
      </c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</row>
    <row r="411" ht="34.5" hidden="1" customHeight="1" outlineLevel="2">
      <c r="A411" s="194">
        <v>8.595057604971E12</v>
      </c>
      <c r="B411" s="226" t="s">
        <v>1305</v>
      </c>
      <c r="C411" s="49" t="s">
        <v>1306</v>
      </c>
      <c r="D411" s="196" t="s">
        <v>17</v>
      </c>
      <c r="E411" s="196">
        <v>100.0</v>
      </c>
      <c r="F411" s="197">
        <f>SUMIF('Загальний прайс'!$D$6:$D$3617,A411,'Загальний прайс'!$G$6:$G$3617)</f>
        <v>232.23</v>
      </c>
      <c r="G411" s="197">
        <f>F411*'ЗМІСТ'!$E$13/1000*1.2</f>
        <v>12.18165252</v>
      </c>
      <c r="H411" s="198">
        <f>G411*(100%-'ЗМІСТ'!$E$15)</f>
        <v>12.18165252</v>
      </c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</row>
    <row r="412" ht="34.5" hidden="1" customHeight="1" outlineLevel="2">
      <c r="A412" s="194">
        <v>8.595057604988E12</v>
      </c>
      <c r="B412" s="226" t="s">
        <v>1307</v>
      </c>
      <c r="C412" s="49" t="s">
        <v>1308</v>
      </c>
      <c r="D412" s="196" t="s">
        <v>17</v>
      </c>
      <c r="E412" s="196">
        <v>100.0</v>
      </c>
      <c r="F412" s="197">
        <f>SUMIF('Загальний прайс'!$D$6:$D$3617,A412,'Загальний прайс'!$G$6:$G$3617)</f>
        <v>388.41</v>
      </c>
      <c r="G412" s="197">
        <f>F412*'ЗМІСТ'!$E$13/1000*1.2</f>
        <v>20.37409316</v>
      </c>
      <c r="H412" s="198">
        <f>G412*(100%-'ЗМІСТ'!$E$15)</f>
        <v>20.37409316</v>
      </c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</row>
    <row r="413" ht="34.5" hidden="1" customHeight="1" outlineLevel="2">
      <c r="A413" s="194">
        <v>8.595057604995E12</v>
      </c>
      <c r="B413" s="226" t="s">
        <v>1309</v>
      </c>
      <c r="C413" s="49" t="s">
        <v>1310</v>
      </c>
      <c r="D413" s="196" t="s">
        <v>17</v>
      </c>
      <c r="E413" s="196">
        <v>75.0</v>
      </c>
      <c r="F413" s="197">
        <f>SUMIF('Загальний прайс'!$D$6:$D$3617,A413,'Загальний прайс'!$G$6:$G$3617)</f>
        <v>521.18</v>
      </c>
      <c r="G413" s="197">
        <f>F413*'ЗМІСТ'!$E$13/1000*1.2</f>
        <v>27.33855944</v>
      </c>
      <c r="H413" s="198">
        <f>G413*(100%-'ЗМІСТ'!$E$15)</f>
        <v>27.33855944</v>
      </c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</row>
    <row r="414" ht="30.75" hidden="1" customHeight="1" outlineLevel="2">
      <c r="A414" s="298"/>
      <c r="B414" s="274"/>
      <c r="C414" s="49"/>
      <c r="D414" s="275"/>
      <c r="E414" s="275"/>
      <c r="F414" s="276"/>
      <c r="G414" s="161"/>
      <c r="H414" s="209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</row>
    <row r="415" ht="34.5" hidden="1" customHeight="1" outlineLevel="2">
      <c r="A415" s="194">
        <v>8.595057657236E12</v>
      </c>
      <c r="B415" s="226" t="s">
        <v>1311</v>
      </c>
      <c r="C415" s="49" t="s">
        <v>1312</v>
      </c>
      <c r="D415" s="196" t="s">
        <v>17</v>
      </c>
      <c r="E415" s="196">
        <v>100.0</v>
      </c>
      <c r="F415" s="197">
        <f>SUMIF('Загальний прайс'!$D$6:$D$3617,A415,'Загальний прайс'!$G$6:$G$3617)</f>
        <v>151.98</v>
      </c>
      <c r="G415" s="197">
        <f>F415*'ЗМІСТ'!$E$13/1000*1.2</f>
        <v>7.972129138</v>
      </c>
      <c r="H415" s="198">
        <f>G415*(100%-'ЗМІСТ'!$E$15)</f>
        <v>7.972129138</v>
      </c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</row>
    <row r="416" ht="34.5" hidden="1" customHeight="1" outlineLevel="2">
      <c r="A416" s="194">
        <v>8.595057657243E12</v>
      </c>
      <c r="B416" s="226" t="s">
        <v>1313</v>
      </c>
      <c r="C416" s="49" t="s">
        <v>1314</v>
      </c>
      <c r="D416" s="196" t="s">
        <v>17</v>
      </c>
      <c r="E416" s="196">
        <v>100.0</v>
      </c>
      <c r="F416" s="197">
        <f>SUMIF('Загальний прайс'!$D$6:$D$3617,A416,'Загальний прайс'!$G$6:$G$3617)</f>
        <v>154.8</v>
      </c>
      <c r="G416" s="197">
        <f>F416*'ЗМІСТ'!$E$13/1000*1.2</f>
        <v>8.120052576</v>
      </c>
      <c r="H416" s="198">
        <f>G416*(100%-'ЗМІСТ'!$E$15)</f>
        <v>8.120052576</v>
      </c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</row>
    <row r="417" ht="34.5" hidden="1" customHeight="1" outlineLevel="2">
      <c r="A417" s="194">
        <v>8.59505765725E12</v>
      </c>
      <c r="B417" s="226" t="s">
        <v>1315</v>
      </c>
      <c r="C417" s="49" t="s">
        <v>1316</v>
      </c>
      <c r="D417" s="196" t="s">
        <v>17</v>
      </c>
      <c r="E417" s="196">
        <v>100.0</v>
      </c>
      <c r="F417" s="197">
        <f>SUMIF('Загальний прайс'!$D$6:$D$3617,A417,'Загальний прайс'!$G$6:$G$3617)</f>
        <v>164.61</v>
      </c>
      <c r="G417" s="197">
        <f>F417*'ЗМІСТ'!$E$13/1000*1.2</f>
        <v>8.634637303</v>
      </c>
      <c r="H417" s="198">
        <f>G417*(100%-'ЗМІСТ'!$E$15)</f>
        <v>8.634637303</v>
      </c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</row>
    <row r="418" ht="34.5" hidden="1" customHeight="1" outlineLevel="2">
      <c r="A418" s="194">
        <v>8.595057657267E12</v>
      </c>
      <c r="B418" s="226" t="s">
        <v>1317</v>
      </c>
      <c r="C418" s="49" t="s">
        <v>1318</v>
      </c>
      <c r="D418" s="196" t="s">
        <v>17</v>
      </c>
      <c r="E418" s="196">
        <v>100.0</v>
      </c>
      <c r="F418" s="197">
        <f>SUMIF('Загальний прайс'!$D$6:$D$3617,A418,'Загальний прайс'!$G$6:$G$3617)</f>
        <v>257.98</v>
      </c>
      <c r="G418" s="197">
        <f>F418*'ЗМІСТ'!$E$13/1000*1.2</f>
        <v>13.53237186</v>
      </c>
      <c r="H418" s="198">
        <f>G418*(100%-'ЗМІСТ'!$E$15)</f>
        <v>13.53237186</v>
      </c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</row>
    <row r="419" ht="34.5" hidden="1" customHeight="1" outlineLevel="2">
      <c r="A419" s="194">
        <v>8.595057657274E12</v>
      </c>
      <c r="B419" s="226" t="s">
        <v>1319</v>
      </c>
      <c r="C419" s="49" t="s">
        <v>1320</v>
      </c>
      <c r="D419" s="196" t="s">
        <v>17</v>
      </c>
      <c r="E419" s="196">
        <v>80.0</v>
      </c>
      <c r="F419" s="197">
        <f>SUMIF('Загальний прайс'!$D$6:$D$3617,A419,'Загальний прайс'!$G$6:$G$3617)</f>
        <v>317.3</v>
      </c>
      <c r="G419" s="197">
        <f>F419*'ЗМІСТ'!$E$13/1000*1.2</f>
        <v>16.64400958</v>
      </c>
      <c r="H419" s="198">
        <f>G419*(100%-'ЗМІСТ'!$E$15)</f>
        <v>16.64400958</v>
      </c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</row>
    <row r="420" ht="34.5" hidden="1" customHeight="1" outlineLevel="2">
      <c r="A420" s="194">
        <v>8.595057657281E12</v>
      </c>
      <c r="B420" s="226" t="s">
        <v>1321</v>
      </c>
      <c r="C420" s="49" t="s">
        <v>1322</v>
      </c>
      <c r="D420" s="196" t="s">
        <v>17</v>
      </c>
      <c r="E420" s="196">
        <v>60.0</v>
      </c>
      <c r="F420" s="197">
        <f>SUMIF('Загальний прайс'!$D$6:$D$3617,A420,'Загальний прайс'!$G$6:$G$3617)</f>
        <v>349.68</v>
      </c>
      <c r="G420" s="197">
        <f>F420*'ЗМІСТ'!$E$13/1000*1.2</f>
        <v>18.34250636</v>
      </c>
      <c r="H420" s="198">
        <f>G420*(100%-'ЗМІСТ'!$E$15)</f>
        <v>18.34250636</v>
      </c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</row>
    <row r="421" ht="28.5" hidden="1" customHeight="1" outlineLevel="2">
      <c r="A421" s="298"/>
      <c r="B421" s="274"/>
      <c r="C421" s="49"/>
      <c r="D421" s="275"/>
      <c r="E421" s="275"/>
      <c r="F421" s="276"/>
      <c r="G421" s="161"/>
      <c r="H421" s="209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</row>
    <row r="422" ht="34.5" hidden="1" customHeight="1" outlineLevel="2">
      <c r="A422" s="194">
        <v>8.595057692084E12</v>
      </c>
      <c r="B422" s="226" t="s">
        <v>1323</v>
      </c>
      <c r="C422" s="49" t="s">
        <v>1324</v>
      </c>
      <c r="D422" s="196" t="s">
        <v>17</v>
      </c>
      <c r="E422" s="196">
        <v>100.0</v>
      </c>
      <c r="F422" s="197">
        <f>SUMIF('Загальний прайс'!$D$6:$D$3617,A422,'Загальний прайс'!$G$6:$G$3617)</f>
        <v>1511.59</v>
      </c>
      <c r="G422" s="197">
        <f>F422*'ЗМІСТ'!$E$13/1000*1.2</f>
        <v>79.29063484</v>
      </c>
      <c r="H422" s="198">
        <f>G422*(100%-'ЗМІСТ'!$E$15)</f>
        <v>79.29063484</v>
      </c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</row>
    <row r="423" ht="34.5" hidden="1" customHeight="1" outlineLevel="2">
      <c r="A423" s="194">
        <v>8.595057692091E12</v>
      </c>
      <c r="B423" s="226" t="s">
        <v>1325</v>
      </c>
      <c r="C423" s="49" t="s">
        <v>1326</v>
      </c>
      <c r="D423" s="196" t="s">
        <v>17</v>
      </c>
      <c r="E423" s="196">
        <v>100.0</v>
      </c>
      <c r="F423" s="197">
        <f>SUMIF('Загальний прайс'!$D$6:$D$3617,A423,'Загальний прайс'!$G$6:$G$3617)</f>
        <v>1664.33</v>
      </c>
      <c r="G423" s="197">
        <f>F423*'ЗМІСТ'!$E$13/1000*1.2</f>
        <v>87.30262987</v>
      </c>
      <c r="H423" s="198">
        <f>G423*(100%-'ЗМІСТ'!$E$15)</f>
        <v>87.30262987</v>
      </c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</row>
    <row r="424" ht="34.5" hidden="1" customHeight="1" outlineLevel="2">
      <c r="A424" s="194">
        <v>8.595057692107E12</v>
      </c>
      <c r="B424" s="226" t="s">
        <v>1327</v>
      </c>
      <c r="C424" s="49" t="s">
        <v>1328</v>
      </c>
      <c r="D424" s="196" t="s">
        <v>17</v>
      </c>
      <c r="E424" s="196">
        <v>100.0</v>
      </c>
      <c r="F424" s="197">
        <f>SUMIF('Загальний прайс'!$D$6:$D$3617,A424,'Загальний прайс'!$G$6:$G$3617)</f>
        <v>1795.47</v>
      </c>
      <c r="G424" s="197">
        <f>F424*'ЗМІСТ'!$E$13/1000*1.2</f>
        <v>94.18159431</v>
      </c>
      <c r="H424" s="198">
        <f>G424*(100%-'ЗМІСТ'!$E$15)</f>
        <v>94.18159431</v>
      </c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</row>
    <row r="425" ht="34.5" hidden="1" customHeight="1" outlineLevel="2">
      <c r="A425" s="194">
        <v>8.595057692114E12</v>
      </c>
      <c r="B425" s="226" t="s">
        <v>1329</v>
      </c>
      <c r="C425" s="49" t="s">
        <v>1330</v>
      </c>
      <c r="D425" s="196" t="s">
        <v>17</v>
      </c>
      <c r="E425" s="196">
        <v>50.0</v>
      </c>
      <c r="F425" s="197">
        <f>SUMIF('Загальний прайс'!$D$6:$D$3617,A425,'Загальний прайс'!$G$6:$G$3617)</f>
        <v>2175.44</v>
      </c>
      <c r="G425" s="197">
        <f>F425*'ЗМІСТ'!$E$13/1000*1.2</f>
        <v>114.1129663</v>
      </c>
      <c r="H425" s="198">
        <f>G425*(100%-'ЗМІСТ'!$E$15)</f>
        <v>114.1129663</v>
      </c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</row>
    <row r="426" ht="34.5" hidden="1" customHeight="1" outlineLevel="2">
      <c r="A426" s="194">
        <v>8.595057692138E12</v>
      </c>
      <c r="B426" s="226" t="s">
        <v>1331</v>
      </c>
      <c r="C426" s="49" t="s">
        <v>1332</v>
      </c>
      <c r="D426" s="196" t="s">
        <v>17</v>
      </c>
      <c r="E426" s="196">
        <v>25.0</v>
      </c>
      <c r="F426" s="197">
        <f>SUMIF('Загальний прайс'!$D$6:$D$3617,A426,'Загальний прайс'!$G$6:$G$3617)</f>
        <v>2909.09</v>
      </c>
      <c r="G426" s="197">
        <f>F426*'ЗМІСТ'!$E$13/1000*1.2</f>
        <v>152.596665</v>
      </c>
      <c r="H426" s="198">
        <f>G426*(100%-'ЗМІСТ'!$E$15)</f>
        <v>152.596665</v>
      </c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</row>
    <row r="427" ht="34.5" hidden="1" customHeight="1" outlineLevel="2">
      <c r="A427" s="194">
        <v>8.595057692145E12</v>
      </c>
      <c r="B427" s="226" t="s">
        <v>1333</v>
      </c>
      <c r="C427" s="49" t="s">
        <v>1334</v>
      </c>
      <c r="D427" s="196" t="s">
        <v>17</v>
      </c>
      <c r="E427" s="196">
        <v>25.0</v>
      </c>
      <c r="F427" s="197">
        <f>SUMIF('Загальний прайс'!$D$6:$D$3617,A427,'Загальний прайс'!$G$6:$G$3617)</f>
        <v>3383.7</v>
      </c>
      <c r="G427" s="197">
        <f>F427*'ЗМІСТ'!$E$13/1000*1.2</f>
        <v>177.4923895</v>
      </c>
      <c r="H427" s="198">
        <f>G427*(100%-'ЗМІСТ'!$E$15)</f>
        <v>177.4923895</v>
      </c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</row>
    <row r="428" ht="25.5" hidden="1" customHeight="1" outlineLevel="2">
      <c r="A428" s="298"/>
      <c r="B428" s="274"/>
      <c r="C428" s="49"/>
      <c r="D428" s="275"/>
      <c r="E428" s="275"/>
      <c r="F428" s="276"/>
      <c r="G428" s="161"/>
      <c r="H428" s="209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</row>
    <row r="429" ht="34.5" hidden="1" customHeight="1" outlineLevel="2">
      <c r="A429" s="47">
        <v>8.595568927491E12</v>
      </c>
      <c r="B429" s="226" t="s">
        <v>1335</v>
      </c>
      <c r="C429" s="49" t="s">
        <v>1336</v>
      </c>
      <c r="D429" s="196" t="s">
        <v>17</v>
      </c>
      <c r="E429" s="196">
        <v>50.0</v>
      </c>
      <c r="F429" s="197">
        <f>SUMIF('Загальний прайс'!$D$6:$D$3617,A429,'Загальний прайс'!$G$6:$G$3617)</f>
        <v>542.01</v>
      </c>
      <c r="G429" s="197">
        <f>F429*'ЗМІСТ'!$E$13/1000*1.2</f>
        <v>28.43119959</v>
      </c>
      <c r="H429" s="198">
        <f>G429*(100%-'ЗМІСТ'!$E$15)</f>
        <v>28.43119959</v>
      </c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</row>
    <row r="430" ht="34.5" hidden="1" customHeight="1" outlineLevel="2">
      <c r="A430" s="47">
        <v>8.595568927507E12</v>
      </c>
      <c r="B430" s="226" t="s">
        <v>1337</v>
      </c>
      <c r="C430" s="49" t="s">
        <v>1338</v>
      </c>
      <c r="D430" s="196" t="s">
        <v>17</v>
      </c>
      <c r="E430" s="196">
        <v>50.0</v>
      </c>
      <c r="F430" s="197">
        <f>SUMIF('Загальний прайс'!$D$6:$D$3617,A430,'Загальний прайс'!$G$6:$G$3617)</f>
        <v>551.99</v>
      </c>
      <c r="G430" s="197">
        <f>F430*'ЗМІСТ'!$E$13/1000*1.2</f>
        <v>28.95470169</v>
      </c>
      <c r="H430" s="198">
        <f>G430*(100%-'ЗМІСТ'!$E$15)</f>
        <v>28.95470169</v>
      </c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</row>
    <row r="431" ht="34.5" hidden="1" customHeight="1" outlineLevel="2">
      <c r="A431" s="47">
        <v>8.595568927514E12</v>
      </c>
      <c r="B431" s="226" t="s">
        <v>1339</v>
      </c>
      <c r="C431" s="49" t="s">
        <v>1340</v>
      </c>
      <c r="D431" s="196" t="s">
        <v>17</v>
      </c>
      <c r="E431" s="196">
        <v>50.0</v>
      </c>
      <c r="F431" s="197">
        <f>SUMIF('Загальний прайс'!$D$6:$D$3617,A431,'Загальний прайс'!$G$6:$G$3617)</f>
        <v>569.93</v>
      </c>
      <c r="G431" s="197">
        <f>F431*'ЗМІСТ'!$E$13/1000*1.2</f>
        <v>29.89574654</v>
      </c>
      <c r="H431" s="198">
        <f>G431*(100%-'ЗМІСТ'!$E$15)</f>
        <v>29.89574654</v>
      </c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</row>
    <row r="432" ht="34.5" hidden="1" customHeight="1" outlineLevel="2">
      <c r="A432" s="47">
        <v>8.595568927521E12</v>
      </c>
      <c r="B432" s="226" t="s">
        <v>1341</v>
      </c>
      <c r="C432" s="49" t="s">
        <v>1342</v>
      </c>
      <c r="D432" s="196" t="s">
        <v>17</v>
      </c>
      <c r="E432" s="196">
        <v>50.0</v>
      </c>
      <c r="F432" s="197">
        <f>SUMIF('Загальний прайс'!$D$6:$D$3617,A432,'Загальний прайс'!$G$6:$G$3617)</f>
        <v>608.1</v>
      </c>
      <c r="G432" s="197">
        <f>F432*'ЗМІСТ'!$E$13/1000*1.2</f>
        <v>31.89795847</v>
      </c>
      <c r="H432" s="198">
        <f>G432*(100%-'ЗМІСТ'!$E$15)</f>
        <v>31.89795847</v>
      </c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</row>
    <row r="433" ht="34.5" hidden="1" customHeight="1" outlineLevel="2">
      <c r="A433" s="47">
        <v>8.595568927538E12</v>
      </c>
      <c r="B433" s="226" t="s">
        <v>1343</v>
      </c>
      <c r="C433" s="49" t="s">
        <v>1344</v>
      </c>
      <c r="D433" s="196" t="s">
        <v>17</v>
      </c>
      <c r="E433" s="196">
        <v>50.0</v>
      </c>
      <c r="F433" s="197">
        <f>SUMIF('Загальний прайс'!$D$6:$D$3617,A433,'Загальний прайс'!$G$6:$G$3617)</f>
        <v>636.02</v>
      </c>
      <c r="G433" s="197">
        <f>F433*'ЗМІСТ'!$E$13/1000*1.2</f>
        <v>33.36250542</v>
      </c>
      <c r="H433" s="198">
        <f>G433*(100%-'ЗМІСТ'!$E$15)</f>
        <v>33.36250542</v>
      </c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</row>
    <row r="434" ht="34.5" hidden="1" customHeight="1" outlineLevel="2">
      <c r="A434" s="47">
        <v>8.595568927545E12</v>
      </c>
      <c r="B434" s="226" t="s">
        <v>1345</v>
      </c>
      <c r="C434" s="49" t="s">
        <v>1346</v>
      </c>
      <c r="D434" s="196" t="s">
        <v>17</v>
      </c>
      <c r="E434" s="196">
        <v>50.0</v>
      </c>
      <c r="F434" s="197">
        <f>SUMIF('Загальний прайс'!$D$6:$D$3617,A434,'Загальний прайс'!$G$6:$G$3617)</f>
        <v>676.71</v>
      </c>
      <c r="G434" s="197">
        <f>F434*'ЗМІСТ'!$E$13/1000*1.2</f>
        <v>35.49690426</v>
      </c>
      <c r="H434" s="198">
        <f>G434*(100%-'ЗМІСТ'!$E$15)</f>
        <v>35.49690426</v>
      </c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</row>
    <row r="435" ht="34.5" hidden="1" customHeight="1" outlineLevel="2">
      <c r="A435" s="47">
        <v>8.595568927552E12</v>
      </c>
      <c r="B435" s="226" t="s">
        <v>1347</v>
      </c>
      <c r="C435" s="49" t="s">
        <v>1348</v>
      </c>
      <c r="D435" s="196" t="s">
        <v>17</v>
      </c>
      <c r="E435" s="196">
        <v>50.0</v>
      </c>
      <c r="F435" s="197">
        <f>SUMIF('Загальний прайс'!$D$6:$D$3617,A435,'Загальний прайс'!$G$6:$G$3617)</f>
        <v>796.36</v>
      </c>
      <c r="G435" s="197">
        <f>F435*'ЗМІСТ'!$E$13/1000*1.2</f>
        <v>41.77315936</v>
      </c>
      <c r="H435" s="198">
        <f>G435*(100%-'ЗМІСТ'!$E$15)</f>
        <v>41.77315936</v>
      </c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</row>
    <row r="436" ht="34.5" hidden="1" customHeight="1" outlineLevel="2">
      <c r="A436" s="47">
        <v>8.595568927569E12</v>
      </c>
      <c r="B436" s="226" t="s">
        <v>1349</v>
      </c>
      <c r="C436" s="49" t="s">
        <v>1350</v>
      </c>
      <c r="D436" s="196" t="s">
        <v>17</v>
      </c>
      <c r="E436" s="196">
        <v>50.0</v>
      </c>
      <c r="F436" s="197">
        <f>SUMIF('Загальний прайс'!$D$6:$D$3617,A436,'Загальний прайс'!$G$6:$G$3617)</f>
        <v>920.83</v>
      </c>
      <c r="G436" s="197">
        <f>F436*'ЗМІСТ'!$E$13/1000*1.2</f>
        <v>48.30224815</v>
      </c>
      <c r="H436" s="198">
        <f>G436*(100%-'ЗМІСТ'!$E$15)</f>
        <v>48.30224815</v>
      </c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</row>
    <row r="437" ht="34.5" hidden="1" customHeight="1" outlineLevel="2">
      <c r="A437" s="47">
        <v>8.595568927576E12</v>
      </c>
      <c r="B437" s="226" t="s">
        <v>1351</v>
      </c>
      <c r="C437" s="49" t="s">
        <v>1352</v>
      </c>
      <c r="D437" s="196" t="s">
        <v>17</v>
      </c>
      <c r="E437" s="196">
        <v>50.0</v>
      </c>
      <c r="F437" s="197">
        <f>SUMIF('Загальний прайс'!$D$6:$D$3617,A437,'Загальний прайс'!$G$6:$G$3617)</f>
        <v>1172.6</v>
      </c>
      <c r="G437" s="197">
        <f>F437*'ЗМІСТ'!$E$13/1000*1.2</f>
        <v>61.50887371</v>
      </c>
      <c r="H437" s="198">
        <f>G437*(100%-'ЗМІСТ'!$E$15)</f>
        <v>61.50887371</v>
      </c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</row>
    <row r="438" ht="34.5" hidden="1" customHeight="1" outlineLevel="2">
      <c r="A438" s="302">
        <v>8.595568927583E12</v>
      </c>
      <c r="B438" s="280" t="s">
        <v>1353</v>
      </c>
      <c r="C438" s="49" t="s">
        <v>1354</v>
      </c>
      <c r="D438" s="207" t="s">
        <v>17</v>
      </c>
      <c r="E438" s="207">
        <v>50.0</v>
      </c>
      <c r="F438" s="282">
        <f>SUMIF('Загальний прайс'!$D$6:$D$3617,A438,'Загальний прайс'!$G$6:$G$3617)</f>
        <v>1503.27</v>
      </c>
      <c r="G438" s="282">
        <f>F438*'ЗМІСТ'!$E$13/1000*1.2</f>
        <v>78.85420824</v>
      </c>
      <c r="H438" s="283">
        <f>G438*(100%-'ЗМІСТ'!$E$15)</f>
        <v>78.85420824</v>
      </c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</row>
    <row r="439" ht="27.75" hidden="1" customHeight="1" outlineLevel="1">
      <c r="A439" s="303"/>
      <c r="B439" s="133" t="s">
        <v>1355</v>
      </c>
      <c r="C439" s="49"/>
      <c r="D439" s="304"/>
      <c r="E439" s="304"/>
      <c r="F439" s="305"/>
      <c r="G439" s="305"/>
      <c r="H439" s="306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ht="48.0" hidden="1" customHeight="1" outlineLevel="2">
      <c r="A440" s="194">
        <v>8.595057618718E12</v>
      </c>
      <c r="B440" s="226" t="s">
        <v>1356</v>
      </c>
      <c r="C440" s="49" t="s">
        <v>1357</v>
      </c>
      <c r="D440" s="196" t="s">
        <v>305</v>
      </c>
      <c r="E440" s="196">
        <v>30.0</v>
      </c>
      <c r="F440" s="197">
        <f>SUMIF('Загальний прайс'!$D$6:$D$3617,A440,'Загальний прайс'!$G$6:$G$3617)</f>
        <v>5419.52</v>
      </c>
      <c r="G440" s="197">
        <f>F440*'ЗМІСТ'!$E$13/1000*1.2</f>
        <v>284.2815719</v>
      </c>
      <c r="H440" s="198">
        <f>G440*(100%-'ЗМІСТ'!$E$15)</f>
        <v>284.2815719</v>
      </c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</row>
    <row r="441" ht="48.0" hidden="1" customHeight="1" outlineLevel="2">
      <c r="A441" s="294">
        <v>8.595057618725E12</v>
      </c>
      <c r="B441" s="307" t="s">
        <v>1358</v>
      </c>
      <c r="C441" s="49" t="s">
        <v>1359</v>
      </c>
      <c r="D441" s="295" t="s">
        <v>305</v>
      </c>
      <c r="E441" s="295">
        <v>30.0</v>
      </c>
      <c r="F441" s="296">
        <f>SUMIF('Загальний прайс'!$D$6:$D$3617,A441,'Загальний прайс'!$G$6:$G$3617)</f>
        <v>5966.18</v>
      </c>
      <c r="G441" s="296">
        <f>F441*'ЗМІСТ'!$E$13/1000*1.2</f>
        <v>312.9566878</v>
      </c>
      <c r="H441" s="297">
        <f>G441*(100%-'ЗМІСТ'!$E$15)</f>
        <v>312.9566878</v>
      </c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</row>
    <row r="442" ht="48.0" hidden="1" customHeight="1" outlineLevel="2">
      <c r="A442" s="194">
        <v>8.595057618732E12</v>
      </c>
      <c r="B442" s="226" t="s">
        <v>1360</v>
      </c>
      <c r="C442" s="49" t="s">
        <v>1361</v>
      </c>
      <c r="D442" s="196" t="s">
        <v>305</v>
      </c>
      <c r="E442" s="196">
        <v>30.0</v>
      </c>
      <c r="F442" s="197">
        <f>SUMIF('Загальний прайс'!$D$6:$D$3617,A442,'Загальний прайс'!$G$6:$G$3617)</f>
        <v>8133.62</v>
      </c>
      <c r="G442" s="197">
        <f>F442*'ЗМІСТ'!$E$13/1000*1.2</f>
        <v>426.6500131</v>
      </c>
      <c r="H442" s="198">
        <f>G442*(100%-'ЗМІСТ'!$E$15)</f>
        <v>426.6500131</v>
      </c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</row>
    <row r="443" ht="48.0" hidden="1" customHeight="1" outlineLevel="2">
      <c r="A443" s="194">
        <v>8.595057618749E12</v>
      </c>
      <c r="B443" s="226" t="s">
        <v>1362</v>
      </c>
      <c r="C443" s="49" t="s">
        <v>1363</v>
      </c>
      <c r="D443" s="196" t="s">
        <v>305</v>
      </c>
      <c r="E443" s="196">
        <v>15.0</v>
      </c>
      <c r="F443" s="197">
        <f>SUMIF('Загальний прайс'!$D$6:$D$3617,A443,'Загальний прайс'!$G$6:$G$3617)</f>
        <v>10293.9</v>
      </c>
      <c r="G443" s="197">
        <f>F443*'ЗМІСТ'!$E$13/1000*1.2</f>
        <v>539.9677598</v>
      </c>
      <c r="H443" s="198">
        <f>G443*(100%-'ЗМІСТ'!$E$15)</f>
        <v>539.9677598</v>
      </c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</row>
    <row r="444" ht="48.0" hidden="1" customHeight="1" outlineLevel="2">
      <c r="A444" s="194">
        <v>8.595057618756E12</v>
      </c>
      <c r="B444" s="226" t="s">
        <v>1364</v>
      </c>
      <c r="C444" s="49" t="s">
        <v>1365</v>
      </c>
      <c r="D444" s="196" t="s">
        <v>305</v>
      </c>
      <c r="E444" s="196">
        <v>15.0</v>
      </c>
      <c r="F444" s="197">
        <f>SUMIF('Загальний прайс'!$D$6:$D$3617,A444,'Загальний прайс'!$G$6:$G$3617)</f>
        <v>14840.5</v>
      </c>
      <c r="G444" s="197">
        <f>F444*'ЗМІСТ'!$E$13/1000*1.2</f>
        <v>778.4602084</v>
      </c>
      <c r="H444" s="198">
        <f>G444*(100%-'ЗМІСТ'!$E$15)</f>
        <v>778.4602084</v>
      </c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</row>
    <row r="445" ht="48.0" hidden="1" customHeight="1" outlineLevel="2">
      <c r="A445" s="194">
        <v>8.595057618763E12</v>
      </c>
      <c r="B445" s="226" t="s">
        <v>1366</v>
      </c>
      <c r="C445" s="49" t="s">
        <v>1367</v>
      </c>
      <c r="D445" s="196" t="s">
        <v>305</v>
      </c>
      <c r="E445" s="196">
        <v>15.0</v>
      </c>
      <c r="F445" s="197">
        <f>SUMIF('Загальний прайс'!$D$6:$D$3617,A445,'Загальний прайс'!$G$6:$G$3617)</f>
        <v>17308.82</v>
      </c>
      <c r="G445" s="197">
        <f>F445*'ЗМІСТ'!$E$13/1000*1.2</f>
        <v>907.9362302</v>
      </c>
      <c r="H445" s="198">
        <f>G445*(100%-'ЗМІСТ'!$E$15)</f>
        <v>907.9362302</v>
      </c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</row>
    <row r="446" ht="28.5" hidden="1" customHeight="1" outlineLevel="2">
      <c r="A446" s="298"/>
      <c r="B446" s="274"/>
      <c r="C446" s="49"/>
      <c r="D446" s="275"/>
      <c r="E446" s="275"/>
      <c r="F446" s="276"/>
      <c r="G446" s="161"/>
      <c r="H446" s="209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</row>
    <row r="447" ht="34.5" hidden="1" customHeight="1" outlineLevel="2">
      <c r="A447" s="194">
        <v>8.595057618954E12</v>
      </c>
      <c r="B447" s="226" t="s">
        <v>1368</v>
      </c>
      <c r="C447" s="49" t="s">
        <v>1369</v>
      </c>
      <c r="D447" s="196" t="s">
        <v>17</v>
      </c>
      <c r="E447" s="196">
        <v>25.0</v>
      </c>
      <c r="F447" s="197">
        <f>SUMIF('Загальний прайс'!$D$6:$D$3617,A447,'Загальний прайс'!$G$6:$G$3617)</f>
        <v>5022.89</v>
      </c>
      <c r="G447" s="197">
        <f>F447*'ЗМІСТ'!$E$13/1000*1.2</f>
        <v>263.4762977</v>
      </c>
      <c r="H447" s="198">
        <f>G447*(100%-'ЗМІСТ'!$E$15)</f>
        <v>263.4762977</v>
      </c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</row>
    <row r="448" ht="34.5" hidden="1" customHeight="1" outlineLevel="2">
      <c r="A448" s="194">
        <v>8.595057618961E12</v>
      </c>
      <c r="B448" s="226" t="s">
        <v>1370</v>
      </c>
      <c r="C448" s="49" t="s">
        <v>1369</v>
      </c>
      <c r="D448" s="196" t="s">
        <v>17</v>
      </c>
      <c r="E448" s="196">
        <v>25.0</v>
      </c>
      <c r="F448" s="197">
        <f>SUMIF('Загальний прайс'!$D$6:$D$3617,A448,'Загальний прайс'!$G$6:$G$3617)</f>
        <v>5358.88</v>
      </c>
      <c r="G448" s="197">
        <f>F448*'ЗМІСТ'!$E$13/1000*1.2</f>
        <v>281.1006935</v>
      </c>
      <c r="H448" s="198">
        <f>G448*(100%-'ЗМІСТ'!$E$15)</f>
        <v>281.1006935</v>
      </c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</row>
    <row r="449" ht="34.5" hidden="1" customHeight="1" outlineLevel="2">
      <c r="A449" s="194">
        <v>8.595057618978E12</v>
      </c>
      <c r="B449" s="226" t="s">
        <v>1371</v>
      </c>
      <c r="C449" s="49" t="s">
        <v>1369</v>
      </c>
      <c r="D449" s="196" t="s">
        <v>17</v>
      </c>
      <c r="E449" s="196">
        <v>20.0</v>
      </c>
      <c r="F449" s="197">
        <f>SUMIF('Загальний прайс'!$D$6:$D$3617,A449,'Загальний прайс'!$G$6:$G$3617)</f>
        <v>6341.99</v>
      </c>
      <c r="G449" s="197">
        <f>F449*'ЗМІСТ'!$E$13/1000*1.2</f>
        <v>332.6698465</v>
      </c>
      <c r="H449" s="198">
        <f>G449*(100%-'ЗМІСТ'!$E$15)</f>
        <v>332.6698465</v>
      </c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</row>
    <row r="450" ht="34.5" hidden="1" customHeight="1" outlineLevel="2">
      <c r="A450" s="194">
        <v>8.595057618985E12</v>
      </c>
      <c r="B450" s="226" t="s">
        <v>1372</v>
      </c>
      <c r="C450" s="49" t="s">
        <v>1369</v>
      </c>
      <c r="D450" s="196" t="s">
        <v>17</v>
      </c>
      <c r="E450" s="196">
        <v>20.0</v>
      </c>
      <c r="F450" s="197">
        <f>SUMIF('Загальний прайс'!$D$6:$D$3617,A450,'Загальний прайс'!$G$6:$G$3617)</f>
        <v>8522.1</v>
      </c>
      <c r="G450" s="197">
        <f>F450*'ЗМІСТ'!$E$13/1000*1.2</f>
        <v>447.0277782</v>
      </c>
      <c r="H450" s="198">
        <f>G450*(100%-'ЗМІСТ'!$E$15)</f>
        <v>447.0277782</v>
      </c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</row>
    <row r="451" ht="34.5" hidden="1" customHeight="1" outlineLevel="2">
      <c r="A451" s="194">
        <v>8.595057618992E12</v>
      </c>
      <c r="B451" s="226" t="s">
        <v>1373</v>
      </c>
      <c r="C451" s="49" t="s">
        <v>1369</v>
      </c>
      <c r="D451" s="196" t="s">
        <v>17</v>
      </c>
      <c r="E451" s="196">
        <v>5.0</v>
      </c>
      <c r="F451" s="197">
        <f>SUMIF('Загальний прайс'!$D$6:$D$3617,A451,'Загальний прайс'!$G$6:$G$3617)</f>
        <v>12906.95</v>
      </c>
      <c r="G451" s="197">
        <f>F451*'ЗМІСТ'!$E$13/1000*1.2</f>
        <v>677.0356111</v>
      </c>
      <c r="H451" s="198">
        <f>G451*(100%-'ЗМІСТ'!$E$15)</f>
        <v>677.0356111</v>
      </c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</row>
    <row r="452" ht="34.5" hidden="1" customHeight="1" outlineLevel="2">
      <c r="A452" s="308">
        <v>8.595057619005E12</v>
      </c>
      <c r="B452" s="280" t="s">
        <v>1374</v>
      </c>
      <c r="C452" s="49" t="s">
        <v>1375</v>
      </c>
      <c r="D452" s="207" t="s">
        <v>17</v>
      </c>
      <c r="E452" s="207">
        <v>5.0</v>
      </c>
      <c r="F452" s="282">
        <f>SUMIF('Загальний прайс'!$D$6:$D$3617,A452,'Загальний прайс'!$G$6:$G$3617)</f>
        <v>19136.72</v>
      </c>
      <c r="G452" s="282">
        <f>F452*'ЗМІСТ'!$E$13/1000*1.2</f>
        <v>1003.818944</v>
      </c>
      <c r="H452" s="283">
        <f>G452*(100%-'ЗМІСТ'!$E$15)</f>
        <v>1003.818944</v>
      </c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</row>
    <row r="453" ht="29.25" hidden="1" customHeight="1" outlineLevel="1">
      <c r="A453" s="309"/>
      <c r="B453" s="310" t="s">
        <v>1376</v>
      </c>
      <c r="C453" s="49"/>
      <c r="D453" s="304"/>
      <c r="E453" s="304"/>
      <c r="F453" s="305"/>
      <c r="G453" s="305"/>
      <c r="H453" s="311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ht="42.75" hidden="1" customHeight="1" outlineLevel="2">
      <c r="A454" s="194">
        <v>8.595057631304E12</v>
      </c>
      <c r="B454" s="226" t="s">
        <v>1377</v>
      </c>
      <c r="C454" s="49" t="s">
        <v>1378</v>
      </c>
      <c r="D454" s="196" t="s">
        <v>305</v>
      </c>
      <c r="E454" s="196">
        <v>30.0</v>
      </c>
      <c r="F454" s="197">
        <f>SUMIF('Загальний прайс'!$D$6:$D$3617,A454,'Загальний прайс'!$G$6:$G$3617)</f>
        <v>8822.06</v>
      </c>
      <c r="G454" s="197">
        <f>F454*'ЗМІСТ'!$E$13/1000*1.2</f>
        <v>462.7622159</v>
      </c>
      <c r="H454" s="198">
        <f>G454*(100%-'ЗМІСТ'!$E$15)</f>
        <v>462.7622159</v>
      </c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</row>
    <row r="455" ht="42.75" hidden="1" customHeight="1" outlineLevel="2">
      <c r="A455" s="294">
        <v>8.595057631311E12</v>
      </c>
      <c r="B455" s="307" t="s">
        <v>1379</v>
      </c>
      <c r="C455" s="49" t="s">
        <v>1380</v>
      </c>
      <c r="D455" s="295" t="s">
        <v>305</v>
      </c>
      <c r="E455" s="295">
        <v>30.0</v>
      </c>
      <c r="F455" s="296">
        <f>SUMIF('Загальний прайс'!$D$6:$D$3617,A455,'Загальний прайс'!$G$6:$G$3617)</f>
        <v>7419.66</v>
      </c>
      <c r="G455" s="296">
        <f>F455*'ЗМІСТ'!$E$13/1000*1.2</f>
        <v>389.1991557</v>
      </c>
      <c r="H455" s="297">
        <f>G455*(100%-'ЗМІСТ'!$E$15)</f>
        <v>389.1991557</v>
      </c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</row>
    <row r="456" ht="42.75" hidden="1" customHeight="1" outlineLevel="2">
      <c r="A456" s="194">
        <v>8.595057631328E12</v>
      </c>
      <c r="B456" s="226" t="s">
        <v>1381</v>
      </c>
      <c r="C456" s="49" t="s">
        <v>1382</v>
      </c>
      <c r="D456" s="196" t="s">
        <v>305</v>
      </c>
      <c r="E456" s="196">
        <v>30.0</v>
      </c>
      <c r="F456" s="197">
        <f>SUMIF('Загальний прайс'!$D$6:$D$3617,A456,'Загальний прайс'!$G$6:$G$3617)</f>
        <v>9101.59</v>
      </c>
      <c r="G456" s="197">
        <f>F456*'ЗМІСТ'!$E$13/1000*1.2</f>
        <v>477.4249956</v>
      </c>
      <c r="H456" s="198">
        <f>G456*(100%-'ЗМІСТ'!$E$15)</f>
        <v>477.4249956</v>
      </c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</row>
    <row r="457" ht="42.75" hidden="1" customHeight="1" outlineLevel="2">
      <c r="A457" s="194">
        <v>8.595057631335E12</v>
      </c>
      <c r="B457" s="226" t="s">
        <v>1383</v>
      </c>
      <c r="C457" s="49" t="s">
        <v>1384</v>
      </c>
      <c r="D457" s="196" t="s">
        <v>305</v>
      </c>
      <c r="E457" s="196">
        <v>21.0</v>
      </c>
      <c r="F457" s="197">
        <f>SUMIF('Загальний прайс'!$D$6:$D$3617,A457,'Загальний прайс'!$G$6:$G$3617)</f>
        <v>11620.42</v>
      </c>
      <c r="G457" s="197">
        <f>F457*'ЗМІСТ'!$E$13/1000*1.2</f>
        <v>609.5505256</v>
      </c>
      <c r="H457" s="198">
        <f>G457*(100%-'ЗМІСТ'!$E$15)</f>
        <v>609.5505256</v>
      </c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</row>
    <row r="458" ht="42.75" hidden="1" customHeight="1" outlineLevel="2">
      <c r="A458" s="194">
        <v>8.595057631342E12</v>
      </c>
      <c r="B458" s="226" t="s">
        <v>1385</v>
      </c>
      <c r="C458" s="49" t="s">
        <v>1386</v>
      </c>
      <c r="D458" s="196" t="s">
        <v>305</v>
      </c>
      <c r="E458" s="196">
        <v>15.0</v>
      </c>
      <c r="F458" s="197">
        <f>SUMIF('Загальний прайс'!$D$6:$D$3617,A458,'Загальний прайс'!$G$6:$G$3617)</f>
        <v>14879.59</v>
      </c>
      <c r="G458" s="197">
        <f>F458*'ЗМІСТ'!$E$13/1000*1.2</f>
        <v>780.510679</v>
      </c>
      <c r="H458" s="198">
        <f>G458*(100%-'ЗМІСТ'!$E$15)</f>
        <v>780.510679</v>
      </c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</row>
    <row r="459" ht="42.75" hidden="1" customHeight="1" outlineLevel="2">
      <c r="A459" s="194">
        <v>8.595057631359E12</v>
      </c>
      <c r="B459" s="226" t="s">
        <v>1387</v>
      </c>
      <c r="C459" s="49" t="s">
        <v>1388</v>
      </c>
      <c r="D459" s="196" t="s">
        <v>305</v>
      </c>
      <c r="E459" s="196">
        <v>15.0</v>
      </c>
      <c r="F459" s="197">
        <f>SUMIF('Загальний прайс'!$D$6:$D$3617,A459,'Загальний прайс'!$G$6:$G$3617)</f>
        <v>25622.48</v>
      </c>
      <c r="G459" s="197">
        <f>F459*'ЗМІСТ'!$E$13/1000*1.2</f>
        <v>1344.030263</v>
      </c>
      <c r="H459" s="198">
        <f>G459*(100%-'ЗМІСТ'!$E$15)</f>
        <v>1344.030263</v>
      </c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</row>
    <row r="460" ht="42.75" hidden="1" customHeight="1" outlineLevel="2">
      <c r="A460" s="308">
        <v>8.595057631595E12</v>
      </c>
      <c r="B460" s="280" t="s">
        <v>1389</v>
      </c>
      <c r="C460" s="49" t="s">
        <v>1390</v>
      </c>
      <c r="D460" s="207" t="s">
        <v>305</v>
      </c>
      <c r="E460" s="207">
        <v>15.0</v>
      </c>
      <c r="F460" s="282">
        <f>SUMIF('Загальний прайс'!$D$6:$D$3617,A460,'Загальний прайс'!$G$6:$G$3617)</f>
        <v>37055.15</v>
      </c>
      <c r="G460" s="282">
        <f>F460*'ЗМІСТ'!$E$13/1000*1.2</f>
        <v>1943.73234</v>
      </c>
      <c r="H460" s="283">
        <f>G460*(100%-'ЗМІСТ'!$E$15)</f>
        <v>1943.73234</v>
      </c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</row>
    <row r="461" ht="20.25" hidden="1" customHeight="1" outlineLevel="1">
      <c r="A461" s="309"/>
      <c r="B461" s="133" t="s">
        <v>1391</v>
      </c>
      <c r="C461" s="49"/>
      <c r="D461" s="312"/>
      <c r="E461" s="133"/>
      <c r="F461" s="133"/>
      <c r="G461" s="133"/>
      <c r="H461" s="313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ht="45.0" hidden="1" customHeight="1" outlineLevel="2">
      <c r="A462" s="194">
        <v>8.59505763422E12</v>
      </c>
      <c r="B462" s="314" t="s">
        <v>1392</v>
      </c>
      <c r="C462" s="49" t="s">
        <v>1393</v>
      </c>
      <c r="D462" s="295" t="s">
        <v>305</v>
      </c>
      <c r="E462" s="295">
        <v>30.0</v>
      </c>
      <c r="F462" s="296">
        <f>SUMIF('Загальний прайс'!$D$6:$D$3617,A462,'Загальний прайс'!$G$6:$G$3617)</f>
        <v>6221.99</v>
      </c>
      <c r="G462" s="296">
        <f>F462*'ЗМІСТ'!$E$13/1000*1.2</f>
        <v>326.3752321</v>
      </c>
      <c r="H462" s="297">
        <f>G462*(100%-'ЗМІСТ'!$E$15)</f>
        <v>326.3752321</v>
      </c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</row>
    <row r="463" ht="45.0" hidden="1" customHeight="1" outlineLevel="2">
      <c r="A463" s="294">
        <v>8.595057634237E12</v>
      </c>
      <c r="B463" s="280" t="s">
        <v>1394</v>
      </c>
      <c r="C463" s="49" t="s">
        <v>1395</v>
      </c>
      <c r="D463" s="196" t="s">
        <v>305</v>
      </c>
      <c r="E463" s="196">
        <v>30.0</v>
      </c>
      <c r="F463" s="197">
        <f>SUMIF('Загальний прайс'!$D$6:$D$3617,A463,'Загальний прайс'!$G$6:$G$3617)</f>
        <v>4618.5</v>
      </c>
      <c r="G463" s="197">
        <f>F463*'ЗМІСТ'!$E$13/1000*1.2</f>
        <v>242.2639717</v>
      </c>
      <c r="H463" s="198">
        <f>G463*(100%-'ЗМІСТ'!$E$15)</f>
        <v>242.2639717</v>
      </c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</row>
    <row r="464" ht="45.0" hidden="1" customHeight="1" outlineLevel="2">
      <c r="A464" s="194">
        <v>8.595057634244E12</v>
      </c>
      <c r="B464" s="280" t="s">
        <v>1396</v>
      </c>
      <c r="C464" s="49" t="s">
        <v>1397</v>
      </c>
      <c r="D464" s="196" t="s">
        <v>305</v>
      </c>
      <c r="E464" s="196">
        <v>30.0</v>
      </c>
      <c r="F464" s="197">
        <f>SUMIF('Загальний прайс'!$D$6:$D$3617,A464,'Загальний прайс'!$G$6:$G$3617)</f>
        <v>6293.57</v>
      </c>
      <c r="G464" s="197">
        <f>F464*'ЗМІСТ'!$E$13/1000*1.2</f>
        <v>330.1299696</v>
      </c>
      <c r="H464" s="198">
        <f>G464*(100%-'ЗМІСТ'!$E$15)</f>
        <v>330.1299696</v>
      </c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</row>
    <row r="465" ht="45.0" hidden="1" customHeight="1" outlineLevel="2">
      <c r="A465" s="194">
        <v>8.595057634251E12</v>
      </c>
      <c r="B465" s="280" t="s">
        <v>1398</v>
      </c>
      <c r="C465" s="49" t="s">
        <v>1399</v>
      </c>
      <c r="D465" s="196" t="s">
        <v>305</v>
      </c>
      <c r="E465" s="196">
        <v>21.0</v>
      </c>
      <c r="F465" s="197">
        <f>SUMIF('Загальний прайс'!$D$6:$D$3617,A465,'Загальний прайс'!$G$6:$G$3617)</f>
        <v>8082.52</v>
      </c>
      <c r="G465" s="197">
        <f>F465*'ЗМІСТ'!$E$13/1000*1.2</f>
        <v>423.9695565</v>
      </c>
      <c r="H465" s="198">
        <f>G465*(100%-'ЗМІСТ'!$E$15)</f>
        <v>423.9695565</v>
      </c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</row>
    <row r="466" ht="45.0" hidden="1" customHeight="1" outlineLevel="2">
      <c r="A466" s="194">
        <v>8.595057634268E12</v>
      </c>
      <c r="B466" s="280" t="s">
        <v>1400</v>
      </c>
      <c r="C466" s="49" t="s">
        <v>1401</v>
      </c>
      <c r="D466" s="196" t="s">
        <v>305</v>
      </c>
      <c r="E466" s="196">
        <v>15.0</v>
      </c>
      <c r="F466" s="197">
        <f>SUMIF('Загальний прайс'!$D$6:$D$3617,A466,'Загальний прайс'!$G$6:$G$3617)</f>
        <v>9545.97</v>
      </c>
      <c r="G466" s="197">
        <f>F466*'ЗМІСТ'!$E$13/1000*1.2</f>
        <v>500.7350019</v>
      </c>
      <c r="H466" s="198">
        <f>G466*(100%-'ЗМІСТ'!$E$15)</f>
        <v>500.7350019</v>
      </c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</row>
    <row r="467" ht="45.0" hidden="1" customHeight="1" outlineLevel="2">
      <c r="A467" s="194">
        <v>8.595057634275E12</v>
      </c>
      <c r="B467" s="280" t="s">
        <v>1402</v>
      </c>
      <c r="C467" s="49" t="s">
        <v>1403</v>
      </c>
      <c r="D467" s="196" t="s">
        <v>305</v>
      </c>
      <c r="E467" s="196">
        <v>15.0</v>
      </c>
      <c r="F467" s="197">
        <f>SUMIF('Загальний прайс'!$D$6:$D$3617,A467,'Загальний прайс'!$G$6:$G$3617)</f>
        <v>20003.24</v>
      </c>
      <c r="G467" s="197">
        <f>F467*'ЗМІСТ'!$E$13/1000*1.2</f>
        <v>1049.272355</v>
      </c>
      <c r="H467" s="198">
        <f>G467*(100%-'ЗМІСТ'!$E$15)</f>
        <v>1049.272355</v>
      </c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</row>
    <row r="468" ht="45.0" hidden="1" customHeight="1" outlineLevel="2">
      <c r="A468" s="194">
        <v>8.595057634282E12</v>
      </c>
      <c r="B468" s="226" t="s">
        <v>1404</v>
      </c>
      <c r="C468" s="49" t="s">
        <v>1405</v>
      </c>
      <c r="D468" s="196" t="s">
        <v>305</v>
      </c>
      <c r="E468" s="196">
        <v>15.0</v>
      </c>
      <c r="F468" s="197">
        <f>SUMIF('Загальний прайс'!$D$6:$D$3617,A468,'Загальний прайс'!$G$6:$G$3617)</f>
        <v>27335.32</v>
      </c>
      <c r="G468" s="197">
        <f>F468*'ЗМІСТ'!$E$13/1000*1.2</f>
        <v>1433.877491</v>
      </c>
      <c r="H468" s="198">
        <f>G468*(100%-'ЗМІСТ'!$E$15)</f>
        <v>1433.877491</v>
      </c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</row>
    <row r="469" ht="36.0" hidden="1" customHeight="1" outlineLevel="2">
      <c r="A469" s="298"/>
      <c r="B469" s="274"/>
      <c r="C469" s="49"/>
      <c r="D469" s="275"/>
      <c r="E469" s="275"/>
      <c r="F469" s="276"/>
      <c r="G469" s="161"/>
      <c r="H469" s="209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</row>
    <row r="470" ht="34.5" hidden="1" customHeight="1" outlineLevel="2">
      <c r="A470" s="194">
        <v>8.595057634435E12</v>
      </c>
      <c r="B470" s="280" t="s">
        <v>1406</v>
      </c>
      <c r="C470" s="49" t="s">
        <v>1407</v>
      </c>
      <c r="D470" s="196" t="s">
        <v>17</v>
      </c>
      <c r="E470" s="196">
        <v>15.0</v>
      </c>
      <c r="F470" s="197">
        <f>SUMIF('Загальний прайс'!$D$6:$D$3617,A470,'Загальний прайс'!$G$6:$G$3617)</f>
        <v>5605.18</v>
      </c>
      <c r="G470" s="197">
        <f>F470*'ЗМІСТ'!$E$13/1000*1.2</f>
        <v>294.0203895</v>
      </c>
      <c r="H470" s="198">
        <f>G470*(100%-'ЗМІСТ'!$E$15)</f>
        <v>294.0203895</v>
      </c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</row>
    <row r="471" ht="34.5" hidden="1" customHeight="1" outlineLevel="2">
      <c r="A471" s="194">
        <v>8.595057634442E12</v>
      </c>
      <c r="B471" s="280" t="s">
        <v>1408</v>
      </c>
      <c r="C471" s="49" t="s">
        <v>1409</v>
      </c>
      <c r="D471" s="196" t="s">
        <v>17</v>
      </c>
      <c r="E471" s="196">
        <v>25.0</v>
      </c>
      <c r="F471" s="197">
        <f>SUMIF('Загальний прайс'!$D$6:$D$3617,A471,'Загальний прайс'!$G$6:$G$3617)</f>
        <v>6607.72</v>
      </c>
      <c r="G471" s="197">
        <f>F471*'ЗМІСТ'!$E$13/1000*1.2</f>
        <v>346.6087455</v>
      </c>
      <c r="H471" s="198">
        <f>G471*(100%-'ЗМІСТ'!$E$15)</f>
        <v>346.6087455</v>
      </c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</row>
    <row r="472" ht="34.5" hidden="1" customHeight="1" outlineLevel="2">
      <c r="A472" s="194">
        <v>8.595057634459E12</v>
      </c>
      <c r="B472" s="280" t="s">
        <v>1410</v>
      </c>
      <c r="C472" s="49" t="s">
        <v>1411</v>
      </c>
      <c r="D472" s="196" t="s">
        <v>17</v>
      </c>
      <c r="E472" s="196">
        <v>25.0</v>
      </c>
      <c r="F472" s="197">
        <f>SUMIF('Загальний прайс'!$D$6:$D$3617,A472,'Загальний прайс'!$G$6:$G$3617)</f>
        <v>7174.51</v>
      </c>
      <c r="G472" s="197">
        <f>F472*'ЗМІСТ'!$E$13/1000*1.2</f>
        <v>376.339783</v>
      </c>
      <c r="H472" s="198">
        <f>G472*(100%-'ЗМІСТ'!$E$15)</f>
        <v>376.339783</v>
      </c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</row>
    <row r="473" ht="34.5" hidden="1" customHeight="1" outlineLevel="2">
      <c r="A473" s="194">
        <v>8.595057634466E12</v>
      </c>
      <c r="B473" s="280" t="s">
        <v>1412</v>
      </c>
      <c r="C473" s="49" t="s">
        <v>1413</v>
      </c>
      <c r="D473" s="196" t="s">
        <v>17</v>
      </c>
      <c r="E473" s="196">
        <v>20.0</v>
      </c>
      <c r="F473" s="197">
        <f>SUMIF('Загальний прайс'!$D$6:$D$3617,A473,'Загальний прайс'!$G$6:$G$3617)</f>
        <v>10711.91</v>
      </c>
      <c r="G473" s="197">
        <f>F473*'ЗМІСТ'!$E$13/1000*1.2</f>
        <v>561.8945245</v>
      </c>
      <c r="H473" s="198">
        <f>G473*(100%-'ЗМІСТ'!$E$15)</f>
        <v>561.8945245</v>
      </c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</row>
    <row r="474" ht="34.5" hidden="1" customHeight="1" outlineLevel="2">
      <c r="A474" s="194">
        <v>8.595057634473E12</v>
      </c>
      <c r="B474" s="280" t="s">
        <v>1414</v>
      </c>
      <c r="C474" s="49" t="s">
        <v>1415</v>
      </c>
      <c r="D474" s="196" t="s">
        <v>17</v>
      </c>
      <c r="E474" s="196">
        <v>15.0</v>
      </c>
      <c r="F474" s="197">
        <f>SUMIF('Загальний прайс'!$D$6:$D$3617,A474,'Загальний прайс'!$G$6:$G$3617)</f>
        <v>19857.34</v>
      </c>
      <c r="G474" s="197">
        <f>F474*'ЗМІСТ'!$E$13/1000*1.2</f>
        <v>1041.619153</v>
      </c>
      <c r="H474" s="198">
        <f>G474*(100%-'ЗМІСТ'!$E$15)</f>
        <v>1041.619153</v>
      </c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</row>
    <row r="475" ht="34.5" hidden="1" customHeight="1" outlineLevel="2">
      <c r="A475" s="194">
        <v>8.59505763448E12</v>
      </c>
      <c r="B475" s="280" t="s">
        <v>1416</v>
      </c>
      <c r="C475" s="49" t="s">
        <v>1417</v>
      </c>
      <c r="D475" s="196" t="s">
        <v>17</v>
      </c>
      <c r="E475" s="196">
        <v>5.0</v>
      </c>
      <c r="F475" s="197">
        <f>SUMIF('Загальний прайс'!$D$6:$D$3617,A475,'Загальний прайс'!$G$6:$G$3617)</f>
        <v>29831.57</v>
      </c>
      <c r="G475" s="197">
        <f>F475*'ЗМІСТ'!$E$13/1000*1.2</f>
        <v>1564.818584</v>
      </c>
      <c r="H475" s="198">
        <f>G475*(100%-'ЗМІСТ'!$E$15)</f>
        <v>1564.818584</v>
      </c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</row>
    <row r="476" ht="35.25" hidden="1" customHeight="1" outlineLevel="2">
      <c r="A476" s="308">
        <v>8.595057634497E12</v>
      </c>
      <c r="B476" s="280" t="s">
        <v>1418</v>
      </c>
      <c r="C476" s="49" t="s">
        <v>1419</v>
      </c>
      <c r="D476" s="207" t="s">
        <v>17</v>
      </c>
      <c r="E476" s="207">
        <v>3.0</v>
      </c>
      <c r="F476" s="282">
        <f>SUMIF('Загальний прайс'!$D$6:$D$3617,A476,'Загальний прайс'!$G$6:$G$3617)</f>
        <v>41446.36</v>
      </c>
      <c r="G476" s="282">
        <f>F476*'ЗМІСТ'!$E$13/1000*1.2</f>
        <v>2174.073787</v>
      </c>
      <c r="H476" s="283">
        <f>G476*(100%-'ЗМІСТ'!$E$15)</f>
        <v>2174.073787</v>
      </c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</row>
    <row r="477" ht="29.25" hidden="1" customHeight="1" outlineLevel="1">
      <c r="A477" s="315"/>
      <c r="B477" s="240" t="s">
        <v>1420</v>
      </c>
      <c r="C477" s="49"/>
      <c r="D477" s="242"/>
      <c r="E477" s="242"/>
      <c r="F477" s="243"/>
      <c r="G477" s="243"/>
      <c r="H477" s="316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ht="34.5" hidden="1" customHeight="1" outlineLevel="2">
      <c r="A478" s="294">
        <v>8.595057634152E12</v>
      </c>
      <c r="B478" s="317" t="s">
        <v>1421</v>
      </c>
      <c r="C478" s="49" t="s">
        <v>1422</v>
      </c>
      <c r="D478" s="295" t="s">
        <v>305</v>
      </c>
      <c r="E478" s="295">
        <v>30.0</v>
      </c>
      <c r="F478" s="296">
        <f>SUMIF('Загальний прайс'!$D$6:$D$3617,A478,'Загальний прайс'!$G$6:$G$3617)</f>
        <v>6755.14</v>
      </c>
      <c r="G478" s="296">
        <f>F478*'ЗМІСТ'!$E$13/1000*1.2</f>
        <v>354.3416793</v>
      </c>
      <c r="H478" s="297">
        <f>G478*(100%-'ЗМІСТ'!$E$15)</f>
        <v>354.3416793</v>
      </c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</row>
    <row r="479" ht="34.5" hidden="1" customHeight="1" outlineLevel="2">
      <c r="A479" s="194">
        <v>8.595057634206E12</v>
      </c>
      <c r="B479" s="280" t="s">
        <v>1423</v>
      </c>
      <c r="C479" s="49" t="s">
        <v>1424</v>
      </c>
      <c r="D479" s="196" t="s">
        <v>305</v>
      </c>
      <c r="E479" s="196">
        <v>15.0</v>
      </c>
      <c r="F479" s="197">
        <f>SUMIF('Загальний прайс'!$D$6:$D$3617,A479,'Загальний прайс'!$G$6:$G$3617)</f>
        <v>20108.3</v>
      </c>
      <c r="G479" s="197">
        <f>F479*'ЗМІСТ'!$E$13/1000*1.2</f>
        <v>1054.783289</v>
      </c>
      <c r="H479" s="198">
        <f>G479*(100%-'ЗМІСТ'!$E$15)</f>
        <v>1054.783289</v>
      </c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</row>
    <row r="480" ht="34.5" hidden="1" customHeight="1" outlineLevel="2">
      <c r="A480" s="308">
        <v>8.595057634213E12</v>
      </c>
      <c r="B480" s="280" t="s">
        <v>1425</v>
      </c>
      <c r="C480" s="49" t="s">
        <v>1426</v>
      </c>
      <c r="D480" s="207" t="s">
        <v>305</v>
      </c>
      <c r="E480" s="207">
        <v>15.0</v>
      </c>
      <c r="F480" s="282">
        <f>SUMIF('Загальний прайс'!$D$6:$D$3617,A480,'Загальний прайс'!$G$6:$G$3617)</f>
        <v>28666.09</v>
      </c>
      <c r="G480" s="282">
        <f>F480*'ЗМІСТ'!$E$13/1000*1.2</f>
        <v>1503.683191</v>
      </c>
      <c r="H480" s="283">
        <f>G480*(100%-'ЗМІСТ'!$E$15)</f>
        <v>1503.683191</v>
      </c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</row>
    <row r="481" ht="41.25" hidden="1" customHeight="1" outlineLevel="2">
      <c r="A481" s="318"/>
      <c r="B481" s="319" t="s">
        <v>1427</v>
      </c>
      <c r="C481" s="49"/>
      <c r="D481" s="319"/>
      <c r="E481" s="319"/>
      <c r="F481" s="319"/>
      <c r="G481" s="319"/>
      <c r="H481" s="319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ht="34.5" hidden="1" customHeight="1" outlineLevel="2">
      <c r="A482" s="294">
        <v>8.59505763464E12</v>
      </c>
      <c r="B482" s="317" t="s">
        <v>1428</v>
      </c>
      <c r="C482" s="49" t="s">
        <v>1429</v>
      </c>
      <c r="D482" s="295" t="s">
        <v>17</v>
      </c>
      <c r="E482" s="295">
        <v>25.0</v>
      </c>
      <c r="F482" s="296">
        <f>SUMIF('Загальний прайс'!$D$6:$D$3617,A482,'Загальний прайс'!$G$6:$G$3617)</f>
        <v>1483.89</v>
      </c>
      <c r="G482" s="296">
        <f>F482*'ЗМІСТ'!$E$13/1000*1.2</f>
        <v>77.83762802</v>
      </c>
      <c r="H482" s="297">
        <f>G482*(100%-'ЗМІСТ'!$E$15)</f>
        <v>77.83762802</v>
      </c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</row>
    <row r="483" ht="34.5" hidden="1" customHeight="1" outlineLevel="2">
      <c r="A483" s="194">
        <v>8.595057634657E12</v>
      </c>
      <c r="B483" s="280" t="s">
        <v>1430</v>
      </c>
      <c r="C483" s="49" t="s">
        <v>1431</v>
      </c>
      <c r="D483" s="196" t="s">
        <v>17</v>
      </c>
      <c r="E483" s="196">
        <v>50.0</v>
      </c>
      <c r="F483" s="197">
        <f>SUMIF('Загальний прайс'!$D$6:$D$3617,A483,'Загальний прайс'!$G$6:$G$3617)</f>
        <v>1552.26</v>
      </c>
      <c r="G483" s="197">
        <f>F483*'ЗМІСТ'!$E$13/1000*1.2</f>
        <v>81.42398457</v>
      </c>
      <c r="H483" s="198">
        <f>G483*(100%-'ЗМІСТ'!$E$15)</f>
        <v>81.42398457</v>
      </c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</row>
    <row r="484" ht="34.5" hidden="1" customHeight="1" outlineLevel="2">
      <c r="A484" s="194">
        <v>8.595057634664E12</v>
      </c>
      <c r="B484" s="280" t="s">
        <v>1432</v>
      </c>
      <c r="C484" s="49" t="s">
        <v>1433</v>
      </c>
      <c r="D484" s="196" t="s">
        <v>17</v>
      </c>
      <c r="E484" s="196">
        <v>50.0</v>
      </c>
      <c r="F484" s="197">
        <f>SUMIF('Загальний прайс'!$D$6:$D$3617,A484,'Загальний прайс'!$G$6:$G$3617)</f>
        <v>1817.13</v>
      </c>
      <c r="G484" s="197">
        <f>F484*'ЗМІСТ'!$E$13/1000*1.2</f>
        <v>95.31777221</v>
      </c>
      <c r="H484" s="198">
        <f>G484*(100%-'ЗМІСТ'!$E$15)</f>
        <v>95.31777221</v>
      </c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</row>
    <row r="485" ht="34.5" hidden="1" customHeight="1" outlineLevel="2">
      <c r="A485" s="194">
        <v>8.595057634671E12</v>
      </c>
      <c r="B485" s="280" t="s">
        <v>1434</v>
      </c>
      <c r="C485" s="49" t="s">
        <v>1435</v>
      </c>
      <c r="D485" s="196" t="s">
        <v>17</v>
      </c>
      <c r="E485" s="196">
        <v>50.0</v>
      </c>
      <c r="F485" s="197">
        <f>SUMIF('Загальний прайс'!$D$6:$D$3617,A485,'Загальний прайс'!$G$6:$G$3617)</f>
        <v>2714.28</v>
      </c>
      <c r="G485" s="197">
        <f>F485*'ЗМІСТ'!$E$13/1000*1.2</f>
        <v>142.3778831</v>
      </c>
      <c r="H485" s="198">
        <f>G485*(100%-'ЗМІСТ'!$E$15)</f>
        <v>142.3778831</v>
      </c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</row>
    <row r="486" ht="34.5" hidden="1" customHeight="1" outlineLevel="2">
      <c r="A486" s="194">
        <v>8.595057634688E12</v>
      </c>
      <c r="B486" s="280" t="s">
        <v>1436</v>
      </c>
      <c r="C486" s="49" t="s">
        <v>1437</v>
      </c>
      <c r="D486" s="196" t="s">
        <v>17</v>
      </c>
      <c r="E486" s="196">
        <v>25.0</v>
      </c>
      <c r="F486" s="197">
        <f>SUMIF('Загальний прайс'!$D$6:$D$3617,A486,'Загальний прайс'!$G$6:$G$3617)</f>
        <v>3614.31</v>
      </c>
      <c r="G486" s="197">
        <f>F486*'ЗМІСТ'!$E$13/1000*1.2</f>
        <v>189.5890648</v>
      </c>
      <c r="H486" s="198">
        <f>G486*(100%-'ЗМІСТ'!$E$15)</f>
        <v>189.5890648</v>
      </c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</row>
    <row r="487" ht="34.5" hidden="1" customHeight="1" outlineLevel="2">
      <c r="A487" s="194">
        <v>8.595057634695E12</v>
      </c>
      <c r="B487" s="280" t="s">
        <v>1438</v>
      </c>
      <c r="C487" s="49" t="s">
        <v>1439</v>
      </c>
      <c r="D487" s="196" t="s">
        <v>17</v>
      </c>
      <c r="E487" s="196">
        <v>10.0</v>
      </c>
      <c r="F487" s="197">
        <f>SUMIF('Загальний прайс'!$D$6:$D$3617,A487,'Загальний прайс'!$G$6:$G$3617)</f>
        <v>5605.18</v>
      </c>
      <c r="G487" s="197">
        <f>F487*'ЗМІСТ'!$E$13/1000*1.2</f>
        <v>294.0203895</v>
      </c>
      <c r="H487" s="198">
        <f>G487*(100%-'ЗМІСТ'!$E$15)</f>
        <v>294.0203895</v>
      </c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</row>
    <row r="488" ht="34.5" hidden="1" customHeight="1" outlineLevel="2">
      <c r="A488" s="194">
        <v>8.595057634701E12</v>
      </c>
      <c r="B488" s="280" t="s">
        <v>1440</v>
      </c>
      <c r="C488" s="49" t="s">
        <v>1441</v>
      </c>
      <c r="D488" s="196" t="s">
        <v>17</v>
      </c>
      <c r="E488" s="196">
        <v>5.0</v>
      </c>
      <c r="F488" s="197">
        <f>SUMIF('Загальний прайс'!$D$6:$D$3617,A488,'Загальний прайс'!$G$6:$G$3617)</f>
        <v>12472.08</v>
      </c>
      <c r="G488" s="197">
        <f>F488*'ЗМІСТ'!$E$13/1000*1.2</f>
        <v>654.224453</v>
      </c>
      <c r="H488" s="198">
        <f>G488*(100%-'ЗМІСТ'!$E$15)</f>
        <v>654.224453</v>
      </c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</row>
    <row r="489" ht="38.25" hidden="1" customHeight="1" outlineLevel="2">
      <c r="A489" s="320"/>
      <c r="B489" s="242"/>
      <c r="C489" s="49"/>
      <c r="D489" s="321"/>
      <c r="E489" s="321"/>
      <c r="F489" s="321"/>
      <c r="G489" s="321"/>
      <c r="H489" s="322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</row>
    <row r="490" ht="34.5" hidden="1" customHeight="1" outlineLevel="2">
      <c r="A490" s="194">
        <v>8.595057631427E12</v>
      </c>
      <c r="B490" s="226" t="s">
        <v>1442</v>
      </c>
      <c r="C490" s="49" t="s">
        <v>1443</v>
      </c>
      <c r="D490" s="196" t="s">
        <v>17</v>
      </c>
      <c r="E490" s="196">
        <v>25.0</v>
      </c>
      <c r="F490" s="197">
        <f>SUMIF('Загальний прайс'!$D$6:$D$3617,A490,'Загальний прайс'!$G$6:$G$3617)</f>
        <v>1483.89</v>
      </c>
      <c r="G490" s="197">
        <f>F490*'ЗМІСТ'!$E$13/1000*1.2</f>
        <v>77.83762802</v>
      </c>
      <c r="H490" s="198">
        <f>G490*(100%-'ЗМІСТ'!$E$15)</f>
        <v>77.83762802</v>
      </c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</row>
    <row r="491" ht="34.5" hidden="1" customHeight="1" outlineLevel="2">
      <c r="A491" s="194">
        <v>8.595057631434E12</v>
      </c>
      <c r="B491" s="226" t="s">
        <v>1444</v>
      </c>
      <c r="C491" s="49" t="s">
        <v>1445</v>
      </c>
      <c r="D491" s="196" t="s">
        <v>17</v>
      </c>
      <c r="E491" s="196">
        <v>50.0</v>
      </c>
      <c r="F491" s="197">
        <f>SUMIF('Загальний прайс'!$D$6:$D$3617,A491,'Загальний прайс'!$G$6:$G$3617)</f>
        <v>1483.89</v>
      </c>
      <c r="G491" s="197">
        <f>F491*'ЗМІСТ'!$E$13/1000*1.2</f>
        <v>77.83762802</v>
      </c>
      <c r="H491" s="198">
        <f>G491*(100%-'ЗМІСТ'!$E$15)</f>
        <v>77.83762802</v>
      </c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</row>
    <row r="492" ht="34.5" hidden="1" customHeight="1" outlineLevel="2">
      <c r="A492" s="194">
        <v>8.595057631441E12</v>
      </c>
      <c r="B492" s="226" t="s">
        <v>1446</v>
      </c>
      <c r="C492" s="49" t="s">
        <v>1447</v>
      </c>
      <c r="D492" s="196" t="s">
        <v>17</v>
      </c>
      <c r="E492" s="196">
        <v>50.0</v>
      </c>
      <c r="F492" s="197">
        <f>SUMIF('Загальний прайс'!$D$6:$D$3617,A492,'Загальний прайс'!$G$6:$G$3617)</f>
        <v>1745.91</v>
      </c>
      <c r="G492" s="197">
        <f>F492*'ЗМІСТ'!$E$13/1000*1.2</f>
        <v>91.58191856</v>
      </c>
      <c r="H492" s="198">
        <f>G492*(100%-'ЗМІСТ'!$E$15)</f>
        <v>91.58191856</v>
      </c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</row>
    <row r="493" ht="34.5" hidden="1" customHeight="1" outlineLevel="2">
      <c r="A493" s="194">
        <v>8.595057631458E12</v>
      </c>
      <c r="B493" s="226" t="s">
        <v>1448</v>
      </c>
      <c r="C493" s="49" t="s">
        <v>1449</v>
      </c>
      <c r="D493" s="196" t="s">
        <v>17</v>
      </c>
      <c r="E493" s="196">
        <v>50.0</v>
      </c>
      <c r="F493" s="197">
        <f>SUMIF('Загальний прайс'!$D$6:$D$3617,A493,'Загальний прайс'!$G$6:$G$3617)</f>
        <v>2056.36</v>
      </c>
      <c r="G493" s="197">
        <f>F493*'ЗМІСТ'!$E$13/1000*1.2</f>
        <v>107.8666106</v>
      </c>
      <c r="H493" s="198">
        <f>G493*(100%-'ЗМІСТ'!$E$15)</f>
        <v>107.8666106</v>
      </c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</row>
    <row r="494" ht="34.5" hidden="1" customHeight="1" outlineLevel="2">
      <c r="A494" s="194">
        <v>8.595057631465E12</v>
      </c>
      <c r="B494" s="226" t="s">
        <v>1450</v>
      </c>
      <c r="C494" s="49" t="s">
        <v>1451</v>
      </c>
      <c r="D494" s="196" t="s">
        <v>17</v>
      </c>
      <c r="E494" s="196">
        <v>25.0</v>
      </c>
      <c r="F494" s="197">
        <f>SUMIF('Загальний прайс'!$D$6:$D$3617,A494,'Загальний прайс'!$G$6:$G$3617)</f>
        <v>3537.4</v>
      </c>
      <c r="G494" s="197">
        <f>F494*'ЗМІСТ'!$E$13/1000*1.2</f>
        <v>185.5547415</v>
      </c>
      <c r="H494" s="198">
        <f>G494*(100%-'ЗМІСТ'!$E$15)</f>
        <v>185.5547415</v>
      </c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</row>
    <row r="495" ht="34.5" hidden="1" customHeight="1" outlineLevel="2">
      <c r="A495" s="194">
        <v>8.595057631472E12</v>
      </c>
      <c r="B495" s="226" t="s">
        <v>1452</v>
      </c>
      <c r="C495" s="49" t="s">
        <v>1453</v>
      </c>
      <c r="D495" s="196" t="s">
        <v>17</v>
      </c>
      <c r="E495" s="196">
        <v>10.0</v>
      </c>
      <c r="F495" s="197">
        <f>SUMIF('Загальний прайс'!$D$6:$D$3617,A495,'Загальний прайс'!$G$6:$G$3617)</f>
        <v>4941.56</v>
      </c>
      <c r="G495" s="197">
        <f>F495*'ЗМІСТ'!$E$13/1000*1.2</f>
        <v>259.2101228</v>
      </c>
      <c r="H495" s="198">
        <f>G495*(100%-'ЗМІСТ'!$E$15)</f>
        <v>259.2101228</v>
      </c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</row>
    <row r="496" ht="34.5" hidden="1" customHeight="1" outlineLevel="2">
      <c r="A496" s="194">
        <v>8.595057631588E12</v>
      </c>
      <c r="B496" s="226" t="s">
        <v>1454</v>
      </c>
      <c r="C496" s="49" t="s">
        <v>1455</v>
      </c>
      <c r="D496" s="207" t="s">
        <v>17</v>
      </c>
      <c r="E496" s="207">
        <v>5.0</v>
      </c>
      <c r="F496" s="197">
        <f>SUMIF('Загальний прайс'!$D$6:$D$3617,A496,'Загальний прайс'!$G$6:$G$3617)</f>
        <v>9638.15</v>
      </c>
      <c r="G496" s="282">
        <f>F496*'ЗМІСТ'!$E$13/1000*1.2</f>
        <v>505.5703148</v>
      </c>
      <c r="H496" s="283">
        <f>G496*(100%-'ЗМІСТ'!$E$15)</f>
        <v>505.5703148</v>
      </c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</row>
    <row r="497" ht="31.5" hidden="1" customHeight="1" outlineLevel="2">
      <c r="A497" s="298"/>
      <c r="B497" s="274"/>
      <c r="C497" s="49"/>
      <c r="D497" s="299"/>
      <c r="E497" s="299"/>
      <c r="F497" s="300"/>
      <c r="G497" s="301"/>
      <c r="H497" s="323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</row>
    <row r="498" ht="34.5" hidden="1" customHeight="1" outlineLevel="2">
      <c r="A498" s="194">
        <v>8.595057631618E12</v>
      </c>
      <c r="B498" s="226" t="s">
        <v>1456</v>
      </c>
      <c r="C498" s="49" t="s">
        <v>1457</v>
      </c>
      <c r="D498" s="295" t="s">
        <v>17</v>
      </c>
      <c r="E498" s="295">
        <v>100.0</v>
      </c>
      <c r="F498" s="197">
        <f>SUMIF('Загальний прайс'!$D$6:$D$3617,A498,'Загальний прайс'!$G$6:$G$3617)</f>
        <v>1515.21</v>
      </c>
      <c r="G498" s="296">
        <f>F498*'ЗМІСТ'!$E$13/1000*1.2</f>
        <v>79.48052238</v>
      </c>
      <c r="H498" s="297">
        <f>G498*(100%-'ЗМІСТ'!$E$15)</f>
        <v>79.48052238</v>
      </c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</row>
    <row r="499" ht="34.5" hidden="1" customHeight="1" outlineLevel="2">
      <c r="A499" s="194">
        <v>8.595057631625E12</v>
      </c>
      <c r="B499" s="226" t="s">
        <v>1458</v>
      </c>
      <c r="C499" s="49" t="s">
        <v>1459</v>
      </c>
      <c r="D499" s="196" t="s">
        <v>17</v>
      </c>
      <c r="E499" s="196">
        <v>100.0</v>
      </c>
      <c r="F499" s="197">
        <f>SUMIF('Загальний прайс'!$D$6:$D$3617,A499,'Загальний прайс'!$G$6:$G$3617)</f>
        <v>1745.91</v>
      </c>
      <c r="G499" s="197">
        <f>F499*'ЗМІСТ'!$E$13/1000*1.2</f>
        <v>91.58191856</v>
      </c>
      <c r="H499" s="198">
        <f>G499*(100%-'ЗМІСТ'!$E$15)</f>
        <v>91.58191856</v>
      </c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</row>
    <row r="500" ht="34.5" hidden="1" customHeight="1" outlineLevel="2">
      <c r="A500" s="194">
        <v>8.595057631632E12</v>
      </c>
      <c r="B500" s="226" t="s">
        <v>1460</v>
      </c>
      <c r="C500" s="49" t="s">
        <v>1461</v>
      </c>
      <c r="D500" s="196" t="s">
        <v>17</v>
      </c>
      <c r="E500" s="196">
        <v>100.0</v>
      </c>
      <c r="F500" s="197">
        <f>SUMIF('Загальний прайс'!$D$6:$D$3617,A500,'Загальний прайс'!$G$6:$G$3617)</f>
        <v>1868.4</v>
      </c>
      <c r="G500" s="197">
        <f>F500*'ЗМІСТ'!$E$13/1000*1.2</f>
        <v>98.00714621</v>
      </c>
      <c r="H500" s="198">
        <f>G500*(100%-'ЗМІСТ'!$E$15)</f>
        <v>98.00714621</v>
      </c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</row>
    <row r="501" ht="34.5" hidden="1" customHeight="1" outlineLevel="2">
      <c r="A501" s="194">
        <v>8.595057631649E12</v>
      </c>
      <c r="B501" s="226" t="s">
        <v>1462</v>
      </c>
      <c r="C501" s="49" t="s">
        <v>1463</v>
      </c>
      <c r="D501" s="196" t="s">
        <v>17</v>
      </c>
      <c r="E501" s="196">
        <v>50.0</v>
      </c>
      <c r="F501" s="197">
        <f>SUMIF('Загальний прайс'!$D$6:$D$3617,A501,'Загальний прайс'!$G$6:$G$3617)</f>
        <v>2244.35</v>
      </c>
      <c r="G501" s="197">
        <f>F501*'ЗМІСТ'!$E$13/1000*1.2</f>
        <v>117.7276486</v>
      </c>
      <c r="H501" s="198">
        <f>G501*(100%-'ЗМІСТ'!$E$15)</f>
        <v>117.7276486</v>
      </c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</row>
    <row r="502" ht="34.5" hidden="1" customHeight="1" outlineLevel="2">
      <c r="A502" s="194">
        <v>8.595057631656E12</v>
      </c>
      <c r="B502" s="226" t="s">
        <v>1464</v>
      </c>
      <c r="C502" s="49" t="s">
        <v>1465</v>
      </c>
      <c r="D502" s="196" t="s">
        <v>17</v>
      </c>
      <c r="E502" s="196">
        <v>50.0</v>
      </c>
      <c r="F502" s="197">
        <f>SUMIF('Загальний прайс'!$D$6:$D$3617,A502,'Загальний прайс'!$G$6:$G$3617)</f>
        <v>2759.87</v>
      </c>
      <c r="G502" s="197">
        <f>F502*'ЗМІСТ'!$E$13/1000*1.2</f>
        <v>144.769312</v>
      </c>
      <c r="H502" s="198">
        <f>G502*(100%-'ЗМІСТ'!$E$15)</f>
        <v>144.769312</v>
      </c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</row>
    <row r="503" ht="24.0" hidden="1" customHeight="1" outlineLevel="2">
      <c r="A503" s="324"/>
      <c r="B503" s="325"/>
      <c r="C503" s="49"/>
      <c r="D503" s="326"/>
      <c r="E503" s="326"/>
      <c r="F503" s="327"/>
      <c r="G503" s="286"/>
      <c r="H503" s="287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</row>
    <row r="504" ht="34.5" hidden="1" customHeight="1" outlineLevel="2">
      <c r="A504" s="294">
        <v>8.595057634367E12</v>
      </c>
      <c r="B504" s="226" t="s">
        <v>1466</v>
      </c>
      <c r="C504" s="49" t="s">
        <v>1467</v>
      </c>
      <c r="D504" s="295" t="s">
        <v>17</v>
      </c>
      <c r="E504" s="295">
        <v>15.0</v>
      </c>
      <c r="F504" s="197">
        <f>SUMIF('Загальний прайс'!$D$6:$D$3617,A504,'Загальний прайс'!$G$6:$G$3617)</f>
        <v>4280.77</v>
      </c>
      <c r="G504" s="296">
        <f>F504*'ЗМІСТ'!$E$13/1000*1.2</f>
        <v>224.548304</v>
      </c>
      <c r="H504" s="297">
        <f>G504*(100%-'ЗМІСТ'!$E$15)</f>
        <v>224.548304</v>
      </c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</row>
    <row r="505" ht="34.5" hidden="1" customHeight="1" outlineLevel="2">
      <c r="A505" s="194">
        <v>8.595057634374E12</v>
      </c>
      <c r="B505" s="226" t="s">
        <v>1468</v>
      </c>
      <c r="C505" s="49" t="s">
        <v>1469</v>
      </c>
      <c r="D505" s="196" t="s">
        <v>17</v>
      </c>
      <c r="E505" s="196">
        <v>25.0</v>
      </c>
      <c r="F505" s="197">
        <f>SUMIF('Загальний прайс'!$D$6:$D$3617,A505,'Загальний прайс'!$G$6:$G$3617)</f>
        <v>5605.18</v>
      </c>
      <c r="G505" s="197">
        <f>F505*'ЗМІСТ'!$E$13/1000*1.2</f>
        <v>294.0203895</v>
      </c>
      <c r="H505" s="198">
        <f>G505*(100%-'ЗМІСТ'!$E$15)</f>
        <v>294.0203895</v>
      </c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</row>
    <row r="506" ht="34.5" hidden="1" customHeight="1" outlineLevel="2">
      <c r="A506" s="194">
        <v>8.595057634381E12</v>
      </c>
      <c r="B506" s="226" t="s">
        <v>1470</v>
      </c>
      <c r="C506" s="49" t="s">
        <v>1471</v>
      </c>
      <c r="D506" s="196" t="s">
        <v>17</v>
      </c>
      <c r="E506" s="196">
        <v>25.0</v>
      </c>
      <c r="F506" s="197">
        <f>SUMIF('Загальний прайс'!$D$6:$D$3617,A506,'Загальний прайс'!$G$6:$G$3617)</f>
        <v>6513.74</v>
      </c>
      <c r="G506" s="197">
        <f>F506*'ЗМІСТ'!$E$13/1000*1.2</f>
        <v>341.6790133</v>
      </c>
      <c r="H506" s="198">
        <f>G506*(100%-'ЗМІСТ'!$E$15)</f>
        <v>341.6790133</v>
      </c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</row>
    <row r="507" ht="34.5" hidden="1" customHeight="1" outlineLevel="2">
      <c r="A507" s="194">
        <v>8.595057634398E12</v>
      </c>
      <c r="B507" s="226" t="s">
        <v>1472</v>
      </c>
      <c r="C507" s="49" t="s">
        <v>1473</v>
      </c>
      <c r="D507" s="196" t="s">
        <v>17</v>
      </c>
      <c r="E507" s="196">
        <v>20.0</v>
      </c>
      <c r="F507" s="197">
        <f>SUMIF('Загальний прайс'!$D$6:$D$3617,A507,'Загальний прайс'!$G$6:$G$3617)</f>
        <v>8555.85</v>
      </c>
      <c r="G507" s="197">
        <f>F507*'ЗМІСТ'!$E$13/1000*1.2</f>
        <v>448.7981385</v>
      </c>
      <c r="H507" s="198">
        <f>G507*(100%-'ЗМІСТ'!$E$15)</f>
        <v>448.7981385</v>
      </c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</row>
    <row r="508" ht="34.5" hidden="1" customHeight="1" outlineLevel="2">
      <c r="A508" s="194">
        <v>8.595057634404E12</v>
      </c>
      <c r="B508" s="226" t="s">
        <v>1474</v>
      </c>
      <c r="C508" s="49" t="s">
        <v>1475</v>
      </c>
      <c r="D508" s="196" t="s">
        <v>17</v>
      </c>
      <c r="E508" s="196">
        <v>15.0</v>
      </c>
      <c r="F508" s="197">
        <f>SUMIF('Загальний прайс'!$D$6:$D$3617,A508,'Загальний прайс'!$G$6:$G$3617)</f>
        <v>12850.87</v>
      </c>
      <c r="G508" s="197">
        <f>F508*'ЗМІСТ'!$E$13/1000*1.2</f>
        <v>674.093928</v>
      </c>
      <c r="H508" s="198">
        <f>G508*(100%-'ЗМІСТ'!$E$15)</f>
        <v>674.093928</v>
      </c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</row>
    <row r="509" ht="34.5" hidden="1" customHeight="1" outlineLevel="2">
      <c r="A509" s="308">
        <v>8.595057634411E12</v>
      </c>
      <c r="B509" s="226" t="s">
        <v>1476</v>
      </c>
      <c r="C509" s="49" t="s">
        <v>1477</v>
      </c>
      <c r="D509" s="196" t="s">
        <v>17</v>
      </c>
      <c r="E509" s="196">
        <v>5.0</v>
      </c>
      <c r="F509" s="197">
        <f>SUMIF('Загальний прайс'!$D$6:$D$3617,A509,'Загальний прайс'!$G$6:$G$3617)</f>
        <v>16319.93</v>
      </c>
      <c r="G509" s="197">
        <f>F509*'ЗМІСТ'!$E$13/1000*1.2</f>
        <v>856.0638865</v>
      </c>
      <c r="H509" s="198">
        <f>G509*(100%-'ЗМІСТ'!$E$15)</f>
        <v>856.0638865</v>
      </c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</row>
    <row r="510" ht="34.5" hidden="1" customHeight="1" outlineLevel="2">
      <c r="A510" s="194">
        <v>8.595057634428E12</v>
      </c>
      <c r="B510" s="314" t="s">
        <v>1478</v>
      </c>
      <c r="C510" s="49" t="s">
        <v>1479</v>
      </c>
      <c r="D510" s="207" t="s">
        <v>17</v>
      </c>
      <c r="E510" s="207">
        <v>3.0</v>
      </c>
      <c r="F510" s="197">
        <f>SUMIF('Загальний прайс'!$D$6:$D$3617,A510,'Загальний прайс'!$G$6:$G$3617)</f>
        <v>31059.15</v>
      </c>
      <c r="G510" s="282">
        <f>F510*'ЗМІСТ'!$E$13/1000*1.2</f>
        <v>1629.21144</v>
      </c>
      <c r="H510" s="283">
        <f>G510*(100%-'ЗМІСТ'!$E$15)</f>
        <v>1629.21144</v>
      </c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</row>
    <row r="511" ht="24.0" hidden="1" customHeight="1" outlineLevel="1">
      <c r="A511" s="328"/>
      <c r="B511" s="240" t="s">
        <v>1480</v>
      </c>
      <c r="C511" s="49"/>
      <c r="D511" s="242"/>
      <c r="E511" s="242"/>
      <c r="F511" s="243"/>
      <c r="G511" s="243"/>
      <c r="H511" s="24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ht="41.25" hidden="1" customHeight="1" outlineLevel="2">
      <c r="A512" s="194">
        <v>8.595057634299E12</v>
      </c>
      <c r="B512" s="227" t="s">
        <v>1481</v>
      </c>
      <c r="C512" s="49" t="s">
        <v>1482</v>
      </c>
      <c r="D512" s="295" t="s">
        <v>305</v>
      </c>
      <c r="E512" s="295">
        <v>30.0</v>
      </c>
      <c r="F512" s="197">
        <f>SUMIF('Загальний прайс'!$D$6:$D$3617,A512,'Загальний прайс'!$G$6:$G$3617)</f>
        <v>4654.57</v>
      </c>
      <c r="G512" s="296">
        <f>F512*'ЗМІСТ'!$E$13/1000*1.2</f>
        <v>244.1560279</v>
      </c>
      <c r="H512" s="297">
        <f>G512*(100%-'ЗМІСТ'!$E$15)</f>
        <v>244.1560279</v>
      </c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</row>
    <row r="513" ht="41.25" hidden="1" customHeight="1" outlineLevel="2">
      <c r="A513" s="194">
        <v>8.595057634343E12</v>
      </c>
      <c r="B513" s="227" t="s">
        <v>1483</v>
      </c>
      <c r="C513" s="49" t="s">
        <v>1484</v>
      </c>
      <c r="D513" s="196" t="s">
        <v>305</v>
      </c>
      <c r="E513" s="196">
        <v>15.0</v>
      </c>
      <c r="F513" s="197">
        <f>SUMIF('Загальний прайс'!$D$6:$D$3617,A513,'Загальний прайс'!$G$6:$G$3617)</f>
        <v>14708.73</v>
      </c>
      <c r="G513" s="197">
        <f>F513*'ЗМІСТ'!$E$13/1000*1.2</f>
        <v>771.5481972</v>
      </c>
      <c r="H513" s="198">
        <f>G513*(100%-'ЗМІСТ'!$E$15)</f>
        <v>771.5481972</v>
      </c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</row>
    <row r="514" ht="41.25" hidden="1" customHeight="1" outlineLevel="2">
      <c r="A514" s="194">
        <v>8.59505763435E12</v>
      </c>
      <c r="B514" s="227" t="s">
        <v>1485</v>
      </c>
      <c r="C514" s="49" t="s">
        <v>1486</v>
      </c>
      <c r="D514" s="196" t="s">
        <v>305</v>
      </c>
      <c r="E514" s="196">
        <v>15.0</v>
      </c>
      <c r="F514" s="197">
        <f>SUMIF('Загальний прайс'!$D$6:$D$3617,A514,'Загальний прайс'!$G$6:$G$3617)</f>
        <v>19258.23</v>
      </c>
      <c r="G514" s="197">
        <f>F514*'ЗМІСТ'!$E$13/1000*1.2</f>
        <v>1010.192766</v>
      </c>
      <c r="H514" s="198">
        <f>G514*(100%-'ЗМІСТ'!$E$15)</f>
        <v>1010.192766</v>
      </c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</row>
    <row r="515" ht="30.0" hidden="1" customHeight="1" outlineLevel="2">
      <c r="A515" s="298"/>
      <c r="B515" s="329"/>
      <c r="C515" s="49"/>
      <c r="D515" s="275"/>
      <c r="E515" s="275"/>
      <c r="F515" s="276"/>
      <c r="G515" s="161"/>
      <c r="H515" s="209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</row>
    <row r="516" ht="34.5" hidden="1" customHeight="1" outlineLevel="2">
      <c r="A516" s="194">
        <v>8.595057634503E12</v>
      </c>
      <c r="B516" s="227" t="s">
        <v>1487</v>
      </c>
      <c r="C516" s="330" t="s">
        <v>1488</v>
      </c>
      <c r="D516" s="196" t="s">
        <v>17</v>
      </c>
      <c r="E516" s="196">
        <v>15.0</v>
      </c>
      <c r="F516" s="197">
        <f>SUMIF('Загальний прайс'!$D$6:$D$3617,A516,'Загальний прайс'!$G$6:$G$3617)</f>
        <v>3879.18</v>
      </c>
      <c r="G516" s="197">
        <f>F516*'ЗМІСТ'!$E$13/1000*1.2</f>
        <v>203.4828524</v>
      </c>
      <c r="H516" s="198">
        <f>G516*(100%-'ЗМІСТ'!$E$15)</f>
        <v>203.4828524</v>
      </c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</row>
    <row r="517" ht="34.5" hidden="1" customHeight="1" outlineLevel="2">
      <c r="A517" s="194">
        <v>8.59505763451E12</v>
      </c>
      <c r="B517" s="227" t="s">
        <v>1489</v>
      </c>
      <c r="C517" s="330" t="s">
        <v>1490</v>
      </c>
      <c r="D517" s="196" t="s">
        <v>17</v>
      </c>
      <c r="E517" s="196">
        <v>25.0</v>
      </c>
      <c r="F517" s="197">
        <f>SUMIF('Загальний прайс'!$D$6:$D$3617,A517,'Загальний прайс'!$G$6:$G$3617)</f>
        <v>5183.64</v>
      </c>
      <c r="G517" s="197">
        <f>F517*'ЗМІСТ'!$E$13/1000*1.2</f>
        <v>271.9084582</v>
      </c>
      <c r="H517" s="198">
        <f>G517*(100%-'ЗМІСТ'!$E$15)</f>
        <v>271.9084582</v>
      </c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</row>
    <row r="518" ht="34.5" hidden="1" customHeight="1" outlineLevel="2">
      <c r="A518" s="194">
        <v>8.595057634527E12</v>
      </c>
      <c r="B518" s="227" t="s">
        <v>1491</v>
      </c>
      <c r="C518" s="330" t="s">
        <v>1492</v>
      </c>
      <c r="D518" s="196" t="s">
        <v>17</v>
      </c>
      <c r="E518" s="196">
        <v>25.0</v>
      </c>
      <c r="F518" s="197">
        <f>SUMIF('Загальний прайс'!$D$6:$D$3617,A518,'Загальний прайс'!$G$6:$G$3617)</f>
        <v>5855.82</v>
      </c>
      <c r="G518" s="197">
        <f>F518*'ЗМІСТ'!$E$13/1000*1.2</f>
        <v>307.1677408</v>
      </c>
      <c r="H518" s="198">
        <f>G518*(100%-'ЗМІСТ'!$E$15)</f>
        <v>307.1677408</v>
      </c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</row>
    <row r="519" ht="34.5" hidden="1" customHeight="1" outlineLevel="2">
      <c r="A519" s="194">
        <v>8.595057634534E12</v>
      </c>
      <c r="B519" s="227" t="s">
        <v>1493</v>
      </c>
      <c r="C519" s="330" t="s">
        <v>1494</v>
      </c>
      <c r="D519" s="196" t="s">
        <v>17</v>
      </c>
      <c r="E519" s="196">
        <v>20.0</v>
      </c>
      <c r="F519" s="197">
        <f>SUMIF('Загальний прайс'!$D$6:$D$3617,A519,'Загальний прайс'!$G$6:$G$3617)</f>
        <v>8159.98</v>
      </c>
      <c r="G519" s="197">
        <f>F519*'ЗМІСТ'!$E$13/1000*1.2</f>
        <v>428.0327301</v>
      </c>
      <c r="H519" s="198">
        <f>G519*(100%-'ЗМІСТ'!$E$15)</f>
        <v>428.0327301</v>
      </c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</row>
    <row r="520" ht="34.5" hidden="1" customHeight="1" outlineLevel="2">
      <c r="A520" s="194">
        <v>8.595057634541E12</v>
      </c>
      <c r="B520" s="227" t="s">
        <v>1495</v>
      </c>
      <c r="C520" s="330" t="s">
        <v>1496</v>
      </c>
      <c r="D520" s="196" t="s">
        <v>17</v>
      </c>
      <c r="E520" s="196">
        <v>15.0</v>
      </c>
      <c r="F520" s="197">
        <f>SUMIF('Загальний прайс'!$D$6:$D$3617,A520,'Загальний прайс'!$G$6:$G$3617)</f>
        <v>13189.81</v>
      </c>
      <c r="G520" s="197">
        <f>F520*'ЗМІСТ'!$E$13/1000*1.2</f>
        <v>691.8730663</v>
      </c>
      <c r="H520" s="198">
        <f>G520*(100%-'ЗМІСТ'!$E$15)</f>
        <v>691.8730663</v>
      </c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</row>
    <row r="521" ht="34.5" hidden="1" customHeight="1" outlineLevel="2">
      <c r="A521" s="194">
        <v>8.595057634558E12</v>
      </c>
      <c r="B521" s="227" t="s">
        <v>1497</v>
      </c>
      <c r="C521" s="330" t="s">
        <v>1498</v>
      </c>
      <c r="D521" s="196" t="s">
        <v>17</v>
      </c>
      <c r="E521" s="196">
        <v>5.0</v>
      </c>
      <c r="F521" s="197">
        <f>SUMIF('Загальний прайс'!$D$6:$D$3617,A521,'Загальний прайс'!$G$6:$G$3617)</f>
        <v>16889.56</v>
      </c>
      <c r="G521" s="197">
        <f>F521*'ЗМІСТ'!$E$13/1000*1.2</f>
        <v>885.9438965</v>
      </c>
      <c r="H521" s="198">
        <f>G521*(100%-'ЗМІСТ'!$E$15)</f>
        <v>885.9438965</v>
      </c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</row>
    <row r="522" ht="34.5" hidden="1" customHeight="1" outlineLevel="2">
      <c r="A522" s="194">
        <v>8.595057634565E12</v>
      </c>
      <c r="B522" s="227" t="s">
        <v>1499</v>
      </c>
      <c r="C522" s="330" t="s">
        <v>1500</v>
      </c>
      <c r="D522" s="196" t="s">
        <v>17</v>
      </c>
      <c r="E522" s="196">
        <v>3.0</v>
      </c>
      <c r="F522" s="197">
        <f>SUMIF('Загальний прайс'!$D$6:$D$3617,A522,'Загальний прайс'!$G$6:$G$3617)</f>
        <v>25132.12</v>
      </c>
      <c r="G522" s="197">
        <f>F522*'ЗМІСТ'!$E$13/1000*1.2</f>
        <v>1318.30837</v>
      </c>
      <c r="H522" s="198">
        <f>G522*(100%-'ЗМІСТ'!$E$15)</f>
        <v>1318.30837</v>
      </c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</row>
    <row r="523" ht="20.25" hidden="1" customHeight="1" outlineLevel="1">
      <c r="A523" s="328"/>
      <c r="B523" s="146" t="s">
        <v>1501</v>
      </c>
      <c r="C523" s="49"/>
      <c r="D523" s="242"/>
      <c r="E523" s="242"/>
      <c r="F523" s="243"/>
      <c r="G523" s="243"/>
      <c r="H523" s="244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</row>
    <row r="524" ht="34.5" hidden="1" customHeight="1" outlineLevel="2">
      <c r="A524" s="294">
        <v>8.595057634572E12</v>
      </c>
      <c r="B524" s="307" t="s">
        <v>1502</v>
      </c>
      <c r="C524" s="49" t="s">
        <v>1503</v>
      </c>
      <c r="D524" s="295" t="s">
        <v>17</v>
      </c>
      <c r="E524" s="295">
        <v>25.0</v>
      </c>
      <c r="F524" s="296">
        <f>SUMIF('Загальний прайс'!$D$6:$D$3617,A524,'Загальний прайс'!$G$6:$G$3617)</f>
        <v>2507.4</v>
      </c>
      <c r="G524" s="296">
        <f>F524*'ЗМІСТ'!$E$13/1000*1.2</f>
        <v>131.5259679</v>
      </c>
      <c r="H524" s="297">
        <f>G524*(100%-'ЗМІСТ'!$E$15)</f>
        <v>131.5259679</v>
      </c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</row>
    <row r="525" ht="34.5" hidden="1" customHeight="1" outlineLevel="2">
      <c r="A525" s="194">
        <v>8.595057634589E12</v>
      </c>
      <c r="B525" s="226" t="s">
        <v>1504</v>
      </c>
      <c r="C525" s="49" t="s">
        <v>1505</v>
      </c>
      <c r="D525" s="196" t="s">
        <v>17</v>
      </c>
      <c r="E525" s="196">
        <v>50.0</v>
      </c>
      <c r="F525" s="197">
        <f>SUMIF('Загальний прайс'!$D$6:$D$3617,A525,'Загальний прайс'!$G$6:$G$3617)</f>
        <v>3095.79</v>
      </c>
      <c r="G525" s="197">
        <f>F525*'ЗМІСТ'!$E$13/1000*1.2</f>
        <v>162.3900359</v>
      </c>
      <c r="H525" s="198">
        <f>G525*(100%-'ЗМІСТ'!$E$15)</f>
        <v>162.3900359</v>
      </c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</row>
    <row r="526" ht="34.5" hidden="1" customHeight="1" outlineLevel="2">
      <c r="A526" s="194">
        <v>8.595057634596E12</v>
      </c>
      <c r="B526" s="226" t="s">
        <v>1506</v>
      </c>
      <c r="C526" s="49" t="s">
        <v>1507</v>
      </c>
      <c r="D526" s="196" t="s">
        <v>17</v>
      </c>
      <c r="E526" s="196">
        <v>50.0</v>
      </c>
      <c r="F526" s="197">
        <f>SUMIF('Загальний прайс'!$D$6:$D$3617,A526,'Загальний прайс'!$G$6:$G$3617)</f>
        <v>4089.37</v>
      </c>
      <c r="G526" s="197">
        <f>F526*'ЗМІСТ'!$E$13/1000*1.2</f>
        <v>214.5083941</v>
      </c>
      <c r="H526" s="198">
        <f>G526*(100%-'ЗМІСТ'!$E$15)</f>
        <v>214.5083941</v>
      </c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</row>
    <row r="527" ht="34.5" hidden="1" customHeight="1" outlineLevel="2">
      <c r="A527" s="194">
        <v>8.595057634602E12</v>
      </c>
      <c r="B527" s="226" t="s">
        <v>1508</v>
      </c>
      <c r="C527" s="49" t="s">
        <v>1509</v>
      </c>
      <c r="D527" s="196" t="s">
        <v>17</v>
      </c>
      <c r="E527" s="196">
        <v>50.0</v>
      </c>
      <c r="F527" s="197">
        <f>SUMIF('Загальний прайс'!$D$6:$D$3617,A527,'Загальний прайс'!$G$6:$G$3617)</f>
        <v>5257.92</v>
      </c>
      <c r="G527" s="197">
        <f>F527*'ЗМІСТ'!$E$13/1000*1.2</f>
        <v>275.8048246</v>
      </c>
      <c r="H527" s="198">
        <f>G527*(100%-'ЗМІСТ'!$E$15)</f>
        <v>275.8048246</v>
      </c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</row>
    <row r="528" ht="34.5" hidden="1" customHeight="1" outlineLevel="2">
      <c r="A528" s="194">
        <v>8.595057634619E12</v>
      </c>
      <c r="B528" s="226" t="s">
        <v>1510</v>
      </c>
      <c r="C528" s="49" t="s">
        <v>1511</v>
      </c>
      <c r="D528" s="196" t="s">
        <v>17</v>
      </c>
      <c r="E528" s="196">
        <v>25.0</v>
      </c>
      <c r="F528" s="197">
        <f>SUMIF('Загальний прайс'!$D$6:$D$3617,A528,'Загальний прайс'!$G$6:$G$3617)</f>
        <v>7314.34</v>
      </c>
      <c r="G528" s="197">
        <f>F528*'ЗМІСТ'!$E$13/1000*1.2</f>
        <v>383.6745824</v>
      </c>
      <c r="H528" s="198">
        <f>G528*(100%-'ЗМІСТ'!$E$15)</f>
        <v>383.6745824</v>
      </c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</row>
    <row r="529" ht="34.5" hidden="1" customHeight="1" outlineLevel="2">
      <c r="A529" s="194">
        <v>8.595057634626E12</v>
      </c>
      <c r="B529" s="226" t="s">
        <v>1512</v>
      </c>
      <c r="C529" s="49" t="s">
        <v>1513</v>
      </c>
      <c r="D529" s="196" t="s">
        <v>17</v>
      </c>
      <c r="E529" s="196">
        <v>10.0</v>
      </c>
      <c r="F529" s="197">
        <f>SUMIF('Загальний прайс'!$D$6:$D$3617,A529,'Загальний прайс'!$G$6:$G$3617)</f>
        <v>10407.8</v>
      </c>
      <c r="G529" s="197">
        <f>F529*'ЗМІСТ'!$E$13/1000*1.2</f>
        <v>545.9423979</v>
      </c>
      <c r="H529" s="198">
        <f>G529*(100%-'ЗМІСТ'!$E$15)</f>
        <v>545.9423979</v>
      </c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</row>
    <row r="530" ht="34.5" hidden="1" customHeight="1" outlineLevel="2">
      <c r="A530" s="194">
        <v>8.595057634633E12</v>
      </c>
      <c r="B530" s="226" t="s">
        <v>1514</v>
      </c>
      <c r="C530" s="49" t="s">
        <v>1515</v>
      </c>
      <c r="D530" s="196" t="s">
        <v>17</v>
      </c>
      <c r="E530" s="196">
        <v>5.0</v>
      </c>
      <c r="F530" s="197">
        <f>SUMIF('Загальний прайс'!$D$6:$D$3617,A530,'Загальний прайс'!$G$6:$G$3617)</f>
        <v>23142.11</v>
      </c>
      <c r="G530" s="197">
        <f>F530*'ЗМІСТ'!$E$13/1000*1.2</f>
        <v>1213.922157</v>
      </c>
      <c r="H530" s="198">
        <f>G530*(100%-'ЗМІСТ'!$E$15)</f>
        <v>1213.922157</v>
      </c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</row>
    <row r="531" ht="32.25" hidden="1" customHeight="1" outlineLevel="2">
      <c r="A531" s="298"/>
      <c r="B531" s="274"/>
      <c r="C531" s="49"/>
      <c r="D531" s="275"/>
      <c r="E531" s="275"/>
      <c r="F531" s="276"/>
      <c r="G531" s="161"/>
      <c r="H531" s="209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</row>
    <row r="532" ht="34.5" hidden="1" customHeight="1" outlineLevel="2">
      <c r="A532" s="194">
        <v>8.595057634718E12</v>
      </c>
      <c r="B532" s="226" t="s">
        <v>1516</v>
      </c>
      <c r="C532" s="49" t="s">
        <v>1517</v>
      </c>
      <c r="D532" s="196" t="s">
        <v>17</v>
      </c>
      <c r="E532" s="196">
        <v>25.0</v>
      </c>
      <c r="F532" s="197">
        <f>SUMIF('Загальний прайс'!$D$6:$D$3617,A532,'Загальний прайс'!$G$6:$G$3617)</f>
        <v>2433.42</v>
      </c>
      <c r="G532" s="197">
        <f>F532*'ЗМІСТ'!$E$13/1000*1.2</f>
        <v>127.6453381</v>
      </c>
      <c r="H532" s="198">
        <f>G532*(100%-'ЗМІСТ'!$E$15)</f>
        <v>127.6453381</v>
      </c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</row>
    <row r="533" ht="34.5" hidden="1" customHeight="1" outlineLevel="2">
      <c r="A533" s="194">
        <v>8.595057634725E12</v>
      </c>
      <c r="B533" s="226" t="s">
        <v>1518</v>
      </c>
      <c r="C533" s="49" t="s">
        <v>1519</v>
      </c>
      <c r="D533" s="196" t="s">
        <v>17</v>
      </c>
      <c r="E533" s="196">
        <v>50.0</v>
      </c>
      <c r="F533" s="197">
        <f>SUMIF('Загальний прайс'!$D$6:$D$3617,A533,'Загальний прайс'!$G$6:$G$3617)</f>
        <v>2409.06</v>
      </c>
      <c r="G533" s="197">
        <f>F533*'ЗМІСТ'!$E$13/1000*1.2</f>
        <v>126.3675314</v>
      </c>
      <c r="H533" s="198">
        <f>G533*(100%-'ЗМІСТ'!$E$15)</f>
        <v>126.3675314</v>
      </c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</row>
    <row r="534" ht="34.5" hidden="1" customHeight="1" outlineLevel="2">
      <c r="A534" s="194">
        <v>8.595057634732E12</v>
      </c>
      <c r="B534" s="226" t="s">
        <v>1520</v>
      </c>
      <c r="C534" s="49" t="s">
        <v>1521</v>
      </c>
      <c r="D534" s="196" t="s">
        <v>17</v>
      </c>
      <c r="E534" s="196">
        <v>50.0</v>
      </c>
      <c r="F534" s="197">
        <f>SUMIF('Загальний прайс'!$D$6:$D$3617,A534,'Загальний прайс'!$G$6:$G$3617)</f>
        <v>2111.64</v>
      </c>
      <c r="G534" s="197">
        <f>F534*'ЗМІСТ'!$E$13/1000*1.2</f>
        <v>110.7663296</v>
      </c>
      <c r="H534" s="198">
        <f>G534*(100%-'ЗМІСТ'!$E$15)</f>
        <v>110.7663296</v>
      </c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</row>
    <row r="535" ht="34.5" hidden="1" customHeight="1" outlineLevel="2">
      <c r="A535" s="194">
        <v>8.595057634749E12</v>
      </c>
      <c r="B535" s="226" t="s">
        <v>1522</v>
      </c>
      <c r="C535" s="49" t="s">
        <v>1523</v>
      </c>
      <c r="D535" s="196" t="s">
        <v>17</v>
      </c>
      <c r="E535" s="196">
        <v>50.0</v>
      </c>
      <c r="F535" s="197">
        <f>SUMIF('Загальний прайс'!$D$6:$D$3617,A535,'Загальний прайс'!$G$6:$G$3617)</f>
        <v>3018.29</v>
      </c>
      <c r="G535" s="197">
        <f>F535*'ЗМІСТ'!$E$13/1000*1.2</f>
        <v>158.3247641</v>
      </c>
      <c r="H535" s="198">
        <f>G535*(100%-'ЗМІСТ'!$E$15)</f>
        <v>158.3247641</v>
      </c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</row>
    <row r="536" ht="34.5" hidden="1" customHeight="1" outlineLevel="2">
      <c r="A536" s="194">
        <v>8.595057634756E12</v>
      </c>
      <c r="B536" s="226" t="s">
        <v>1524</v>
      </c>
      <c r="C536" s="49" t="s">
        <v>1525</v>
      </c>
      <c r="D536" s="196" t="s">
        <v>17</v>
      </c>
      <c r="E536" s="196">
        <v>25.0</v>
      </c>
      <c r="F536" s="197">
        <f>SUMIF('Загальний прайс'!$D$6:$D$3617,A536,'Загальний прайс'!$G$6:$G$3617)</f>
        <v>4514.5</v>
      </c>
      <c r="G536" s="197">
        <f>F536*'ЗМІСТ'!$E$13/1000*1.2</f>
        <v>236.8086392</v>
      </c>
      <c r="H536" s="198">
        <f>G536*(100%-'ЗМІСТ'!$E$15)</f>
        <v>236.8086392</v>
      </c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</row>
    <row r="537" ht="34.5" hidden="1" customHeight="1" outlineLevel="2">
      <c r="A537" s="194">
        <v>8.595057634763E12</v>
      </c>
      <c r="B537" s="226" t="s">
        <v>1526</v>
      </c>
      <c r="C537" s="49" t="s">
        <v>1527</v>
      </c>
      <c r="D537" s="196" t="s">
        <v>17</v>
      </c>
      <c r="E537" s="196">
        <v>10.0</v>
      </c>
      <c r="F537" s="197">
        <f>SUMIF('Загальний прайс'!$D$6:$D$3617,A537,'Загальний прайс'!$G$6:$G$3617)</f>
        <v>9737.18</v>
      </c>
      <c r="G537" s="197">
        <f>F537*'ЗМІСТ'!$E$13/1000*1.2</f>
        <v>510.7649454</v>
      </c>
      <c r="H537" s="198">
        <f>G537*(100%-'ЗМІСТ'!$E$15)</f>
        <v>510.7649454</v>
      </c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</row>
    <row r="538" ht="34.5" hidden="1" customHeight="1" outlineLevel="2">
      <c r="A538" s="308">
        <v>8.59505763477E12</v>
      </c>
      <c r="B538" s="226" t="s">
        <v>1528</v>
      </c>
      <c r="C538" s="49" t="s">
        <v>1529</v>
      </c>
      <c r="D538" s="207" t="s">
        <v>17</v>
      </c>
      <c r="E538" s="207">
        <v>5.0</v>
      </c>
      <c r="F538" s="197">
        <f>SUMIF('Загальний прайс'!$D$6:$D$3617,A538,'Загальний прайс'!$G$6:$G$3617)</f>
        <v>18427.94</v>
      </c>
      <c r="G538" s="282">
        <f>F538*'ЗМІСТ'!$E$13/1000*1.2</f>
        <v>966.6398041</v>
      </c>
      <c r="H538" s="283">
        <f>G538*(100%-'ЗМІСТ'!$E$15)</f>
        <v>966.6398041</v>
      </c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</row>
    <row r="539" ht="30.75" hidden="1" customHeight="1" outlineLevel="2">
      <c r="A539" s="331"/>
      <c r="B539" s="266"/>
      <c r="C539" s="49"/>
      <c r="D539" s="299"/>
      <c r="E539" s="299"/>
      <c r="F539" s="300"/>
      <c r="G539" s="301"/>
      <c r="H539" s="323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</row>
    <row r="540" ht="34.5" hidden="1" customHeight="1" outlineLevel="2">
      <c r="A540" s="294">
        <v>8.595057634794E12</v>
      </c>
      <c r="B540" s="226" t="s">
        <v>1530</v>
      </c>
      <c r="C540" s="49" t="s">
        <v>1531</v>
      </c>
      <c r="D540" s="295" t="s">
        <v>17</v>
      </c>
      <c r="E540" s="295">
        <v>100.0</v>
      </c>
      <c r="F540" s="197">
        <f>SUMIF('Загальний прайс'!$D$6:$D$3617,A540,'Загальний прайс'!$G$6:$G$3617)</f>
        <v>1441.18</v>
      </c>
      <c r="G540" s="296">
        <f>F540*'ЗМІСТ'!$E$13/1000*1.2</f>
        <v>75.59726984</v>
      </c>
      <c r="H540" s="297">
        <f>G540*(100%-'ЗМІСТ'!$E$15)</f>
        <v>75.59726984</v>
      </c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</row>
    <row r="541" ht="34.5" hidden="1" customHeight="1" outlineLevel="2">
      <c r="A541" s="194">
        <v>8.5950576348E12</v>
      </c>
      <c r="B541" s="226" t="s">
        <v>1532</v>
      </c>
      <c r="C541" s="49" t="s">
        <v>1533</v>
      </c>
      <c r="D541" s="196" t="s">
        <v>17</v>
      </c>
      <c r="E541" s="196">
        <v>100.0</v>
      </c>
      <c r="F541" s="197">
        <f>SUMIF('Загальний прайс'!$D$6:$D$3617,A541,'Загальний прайс'!$G$6:$G$3617)</f>
        <v>1515.21</v>
      </c>
      <c r="G541" s="197">
        <f>F541*'ЗМІСТ'!$E$13/1000*1.2</f>
        <v>79.48052238</v>
      </c>
      <c r="H541" s="198">
        <f>G541*(100%-'ЗМІСТ'!$E$15)</f>
        <v>79.48052238</v>
      </c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</row>
    <row r="542" ht="34.5" hidden="1" customHeight="1" outlineLevel="2">
      <c r="A542" s="194">
        <v>8.595057634817E12</v>
      </c>
      <c r="B542" s="226" t="s">
        <v>1534</v>
      </c>
      <c r="C542" s="49" t="s">
        <v>1535</v>
      </c>
      <c r="D542" s="196" t="s">
        <v>17</v>
      </c>
      <c r="E542" s="196">
        <v>100.0</v>
      </c>
      <c r="F542" s="197">
        <f>SUMIF('Загальний прайс'!$D$6:$D$3617,A542,'Загальний прайс'!$G$6:$G$3617)</f>
        <v>1808.59</v>
      </c>
      <c r="G542" s="197">
        <f>F542*'ЗМІСТ'!$E$13/1000*1.2</f>
        <v>94.86980548</v>
      </c>
      <c r="H542" s="198">
        <f>G542*(100%-'ЗМІСТ'!$E$15)</f>
        <v>94.86980548</v>
      </c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</row>
    <row r="543" ht="34.5" hidden="1" customHeight="1" outlineLevel="2">
      <c r="A543" s="194">
        <v>8.595057634824E12</v>
      </c>
      <c r="B543" s="226" t="s">
        <v>1536</v>
      </c>
      <c r="C543" s="49" t="s">
        <v>1537</v>
      </c>
      <c r="D543" s="196" t="s">
        <v>17</v>
      </c>
      <c r="E543" s="196">
        <v>50.0</v>
      </c>
      <c r="F543" s="197">
        <f>SUMIF('Загальний прайс'!$D$6:$D$3617,A543,'Загальний прайс'!$G$6:$G$3617)</f>
        <v>2389.61</v>
      </c>
      <c r="G543" s="197">
        <f>F543*'ЗМІСТ'!$E$13/1000*1.2</f>
        <v>125.3472793</v>
      </c>
      <c r="H543" s="198">
        <f>G543*(100%-'ЗМІСТ'!$E$15)</f>
        <v>125.3472793</v>
      </c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</row>
    <row r="544" ht="34.5" hidden="1" customHeight="1" outlineLevel="2">
      <c r="A544" s="194">
        <v>8.595057634831E12</v>
      </c>
      <c r="B544" s="226" t="s">
        <v>1538</v>
      </c>
      <c r="C544" s="49" t="s">
        <v>1539</v>
      </c>
      <c r="D544" s="196" t="s">
        <v>17</v>
      </c>
      <c r="E544" s="196">
        <v>50.0</v>
      </c>
      <c r="F544" s="197">
        <f>SUMIF('Загальний прайс'!$D$6:$D$3617,A544,'Загальний прайс'!$G$6:$G$3617)</f>
        <v>3323.81</v>
      </c>
      <c r="G544" s="197">
        <f>F544*'ЗМІСТ'!$E$13/1000*1.2</f>
        <v>174.3508524</v>
      </c>
      <c r="H544" s="198">
        <f>G544*(100%-'ЗМІСТ'!$E$15)</f>
        <v>174.3508524</v>
      </c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</row>
    <row r="545" ht="34.5" hidden="1" customHeight="1" outlineLevel="2">
      <c r="A545" s="194">
        <v>8.595057634848E12</v>
      </c>
      <c r="B545" s="226" t="s">
        <v>1540</v>
      </c>
      <c r="C545" s="49" t="s">
        <v>1541</v>
      </c>
      <c r="D545" s="196" t="s">
        <v>17</v>
      </c>
      <c r="E545" s="196">
        <v>50.0</v>
      </c>
      <c r="F545" s="197">
        <f>SUMIF('Загальний прайс'!$D$6:$D$3617,A545,'Загальний прайс'!$G$6:$G$3617)</f>
        <v>5346</v>
      </c>
      <c r="G545" s="197">
        <f>F545*'ЗМІСТ'!$E$13/1000*1.2</f>
        <v>280.4250715</v>
      </c>
      <c r="H545" s="198">
        <f>G545*(100%-'ЗМІСТ'!$E$15)</f>
        <v>280.4250715</v>
      </c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</row>
    <row r="546" ht="35.25" hidden="1" customHeight="1" outlineLevel="2">
      <c r="A546" s="298"/>
      <c r="B546" s="274"/>
      <c r="C546" s="49"/>
      <c r="D546" s="275"/>
      <c r="E546" s="275"/>
      <c r="F546" s="276"/>
      <c r="G546" s="161"/>
      <c r="H546" s="209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</row>
    <row r="547" ht="34.5" hidden="1" customHeight="1" outlineLevel="2">
      <c r="A547" s="194">
        <v>8.595057631366E12</v>
      </c>
      <c r="B547" s="226" t="s">
        <v>1542</v>
      </c>
      <c r="C547" s="49" t="s">
        <v>1543</v>
      </c>
      <c r="D547" s="196" t="s">
        <v>17</v>
      </c>
      <c r="E547" s="196">
        <v>15.0</v>
      </c>
      <c r="F547" s="197">
        <f>SUMIF('Загальний прайс'!$D$6:$D$3617,A547,'Загальний прайс'!$G$6:$G$3617)</f>
        <v>6015.3</v>
      </c>
      <c r="G547" s="197">
        <f>F547*'ЗМІСТ'!$E$13/1000*1.2</f>
        <v>315.5332833</v>
      </c>
      <c r="H547" s="198">
        <f>G547*(100%-'ЗМІСТ'!$E$15)</f>
        <v>315.5332833</v>
      </c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</row>
    <row r="548" ht="34.5" hidden="1" customHeight="1" outlineLevel="2">
      <c r="A548" s="194">
        <v>8.595057631373E12</v>
      </c>
      <c r="B548" s="226" t="s">
        <v>1544</v>
      </c>
      <c r="C548" s="49" t="s">
        <v>1545</v>
      </c>
      <c r="D548" s="196" t="s">
        <v>17</v>
      </c>
      <c r="E548" s="196">
        <v>25.0</v>
      </c>
      <c r="F548" s="197">
        <f>SUMIF('Загальний прайс'!$D$6:$D$3617,A548,'Загальний прайс'!$G$6:$G$3617)</f>
        <v>8555.85</v>
      </c>
      <c r="G548" s="197">
        <f>F548*'ЗМІСТ'!$E$13/1000*1.2</f>
        <v>448.7981385</v>
      </c>
      <c r="H548" s="198">
        <f>G548*(100%-'ЗМІСТ'!$E$15)</f>
        <v>448.7981385</v>
      </c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</row>
    <row r="549" ht="34.5" hidden="1" customHeight="1" outlineLevel="2">
      <c r="A549" s="194">
        <v>8.59505763138E12</v>
      </c>
      <c r="B549" s="226" t="s">
        <v>1546</v>
      </c>
      <c r="C549" s="49" t="s">
        <v>1547</v>
      </c>
      <c r="D549" s="196" t="s">
        <v>17</v>
      </c>
      <c r="E549" s="196">
        <v>25.0</v>
      </c>
      <c r="F549" s="197">
        <f>SUMIF('Загальний прайс'!$D$6:$D$3617,A549,'Загальний прайс'!$G$6:$G$3617)</f>
        <v>9974.24</v>
      </c>
      <c r="G549" s="197">
        <f>F549*'ЗМІСТ'!$E$13/1000*1.2</f>
        <v>523.1999561</v>
      </c>
      <c r="H549" s="198">
        <f>G549*(100%-'ЗМІСТ'!$E$15)</f>
        <v>523.1999561</v>
      </c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</row>
    <row r="550" ht="34.5" hidden="1" customHeight="1" outlineLevel="2">
      <c r="A550" s="194">
        <v>8.595057631397E12</v>
      </c>
      <c r="B550" s="226" t="s">
        <v>1548</v>
      </c>
      <c r="C550" s="49" t="s">
        <v>1549</v>
      </c>
      <c r="D550" s="196" t="s">
        <v>17</v>
      </c>
      <c r="E550" s="196">
        <v>20.0</v>
      </c>
      <c r="F550" s="197">
        <f>SUMIF('Загальний прайс'!$D$6:$D$3617,A550,'Загальний прайс'!$G$6:$G$3617)</f>
        <v>14252.16</v>
      </c>
      <c r="G550" s="197">
        <f>F550*'ЗМІСТ'!$E$13/1000*1.2</f>
        <v>747.5987631</v>
      </c>
      <c r="H550" s="198">
        <f>G550*(100%-'ЗМІСТ'!$E$15)</f>
        <v>747.5987631</v>
      </c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</row>
    <row r="551" ht="34.5" hidden="1" customHeight="1" outlineLevel="2">
      <c r="A551" s="194">
        <v>8.595057631403E12</v>
      </c>
      <c r="B551" s="226" t="s">
        <v>1550</v>
      </c>
      <c r="C551" s="49" t="s">
        <v>1551</v>
      </c>
      <c r="D551" s="196" t="s">
        <v>17</v>
      </c>
      <c r="E551" s="196">
        <v>15.0</v>
      </c>
      <c r="F551" s="197">
        <f>SUMIF('Загальний прайс'!$D$6:$D$3617,A551,'Загальний прайс'!$G$6:$G$3617)</f>
        <v>20768.75</v>
      </c>
      <c r="G551" s="197">
        <f>F551*'ЗМІСТ'!$E$13/1000*1.2</f>
        <v>1089.427274</v>
      </c>
      <c r="H551" s="198">
        <f>G551*(100%-'ЗМІСТ'!$E$15)</f>
        <v>1089.427274</v>
      </c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</row>
    <row r="552" ht="34.5" hidden="1" customHeight="1" outlineLevel="2">
      <c r="A552" s="194">
        <v>8.59505763141E12</v>
      </c>
      <c r="B552" s="226" t="s">
        <v>1552</v>
      </c>
      <c r="C552" s="49" t="s">
        <v>1553</v>
      </c>
      <c r="D552" s="196" t="s">
        <v>17</v>
      </c>
      <c r="E552" s="196">
        <v>5.0</v>
      </c>
      <c r="F552" s="197">
        <f>SUMIF('Загальний прайс'!$D$6:$D$3617,A552,'Загальний прайс'!$G$6:$G$3617)</f>
        <v>38811.83</v>
      </c>
      <c r="G552" s="197">
        <f>F552*'ЗМІСТ'!$E$13/1000*1.2</f>
        <v>2035.8792</v>
      </c>
      <c r="H552" s="198">
        <f>G552*(100%-'ЗМІСТ'!$E$15)</f>
        <v>2035.8792</v>
      </c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</row>
    <row r="553" ht="34.5" hidden="1" customHeight="1" outlineLevel="2">
      <c r="A553" s="194">
        <v>8.59505763167E12</v>
      </c>
      <c r="B553" s="226" t="s">
        <v>1554</v>
      </c>
      <c r="C553" s="49" t="s">
        <v>1555</v>
      </c>
      <c r="D553" s="196" t="s">
        <v>17</v>
      </c>
      <c r="E553" s="196">
        <v>3.0</v>
      </c>
      <c r="F553" s="197">
        <f>SUMIF('Загальний прайс'!$D$6:$D$3617,A553,'Загальний прайс'!$G$6:$G$3617)</f>
        <v>51756.68</v>
      </c>
      <c r="G553" s="197">
        <f>F553*'ЗМІСТ'!$E$13/1000*1.2</f>
        <v>2714.90286</v>
      </c>
      <c r="H553" s="198">
        <f>G553*(100%-'ЗМІСТ'!$E$15)</f>
        <v>2714.90286</v>
      </c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</row>
    <row r="554" ht="32.25" hidden="1" customHeight="1" outlineLevel="2">
      <c r="A554" s="298"/>
      <c r="B554" s="274"/>
      <c r="C554" s="49"/>
      <c r="D554" s="275"/>
      <c r="E554" s="275"/>
      <c r="F554" s="276"/>
      <c r="G554" s="161"/>
      <c r="H554" s="209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</row>
    <row r="555" ht="34.5" hidden="1" customHeight="1" outlineLevel="2">
      <c r="A555" s="194">
        <v>8.595057688575E12</v>
      </c>
      <c r="B555" s="226" t="s">
        <v>1556</v>
      </c>
      <c r="C555" s="49" t="s">
        <v>1557</v>
      </c>
      <c r="D555" s="196" t="s">
        <v>17</v>
      </c>
      <c r="E555" s="196">
        <v>100.0</v>
      </c>
      <c r="F555" s="197">
        <f>SUMIF('Загальний прайс'!$D$6:$D$3617,A555,'Загальний прайс'!$G$6:$G$3617)</f>
        <v>339.42</v>
      </c>
      <c r="G555" s="197">
        <f>F555*'ЗМІСТ'!$E$13/1000*1.2</f>
        <v>17.80431683</v>
      </c>
      <c r="H555" s="198">
        <f>G555*(100%-'ЗМІСТ'!$E$15)</f>
        <v>17.80431683</v>
      </c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</row>
    <row r="556" ht="34.5" hidden="1" customHeight="1" outlineLevel="2">
      <c r="A556" s="194">
        <v>8.595057688582E12</v>
      </c>
      <c r="B556" s="226" t="s">
        <v>1558</v>
      </c>
      <c r="C556" s="49" t="s">
        <v>1559</v>
      </c>
      <c r="D556" s="196" t="s">
        <v>17</v>
      </c>
      <c r="E556" s="196">
        <v>100.0</v>
      </c>
      <c r="F556" s="197">
        <f>SUMIF('Загальний прайс'!$D$6:$D$3617,A556,'Загальний прайс'!$G$6:$G$3617)</f>
        <v>380.51</v>
      </c>
      <c r="G556" s="197">
        <f>F556*'ЗМІСТ'!$E$13/1000*1.2</f>
        <v>19.95969771</v>
      </c>
      <c r="H556" s="198">
        <f>G556*(100%-'ЗМІСТ'!$E$15)</f>
        <v>19.95969771</v>
      </c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</row>
    <row r="557" ht="34.5" hidden="1" customHeight="1" outlineLevel="2">
      <c r="A557" s="194">
        <v>8.595057688599E12</v>
      </c>
      <c r="B557" s="226" t="s">
        <v>1560</v>
      </c>
      <c r="C557" s="49" t="s">
        <v>1561</v>
      </c>
      <c r="D557" s="196" t="s">
        <v>17</v>
      </c>
      <c r="E557" s="196">
        <v>100.0</v>
      </c>
      <c r="F557" s="197">
        <f>SUMIF('Загальний прайс'!$D$6:$D$3617,A557,'Загальний прайс'!$G$6:$G$3617)</f>
        <v>441.58</v>
      </c>
      <c r="G557" s="197">
        <f>F557*'ЗМІСТ'!$E$13/1000*1.2</f>
        <v>23.16313189</v>
      </c>
      <c r="H557" s="198">
        <f>G557*(100%-'ЗМІСТ'!$E$15)</f>
        <v>23.16313189</v>
      </c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</row>
    <row r="558" ht="34.5" hidden="1" customHeight="1" outlineLevel="2">
      <c r="A558" s="194">
        <v>8.595057688605E12</v>
      </c>
      <c r="B558" s="226" t="s">
        <v>1562</v>
      </c>
      <c r="C558" s="49" t="s">
        <v>1563</v>
      </c>
      <c r="D558" s="196" t="s">
        <v>17</v>
      </c>
      <c r="E558" s="196">
        <v>50.0</v>
      </c>
      <c r="F558" s="197">
        <f>SUMIF('Загальний прайс'!$D$6:$D$3617,A558,'Загальний прайс'!$G$6:$G$3617)</f>
        <v>694.08</v>
      </c>
      <c r="G558" s="197">
        <f>F558*'ЗМІСТ'!$E$13/1000*1.2</f>
        <v>36.40804969</v>
      </c>
      <c r="H558" s="198">
        <f>G558*(100%-'ЗМІСТ'!$E$15)</f>
        <v>36.40804969</v>
      </c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</row>
    <row r="559" ht="34.5" hidden="1" customHeight="1" outlineLevel="2">
      <c r="A559" s="194">
        <v>8.595057688612E12</v>
      </c>
      <c r="B559" s="226" t="s">
        <v>1564</v>
      </c>
      <c r="C559" s="49" t="s">
        <v>1565</v>
      </c>
      <c r="D559" s="196" t="s">
        <v>17</v>
      </c>
      <c r="E559" s="196">
        <v>50.0</v>
      </c>
      <c r="F559" s="197">
        <f>SUMIF('Загальний прайс'!$D$6:$D$3617,A559,'Загальний прайс'!$G$6:$G$3617)</f>
        <v>845.59</v>
      </c>
      <c r="G559" s="197">
        <f>F559*'ЗМІСТ'!$E$13/1000*1.2</f>
        <v>44.35552492</v>
      </c>
      <c r="H559" s="198">
        <f>G559*(100%-'ЗМІСТ'!$E$15)</f>
        <v>44.35552492</v>
      </c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</row>
    <row r="560" ht="34.5" hidden="1" customHeight="1" outlineLevel="2">
      <c r="A560" s="308">
        <v>8.595057688629E12</v>
      </c>
      <c r="B560" s="280" t="s">
        <v>1566</v>
      </c>
      <c r="C560" s="49" t="s">
        <v>1567</v>
      </c>
      <c r="D560" s="207" t="s">
        <v>17</v>
      </c>
      <c r="E560" s="207">
        <v>25.0</v>
      </c>
      <c r="F560" s="282">
        <f>SUMIF('Загальний прайс'!$D$6:$D$3617,A560,'Загальний прайс'!$G$6:$G$3617)</f>
        <v>1638.32</v>
      </c>
      <c r="G560" s="282">
        <f>F560*'ЗМІСТ'!$E$13/1000*1.2</f>
        <v>85.9382722</v>
      </c>
      <c r="H560" s="283">
        <f>G560*(100%-'ЗМІСТ'!$E$15)</f>
        <v>85.9382722</v>
      </c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</row>
    <row r="561" ht="34.5" hidden="1" customHeight="1" outlineLevel="2">
      <c r="A561" s="194">
        <v>8.595057688636E12</v>
      </c>
      <c r="B561" s="226" t="s">
        <v>1568</v>
      </c>
      <c r="C561" s="49" t="s">
        <v>1569</v>
      </c>
      <c r="D561" s="196" t="s">
        <v>17</v>
      </c>
      <c r="E561" s="196">
        <v>10.0</v>
      </c>
      <c r="F561" s="197">
        <f>SUMIF('Загальний прайс'!$D$6:$D$3617,A561,'Загальний прайс'!$G$6:$G$3617)</f>
        <v>2352.37</v>
      </c>
      <c r="G561" s="197">
        <f>F561*'ЗМІСТ'!$E$13/1000*1.2</f>
        <v>123.3938506</v>
      </c>
      <c r="H561" s="198">
        <f>G561*(100%-'ЗМІСТ'!$E$15)</f>
        <v>123.3938506</v>
      </c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</row>
    <row r="562" ht="9.0" customHeight="1">
      <c r="A562" s="332"/>
      <c r="B562" s="25"/>
      <c r="C562" s="292"/>
      <c r="D562" s="25"/>
      <c r="E562" s="25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</row>
    <row r="563" ht="30.0" customHeight="1" collapsed="1">
      <c r="A563" s="293" t="s">
        <v>1570</v>
      </c>
      <c r="B563" s="211"/>
      <c r="C563" s="211"/>
      <c r="D563" s="211"/>
      <c r="E563" s="210"/>
      <c r="F563" s="210"/>
      <c r="G563" s="210"/>
      <c r="H563" s="210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</row>
    <row r="564" ht="18.75" hidden="1" customHeight="1" outlineLevel="1">
      <c r="A564" s="332"/>
      <c r="B564" s="44" t="s">
        <v>1571</v>
      </c>
      <c r="C564" s="49"/>
      <c r="D564" s="25"/>
      <c r="E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ht="44.25" hidden="1" customHeight="1" outlineLevel="2">
      <c r="A565" s="333">
        <v>8.595057655393E12</v>
      </c>
      <c r="B565" s="226" t="s">
        <v>1572</v>
      </c>
      <c r="C565" s="49" t="s">
        <v>1573</v>
      </c>
      <c r="D565" s="196" t="s">
        <v>305</v>
      </c>
      <c r="E565" s="196">
        <v>40.0</v>
      </c>
      <c r="F565" s="197">
        <f>SUMIF('Загальний прайс'!$D$6:$D$3617,A565,'Загальний прайс'!$G$6:$G$3617)</f>
        <v>2389.63</v>
      </c>
      <c r="G565" s="197">
        <f>F565*'ЗМІСТ'!$E$13/1000*1.2</f>
        <v>125.3483284</v>
      </c>
      <c r="H565" s="198">
        <f>G565*(100%-'ЗМІСТ'!$E$15)</f>
        <v>125.3483284</v>
      </c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</row>
    <row r="566" ht="44.25" hidden="1" customHeight="1" outlineLevel="2">
      <c r="A566" s="308">
        <v>8.595568930897E12</v>
      </c>
      <c r="B566" s="317" t="s">
        <v>1574</v>
      </c>
      <c r="C566" s="49" t="s">
        <v>1575</v>
      </c>
      <c r="D566" s="207" t="s">
        <v>305</v>
      </c>
      <c r="E566" s="207">
        <v>40.0</v>
      </c>
      <c r="F566" s="282">
        <f>SUMIF('Загальний прайс'!$D$6:$D$3617,A566,'Загальний прайс'!$G$6:$G$3617)</f>
        <v>2454.88</v>
      </c>
      <c r="G566" s="282">
        <f>F566*'ЗМІСТ'!$E$13/1000*1.2</f>
        <v>128.771025</v>
      </c>
      <c r="H566" s="283">
        <f>G566*(100%-'ЗМІСТ'!$E$15)</f>
        <v>128.771025</v>
      </c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</row>
    <row r="567" ht="19.5" hidden="1" customHeight="1" outlineLevel="1">
      <c r="A567" s="334"/>
      <c r="B567" s="240" t="s">
        <v>1576</v>
      </c>
      <c r="C567" s="49"/>
      <c r="D567" s="243"/>
      <c r="E567" s="243"/>
      <c r="F567" s="243"/>
      <c r="G567" s="243"/>
      <c r="H567" s="243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ht="34.5" hidden="1" customHeight="1" outlineLevel="2">
      <c r="A568" s="294">
        <v>8.595057657335E12</v>
      </c>
      <c r="B568" s="335" t="s">
        <v>1577</v>
      </c>
      <c r="C568" s="49" t="s">
        <v>1578</v>
      </c>
      <c r="D568" s="295" t="s">
        <v>17</v>
      </c>
      <c r="E568" s="295">
        <v>1.0</v>
      </c>
      <c r="F568" s="296">
        <f>SUMIF('Загальний прайс'!$D$6:$D$3617,A568,'Загальний прайс'!$G$6:$G$3617)</f>
        <v>6966.54</v>
      </c>
      <c r="G568" s="296">
        <f>F568*'ЗМІСТ'!$E$13/1000*1.2</f>
        <v>365.4306917</v>
      </c>
      <c r="H568" s="297">
        <f>G568*(100%-'ЗМІСТ'!$E$15)</f>
        <v>365.4306917</v>
      </c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</row>
    <row r="569" ht="34.5" hidden="1" customHeight="1" outlineLevel="2">
      <c r="A569" s="194">
        <v>8.595057651579E12</v>
      </c>
      <c r="B569" s="226" t="s">
        <v>1579</v>
      </c>
      <c r="C569" s="49" t="s">
        <v>1580</v>
      </c>
      <c r="D569" s="196" t="s">
        <v>17</v>
      </c>
      <c r="E569" s="196">
        <v>1.0</v>
      </c>
      <c r="F569" s="197">
        <f>SUMIF('Загальний прайс'!$D$6:$D$3617,A569,'Загальний прайс'!$G$6:$G$3617)</f>
        <v>16633.96</v>
      </c>
      <c r="G569" s="197">
        <f>F569*'ЗМІСТ'!$E$13/1000</f>
        <v>727.1136399</v>
      </c>
      <c r="H569" s="198">
        <f>G569*(100%-'ЗМІСТ'!$E$15)</f>
        <v>727.1136399</v>
      </c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</row>
    <row r="570" ht="28.5" hidden="1" customHeight="1" outlineLevel="2">
      <c r="A570" s="194">
        <v>8.595057657342E12</v>
      </c>
      <c r="B570" s="226" t="s">
        <v>1581</v>
      </c>
      <c r="C570" s="49" t="s">
        <v>1582</v>
      </c>
      <c r="D570" s="196" t="s">
        <v>17</v>
      </c>
      <c r="E570" s="196">
        <v>1.0</v>
      </c>
      <c r="F570" s="197">
        <f>SUMIF('Загальний прайс'!$D$6:$D$3617,A570,'Загальний прайс'!$G$6:$G$3617)</f>
        <v>5964.79</v>
      </c>
      <c r="G570" s="197">
        <f>F570*'ЗМІСТ'!$E$13/1000*1.2</f>
        <v>312.8837752</v>
      </c>
      <c r="H570" s="198">
        <f>G570*(100%-'ЗМІСТ'!$E$15)</f>
        <v>312.8837752</v>
      </c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</row>
    <row r="571" ht="34.5" hidden="1" customHeight="1" outlineLevel="2">
      <c r="A571" s="194">
        <v>8.595057629271E12</v>
      </c>
      <c r="B571" s="226" t="s">
        <v>1583</v>
      </c>
      <c r="C571" s="49" t="s">
        <v>1584</v>
      </c>
      <c r="D571" s="207" t="s">
        <v>17</v>
      </c>
      <c r="E571" s="196">
        <v>1.0</v>
      </c>
      <c r="F571" s="197">
        <f>SUMIF('Загальний прайс'!$D$6:$D$3617,A571,'Загальний прайс'!$G$6:$G$3617)</f>
        <v>7303.32</v>
      </c>
      <c r="G571" s="197">
        <f>F571*'ЗМІСТ'!$E$13/1000</f>
        <v>319.2471058</v>
      </c>
      <c r="H571" s="198">
        <f>G571*(100%-'ЗМІСТ'!$E$15)</f>
        <v>319.2471058</v>
      </c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</row>
    <row r="572" ht="4.5" hidden="1" customHeight="1" outlineLevel="2">
      <c r="A572" s="291"/>
      <c r="B572" s="25"/>
      <c r="C572" s="292"/>
      <c r="D572" s="275"/>
      <c r="E572" s="229"/>
      <c r="F572" s="336"/>
      <c r="G572" s="161"/>
      <c r="H572" s="209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</row>
    <row r="573" ht="33.75" customHeight="1" collapsed="1">
      <c r="A573" s="293" t="s">
        <v>1585</v>
      </c>
      <c r="B573" s="211"/>
      <c r="C573" s="337"/>
      <c r="D573" s="338"/>
      <c r="E573" s="338"/>
      <c r="F573" s="230"/>
      <c r="G573" s="230"/>
      <c r="H573" s="339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</row>
    <row r="574" ht="33.0" hidden="1" customHeight="1" outlineLevel="1">
      <c r="A574" s="340">
        <v>8.595568926654E12</v>
      </c>
      <c r="B574" s="307" t="s">
        <v>1586</v>
      </c>
      <c r="C574" s="341" t="s">
        <v>1587</v>
      </c>
      <c r="D574" s="295" t="s">
        <v>305</v>
      </c>
      <c r="E574" s="295">
        <v>50.0</v>
      </c>
      <c r="F574" s="296">
        <f>SUMIF('Загальний прайс'!$D$6:$D$3617,A574,'Загальний прайс'!$G$6:$G$3617)</f>
        <v>1526.76</v>
      </c>
      <c r="G574" s="296">
        <f>F574*'ЗМІСТ'!$E$13/1000*1.2</f>
        <v>80.08637901</v>
      </c>
      <c r="H574" s="297">
        <f>G574*(100%-'ЗМІСТ'!$E$15)</f>
        <v>80.08637901</v>
      </c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ht="34.5" hidden="1" customHeight="1" outlineLevel="2">
      <c r="A575" s="342">
        <v>8.595568926661E12</v>
      </c>
      <c r="B575" s="226" t="s">
        <v>1588</v>
      </c>
      <c r="C575" s="49" t="s">
        <v>1589</v>
      </c>
      <c r="D575" s="196" t="s">
        <v>305</v>
      </c>
      <c r="E575" s="196">
        <v>50.0</v>
      </c>
      <c r="F575" s="197">
        <f>SUMIF('Загальний прайс'!$D$6:$D$3617,A575,'Загальний прайс'!$G$6:$G$3617)</f>
        <v>1890.84</v>
      </c>
      <c r="G575" s="197">
        <f>F575*'ЗМІСТ'!$E$13/1000*1.2</f>
        <v>99.1842391</v>
      </c>
      <c r="H575" s="198">
        <f>G575*(100%-'ЗМІСТ'!$E$15)</f>
        <v>99.1842391</v>
      </c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</row>
    <row r="576" ht="34.5" hidden="1" customHeight="1" outlineLevel="2">
      <c r="A576" s="342">
        <v>8.595568926678E12</v>
      </c>
      <c r="B576" s="226" t="s">
        <v>1590</v>
      </c>
      <c r="C576" s="49" t="s">
        <v>1591</v>
      </c>
      <c r="D576" s="196" t="s">
        <v>305</v>
      </c>
      <c r="E576" s="196">
        <v>50.0</v>
      </c>
      <c r="F576" s="197">
        <f>SUMIF('Загальний прайс'!$D$6:$D$3617,A576,'Загальний прайс'!$G$6:$G$3617)</f>
        <v>2313.64</v>
      </c>
      <c r="G576" s="197">
        <f>F576*'ЗМІСТ'!$E$13/1000*1.2</f>
        <v>121.3622638</v>
      </c>
      <c r="H576" s="198">
        <f>G576*(100%-'ЗМІСТ'!$E$15)</f>
        <v>121.3622638</v>
      </c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</row>
    <row r="577" ht="34.5" hidden="1" customHeight="1" outlineLevel="2">
      <c r="A577" s="342">
        <v>8.595568926685E12</v>
      </c>
      <c r="B577" s="226" t="s">
        <v>1592</v>
      </c>
      <c r="C577" s="49" t="s">
        <v>1593</v>
      </c>
      <c r="D577" s="196" t="s">
        <v>305</v>
      </c>
      <c r="E577" s="196">
        <v>50.0</v>
      </c>
      <c r="F577" s="197">
        <f>SUMIF('Загальний прайс'!$D$6:$D$3617,A577,'Загальний прайс'!$G$6:$G$3617)</f>
        <v>2724.67</v>
      </c>
      <c r="G577" s="197">
        <f>F577*'ЗМІСТ'!$E$13/1000*1.2</f>
        <v>142.9228918</v>
      </c>
      <c r="H577" s="198">
        <f>G577*(100%-'ЗМІСТ'!$E$15)</f>
        <v>142.9228918</v>
      </c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</row>
    <row r="578" ht="34.5" hidden="1" customHeight="1" outlineLevel="2">
      <c r="A578" s="342">
        <v>8.595568926692E12</v>
      </c>
      <c r="B578" s="226" t="s">
        <v>1594</v>
      </c>
      <c r="C578" s="49" t="s">
        <v>1595</v>
      </c>
      <c r="D578" s="196" t="s">
        <v>305</v>
      </c>
      <c r="E578" s="196">
        <v>50.0</v>
      </c>
      <c r="F578" s="197">
        <f>SUMIF('Загальний прайс'!$D$6:$D$3617,A578,'Загальний прайс'!$G$6:$G$3617)</f>
        <v>4709.47</v>
      </c>
      <c r="G578" s="197">
        <f>F578*'ЗМІСТ'!$E$13/1000*1.2</f>
        <v>247.035814</v>
      </c>
      <c r="H578" s="198">
        <f>G578*(100%-'ЗМІСТ'!$E$15)</f>
        <v>247.035814</v>
      </c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</row>
    <row r="579" ht="34.5" hidden="1" customHeight="1" outlineLevel="2">
      <c r="A579" s="342">
        <v>8.595568926708E12</v>
      </c>
      <c r="B579" s="226" t="s">
        <v>1596</v>
      </c>
      <c r="C579" s="49" t="s">
        <v>1597</v>
      </c>
      <c r="D579" s="196" t="s">
        <v>305</v>
      </c>
      <c r="E579" s="196">
        <v>50.0</v>
      </c>
      <c r="F579" s="197">
        <f>SUMIF('Загальний прайс'!$D$6:$D$3617,A579,'Загальний прайс'!$G$6:$G$3617)</f>
        <v>7093.55</v>
      </c>
      <c r="G579" s="197">
        <f>F579*'ЗМІСТ'!$E$13/1000*1.2</f>
        <v>372.0930165</v>
      </c>
      <c r="H579" s="198">
        <f>G579*(100%-'ЗМІСТ'!$E$15)</f>
        <v>372.0930165</v>
      </c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</row>
    <row r="580" ht="34.5" hidden="1" customHeight="1" outlineLevel="2">
      <c r="A580" s="303"/>
      <c r="B580" s="310"/>
      <c r="C580" s="49"/>
      <c r="D580" s="304"/>
      <c r="E580" s="304"/>
      <c r="F580" s="305"/>
      <c r="G580" s="305"/>
      <c r="H580" s="244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</row>
    <row r="581" ht="28.5" hidden="1" customHeight="1" outlineLevel="1">
      <c r="A581" s="342">
        <v>8.595568923578E12</v>
      </c>
      <c r="B581" s="226" t="s">
        <v>1598</v>
      </c>
      <c r="C581" s="49" t="s">
        <v>1599</v>
      </c>
      <c r="D581" s="196" t="s">
        <v>305</v>
      </c>
      <c r="E581" s="343">
        <v>50.0</v>
      </c>
      <c r="F581" s="197">
        <f>SUMIF('Загальний прайс'!$D$6:$D$3617,A581,'Загальний прайс'!$G$6:$G$3617)</f>
        <v>2171.08</v>
      </c>
      <c r="G581" s="197">
        <f>F581*'ЗМІСТ'!$E$13/1000*1.2</f>
        <v>113.8842619</v>
      </c>
      <c r="H581" s="198">
        <f>G581*(100%-'ЗМІСТ'!$E$15)</f>
        <v>113.8842619</v>
      </c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ht="34.5" hidden="1" customHeight="1" outlineLevel="2">
      <c r="A582" s="342">
        <v>8.595568927613E12</v>
      </c>
      <c r="B582" s="226" t="s">
        <v>1600</v>
      </c>
      <c r="C582" s="49" t="s">
        <v>1601</v>
      </c>
      <c r="D582" s="196" t="s">
        <v>305</v>
      </c>
      <c r="E582" s="343">
        <v>50.0</v>
      </c>
      <c r="F582" s="197">
        <f>SUMIF('Загальний прайс'!$D$6:$D$3617,A582,'Загальний прайс'!$G$6:$G$3617)</f>
        <v>2197.29</v>
      </c>
      <c r="G582" s="197">
        <f>F582*'ЗМІСТ'!$E$13/1000*1.2</f>
        <v>115.2591106</v>
      </c>
      <c r="H582" s="198">
        <f>G582*(100%-'ЗМІСТ'!$E$15)</f>
        <v>115.2591106</v>
      </c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</row>
    <row r="583" ht="34.5" hidden="1" customHeight="1" outlineLevel="2">
      <c r="A583" s="342">
        <v>8.595568923585E12</v>
      </c>
      <c r="B583" s="226" t="s">
        <v>1602</v>
      </c>
      <c r="C583" s="49" t="s">
        <v>1603</v>
      </c>
      <c r="D583" s="196" t="s">
        <v>305</v>
      </c>
      <c r="E583" s="343">
        <v>50.0</v>
      </c>
      <c r="F583" s="197">
        <f>SUMIF('Загальний прайс'!$D$6:$D$3617,A583,'Загальний прайс'!$G$6:$G$3617)</f>
        <v>2222.01</v>
      </c>
      <c r="G583" s="197">
        <f>F583*'ЗМІСТ'!$E$13/1000*1.2</f>
        <v>116.5558012</v>
      </c>
      <c r="H583" s="198">
        <f>G583*(100%-'ЗМІСТ'!$E$15)</f>
        <v>116.5558012</v>
      </c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</row>
    <row r="584" ht="34.5" hidden="1" customHeight="1" outlineLevel="2">
      <c r="A584" s="342">
        <v>8.595568927842E12</v>
      </c>
      <c r="B584" s="226" t="s">
        <v>1604</v>
      </c>
      <c r="C584" s="49" t="s">
        <v>1605</v>
      </c>
      <c r="D584" s="196" t="s">
        <v>305</v>
      </c>
      <c r="E584" s="343">
        <v>50.0</v>
      </c>
      <c r="F584" s="197">
        <f>SUMIF('Загальний прайс'!$D$6:$D$3617,A584,'Загальний прайс'!$G$6:$G$3617)</f>
        <v>2997.48</v>
      </c>
      <c r="G584" s="197">
        <f>F584*'ЗМІСТ'!$E$13/1000*1.2</f>
        <v>157.2331731</v>
      </c>
      <c r="H584" s="198">
        <f>G584*(100%-'ЗМІСТ'!$E$15)</f>
        <v>157.2331731</v>
      </c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</row>
    <row r="585" ht="34.5" hidden="1" customHeight="1" outlineLevel="2">
      <c r="A585" s="291"/>
      <c r="B585" s="25"/>
      <c r="C585" s="292"/>
      <c r="D585" s="162"/>
      <c r="E585" s="162"/>
      <c r="F585" s="161"/>
      <c r="G585" s="161"/>
      <c r="H585" s="209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</row>
    <row r="586" ht="7.5" customHeight="1">
      <c r="A586" s="291"/>
      <c r="B586" s="25"/>
      <c r="C586" s="292"/>
      <c r="D586" s="162"/>
      <c r="E586" s="162"/>
      <c r="F586" s="161"/>
      <c r="G586" s="161"/>
      <c r="H586" s="209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</row>
    <row r="587" ht="30.0" customHeight="1" collapsed="1">
      <c r="A587" s="293" t="s">
        <v>1606</v>
      </c>
      <c r="B587" s="211"/>
      <c r="C587" s="211"/>
      <c r="D587" s="211"/>
      <c r="E587" s="211"/>
      <c r="F587" s="211"/>
      <c r="G587" s="211"/>
      <c r="H587" s="21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</row>
    <row r="588" ht="18.0" hidden="1" customHeight="1" outlineLevel="1">
      <c r="A588" s="290"/>
      <c r="B588" s="191" t="s">
        <v>1607</v>
      </c>
      <c r="C588" s="49"/>
      <c r="D588" s="179"/>
      <c r="E588" s="179"/>
      <c r="F588" s="180"/>
      <c r="G588" s="180"/>
      <c r="H588" s="180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</row>
    <row r="589" ht="45.75" hidden="1" customHeight="1" outlineLevel="1">
      <c r="A589" s="194">
        <v>8.595057625891E12</v>
      </c>
      <c r="B589" s="195" t="s">
        <v>600</v>
      </c>
      <c r="C589" s="49" t="s">
        <v>601</v>
      </c>
      <c r="D589" s="196" t="s">
        <v>305</v>
      </c>
      <c r="E589" s="196">
        <v>30.0</v>
      </c>
      <c r="F589" s="197">
        <f>SUMIF('Загальний прайс'!$D$6:$D$3617,A589,'Загальний прайс'!$G$6:$G$3617)</f>
        <v>1674.41</v>
      </c>
      <c r="G589" s="197">
        <f>F589*'ЗМІСТ'!$E$13/1000*1.2</f>
        <v>87.83137748</v>
      </c>
      <c r="H589" s="198">
        <f>G589*(100%-'ЗМІСТ'!$E$15)</f>
        <v>87.83137748</v>
      </c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</row>
    <row r="590" ht="45.75" hidden="1" customHeight="1" outlineLevel="1">
      <c r="A590" s="194">
        <v>8.595057625907E12</v>
      </c>
      <c r="B590" s="195" t="s">
        <v>602</v>
      </c>
      <c r="C590" s="49" t="s">
        <v>603</v>
      </c>
      <c r="D590" s="196" t="s">
        <v>305</v>
      </c>
      <c r="E590" s="196">
        <v>30.0</v>
      </c>
      <c r="F590" s="197">
        <f>SUMIF('Загальний прайс'!$D$6:$D$3617,A590,'Загальний прайс'!$G$6:$G$3617)</f>
        <v>1978.18</v>
      </c>
      <c r="G590" s="197">
        <f>F590*'ЗМІСТ'!$E$13/1000*1.2</f>
        <v>103.7656693</v>
      </c>
      <c r="H590" s="198">
        <f>G590*(100%-'ЗМІСТ'!$E$15)</f>
        <v>103.7656693</v>
      </c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</row>
    <row r="591" ht="45.75" hidden="1" customHeight="1" outlineLevel="1">
      <c r="A591" s="194">
        <v>8.595057625914E12</v>
      </c>
      <c r="B591" s="195" t="s">
        <v>604</v>
      </c>
      <c r="C591" s="49" t="s">
        <v>605</v>
      </c>
      <c r="D591" s="196" t="s">
        <v>305</v>
      </c>
      <c r="E591" s="196">
        <v>30.0</v>
      </c>
      <c r="F591" s="197">
        <f>SUMIF('Загальний прайс'!$D$6:$D$3617,A591,'Загальний прайс'!$G$6:$G$3617)</f>
        <v>2586.86</v>
      </c>
      <c r="G591" s="197">
        <f>F591*'ЗМІСТ'!$E$13/1000*1.2</f>
        <v>135.6940517</v>
      </c>
      <c r="H591" s="198">
        <f>G591*(100%-'ЗМІСТ'!$E$15)</f>
        <v>135.6940517</v>
      </c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</row>
    <row r="592" ht="45.75" hidden="1" customHeight="1" outlineLevel="1">
      <c r="A592" s="194">
        <v>8.595057625921E12</v>
      </c>
      <c r="B592" s="195" t="s">
        <v>606</v>
      </c>
      <c r="C592" s="49" t="s">
        <v>607</v>
      </c>
      <c r="D592" s="196" t="s">
        <v>305</v>
      </c>
      <c r="E592" s="196">
        <v>30.0</v>
      </c>
      <c r="F592" s="197">
        <f>SUMIF('Загальний прайс'!$D$6:$D$3617,A592,'Загальний прайс'!$G$6:$G$3617)</f>
        <v>3569.93</v>
      </c>
      <c r="G592" s="197">
        <f>F592*'ЗМІСТ'!$E$13/1000*1.2</f>
        <v>187.2611065</v>
      </c>
      <c r="H592" s="198">
        <f>G592*(100%-'ЗМІСТ'!$E$15)</f>
        <v>187.2611065</v>
      </c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</row>
    <row r="593" ht="18.0" hidden="1" customHeight="1" outlineLevel="1">
      <c r="A593" s="290"/>
      <c r="B593" s="191" t="s">
        <v>1608</v>
      </c>
      <c r="C593" s="49"/>
      <c r="D593" s="179"/>
      <c r="E593" s="179"/>
      <c r="F593" s="180"/>
      <c r="G593" s="180"/>
      <c r="H593" s="180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</row>
    <row r="594" ht="18.0" hidden="1" customHeight="1" outlineLevel="1">
      <c r="A594" s="194">
        <v>8.595057625938E12</v>
      </c>
      <c r="B594" s="195" t="s">
        <v>1609</v>
      </c>
      <c r="C594" s="49" t="s">
        <v>1610</v>
      </c>
      <c r="D594" s="196" t="s">
        <v>17</v>
      </c>
      <c r="E594" s="196">
        <v>25.0</v>
      </c>
      <c r="F594" s="197">
        <f>SUMIF('Загальний прайс'!$D$6:$D$3617,A594,'Загальний прайс'!$G$6:$G$3617)</f>
        <v>1290.1</v>
      </c>
      <c r="G594" s="197">
        <f>F594*'ЗМІСТ'!$E$13/1000*1.2</f>
        <v>67.67235031</v>
      </c>
      <c r="H594" s="198">
        <f>G594*(100%-'ЗМІСТ'!$E$15)</f>
        <v>67.67235031</v>
      </c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</row>
    <row r="595" ht="18.0" hidden="1" customHeight="1" outlineLevel="1">
      <c r="A595" s="194">
        <v>8.595057625945E12</v>
      </c>
      <c r="B595" s="195" t="s">
        <v>1611</v>
      </c>
      <c r="C595" s="49" t="s">
        <v>1612</v>
      </c>
      <c r="D595" s="196" t="s">
        <v>17</v>
      </c>
      <c r="E595" s="196">
        <v>25.0</v>
      </c>
      <c r="F595" s="197">
        <f>SUMIF('Загальний прайс'!$D$6:$D$3617,A595,'Загальний прайс'!$G$6:$G$3617)</f>
        <v>1450.17</v>
      </c>
      <c r="G595" s="197">
        <f>F595*'ЗМІСТ'!$E$13/1000*1.2</f>
        <v>76.06884137</v>
      </c>
      <c r="H595" s="198">
        <f>G595*(100%-'ЗМІСТ'!$E$15)</f>
        <v>76.06884137</v>
      </c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</row>
    <row r="596" ht="18.0" hidden="1" customHeight="1" outlineLevel="1">
      <c r="A596" s="194">
        <v>8.595057625952E12</v>
      </c>
      <c r="B596" s="195" t="s">
        <v>1613</v>
      </c>
      <c r="C596" s="49" t="s">
        <v>1614</v>
      </c>
      <c r="D596" s="196" t="s">
        <v>17</v>
      </c>
      <c r="E596" s="196">
        <v>10.0</v>
      </c>
      <c r="F596" s="197">
        <f>SUMIF('Загальний прайс'!$D$6:$D$3617,A596,'Загальний прайс'!$G$6:$G$3617)</f>
        <v>1826.63</v>
      </c>
      <c r="G596" s="197">
        <f>F596*'ЗМІСТ'!$E$13/1000*1.2</f>
        <v>95.81609585</v>
      </c>
      <c r="H596" s="198">
        <f>G596*(100%-'ЗМІСТ'!$E$15)</f>
        <v>95.81609585</v>
      </c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</row>
    <row r="597" ht="18.0" hidden="1" customHeight="1" outlineLevel="1">
      <c r="A597" s="194">
        <v>8.595057625969E12</v>
      </c>
      <c r="B597" s="195" t="s">
        <v>1615</v>
      </c>
      <c r="C597" s="49" t="s">
        <v>1616</v>
      </c>
      <c r="D597" s="196" t="s">
        <v>17</v>
      </c>
      <c r="E597" s="196">
        <v>10.0</v>
      </c>
      <c r="F597" s="197">
        <f>SUMIF('Загальний прайс'!$D$6:$D$3617,A597,'Загальний прайс'!$G$6:$G$3617)</f>
        <v>2208.49</v>
      </c>
      <c r="G597" s="197">
        <f>F597*'ЗМІСТ'!$E$13/1000*1.2</f>
        <v>115.846608</v>
      </c>
      <c r="H597" s="198">
        <f>G597*(100%-'ЗМІСТ'!$E$15)</f>
        <v>115.846608</v>
      </c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</row>
    <row r="598" ht="12.0" customHeight="1">
      <c r="A598" s="291"/>
      <c r="B598" s="25"/>
      <c r="C598" s="292"/>
      <c r="D598" s="162"/>
      <c r="E598" s="162"/>
      <c r="F598" s="161"/>
      <c r="G598" s="161"/>
      <c r="H598" s="209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</row>
    <row r="599" ht="30.0" customHeight="1" collapsed="1">
      <c r="A599" s="293" t="s">
        <v>1617</v>
      </c>
      <c r="B599" s="211"/>
      <c r="C599" s="211"/>
      <c r="D599" s="211"/>
      <c r="E599" s="211"/>
      <c r="F599" s="210"/>
      <c r="G599" s="210"/>
      <c r="H599" s="21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</row>
    <row r="600" ht="22.5" hidden="1" customHeight="1" outlineLevel="1">
      <c r="A600" s="290"/>
      <c r="B600" s="191" t="s">
        <v>1618</v>
      </c>
      <c r="C600" s="49"/>
      <c r="D600" s="179"/>
      <c r="E600" s="179"/>
      <c r="F600" s="180"/>
      <c r="G600" s="180"/>
      <c r="H600" s="180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</row>
    <row r="601" ht="45.0" hidden="1" customHeight="1" outlineLevel="1">
      <c r="A601" s="194">
        <v>8.595057656321E12</v>
      </c>
      <c r="B601" s="205" t="s">
        <v>609</v>
      </c>
      <c r="C601" s="49" t="s">
        <v>610</v>
      </c>
      <c r="D601" s="196" t="s">
        <v>305</v>
      </c>
      <c r="E601" s="196">
        <v>50.0</v>
      </c>
      <c r="F601" s="197">
        <f>SUMIF('Загальний прайс'!$D$6:$D$3617,A601,'Загальний прайс'!$G$6:$G$3617)</f>
        <v>2475.69</v>
      </c>
      <c r="G601" s="197">
        <f>F601*'ЗМІСТ'!$E$13/1000*1.2</f>
        <v>129.862616</v>
      </c>
      <c r="H601" s="198">
        <f>G601*(100%-'ЗМІСТ'!$E$15)</f>
        <v>129.862616</v>
      </c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</row>
    <row r="602" ht="45.0" hidden="1" customHeight="1" outlineLevel="1">
      <c r="A602" s="194">
        <v>8.595057662179E12</v>
      </c>
      <c r="B602" s="205" t="s">
        <v>611</v>
      </c>
      <c r="C602" s="49" t="s">
        <v>612</v>
      </c>
      <c r="D602" s="196" t="s">
        <v>305</v>
      </c>
      <c r="E602" s="196">
        <v>50.0</v>
      </c>
      <c r="F602" s="197">
        <f>SUMIF('Загальний прайс'!$D$6:$D$3617,A602,'Загальний прайс'!$G$6:$G$3617)</f>
        <v>3833.33</v>
      </c>
      <c r="G602" s="197">
        <f>F602*'ЗМІСТ'!$E$13/1000*1.2</f>
        <v>201.0777851</v>
      </c>
      <c r="H602" s="198">
        <f>G602*(100%-'ЗМІСТ'!$E$15)</f>
        <v>201.0777851</v>
      </c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</row>
    <row r="603" ht="45.0" hidden="1" customHeight="1" outlineLevel="1">
      <c r="A603" s="194">
        <v>8.595057667266E12</v>
      </c>
      <c r="B603" s="205" t="s">
        <v>613</v>
      </c>
      <c r="C603" s="49" t="s">
        <v>614</v>
      </c>
      <c r="D603" s="196" t="s">
        <v>305</v>
      </c>
      <c r="E603" s="196">
        <v>50.0</v>
      </c>
      <c r="F603" s="197">
        <f>SUMIF('Загальний прайс'!$D$6:$D$3617,A603,'Загальний прайс'!$G$6:$G$3617)</f>
        <v>5820.47</v>
      </c>
      <c r="G603" s="197">
        <f>F603*'ЗМІСТ'!$E$13/1000*1.2</f>
        <v>305.3134523</v>
      </c>
      <c r="H603" s="198">
        <f>G603*(100%-'ЗМІСТ'!$E$15)</f>
        <v>305.3134523</v>
      </c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</row>
    <row r="604" ht="45.0" hidden="1" customHeight="1" outlineLevel="1">
      <c r="A604" s="194">
        <v>8.595057658196E12</v>
      </c>
      <c r="B604" s="205" t="s">
        <v>615</v>
      </c>
      <c r="C604" s="49" t="s">
        <v>616</v>
      </c>
      <c r="D604" s="196" t="s">
        <v>305</v>
      </c>
      <c r="E604" s="196">
        <v>50.0</v>
      </c>
      <c r="F604" s="197">
        <f>SUMIF('Загальний прайс'!$D$6:$D$3617,A604,'Загальний прайс'!$G$6:$G$3617)</f>
        <v>8913.91</v>
      </c>
      <c r="G604" s="197">
        <f>F604*'ЗМІСТ'!$E$13/1000*1.2</f>
        <v>467.5802187</v>
      </c>
      <c r="H604" s="198">
        <f>G604*(100%-'ЗМІСТ'!$E$15)</f>
        <v>467.5802187</v>
      </c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</row>
    <row r="605" ht="45.0" hidden="1" customHeight="1" outlineLevel="1">
      <c r="A605" s="194">
        <v>8.595057667273E12</v>
      </c>
      <c r="B605" s="205" t="s">
        <v>617</v>
      </c>
      <c r="C605" s="49" t="s">
        <v>618</v>
      </c>
      <c r="D605" s="196" t="s">
        <v>305</v>
      </c>
      <c r="E605" s="196">
        <v>25.0</v>
      </c>
      <c r="F605" s="197">
        <f>SUMIF('Загальний прайс'!$D$6:$D$3617,A605,'Загальний прайс'!$G$6:$G$3617)</f>
        <v>11058.42</v>
      </c>
      <c r="G605" s="197">
        <f>F605*'ЗМІСТ'!$E$13/1000*1.2</f>
        <v>580.0707481</v>
      </c>
      <c r="H605" s="198">
        <f>G605*(100%-'ЗМІСТ'!$E$15)</f>
        <v>580.0707481</v>
      </c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</row>
    <row r="606" ht="45.0" hidden="1" customHeight="1" outlineLevel="1">
      <c r="A606" s="194">
        <v>8.595057651517E12</v>
      </c>
      <c r="B606" s="205" t="s">
        <v>619</v>
      </c>
      <c r="C606" s="49" t="s">
        <v>620</v>
      </c>
      <c r="D606" s="196" t="s">
        <v>305</v>
      </c>
      <c r="E606" s="196">
        <v>25.0</v>
      </c>
      <c r="F606" s="197">
        <f>SUMIF('Загальний прайс'!$D$6:$D$3617,A606,'Загальний прайс'!$G$6:$G$3617)</f>
        <v>13529.41</v>
      </c>
      <c r="G606" s="197">
        <f>F606*'ЗМІСТ'!$E$13/1000*1.2</f>
        <v>709.6868251</v>
      </c>
      <c r="H606" s="198">
        <f>G606*(100%-'ЗМІСТ'!$E$15)</f>
        <v>709.6868251</v>
      </c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</row>
    <row r="607" ht="45.0" hidden="1" customHeight="1" outlineLevel="1">
      <c r="A607" s="194">
        <v>8.59505766728E12</v>
      </c>
      <c r="B607" s="205" t="s">
        <v>621</v>
      </c>
      <c r="C607" s="49" t="s">
        <v>622</v>
      </c>
      <c r="D607" s="196" t="s">
        <v>305</v>
      </c>
      <c r="E607" s="196">
        <v>10.0</v>
      </c>
      <c r="F607" s="197">
        <f>SUMIF('Загальний прайс'!$D$6:$D$3617,A607,'Загальний прайс'!$G$6:$G$3617)</f>
        <v>48022.37</v>
      </c>
      <c r="G607" s="197">
        <f>F607*'ЗМІСТ'!$E$13/1000*1.2</f>
        <v>2519.019181</v>
      </c>
      <c r="H607" s="198">
        <f>G607*(100%-'ЗМІСТ'!$E$15)</f>
        <v>2519.019181</v>
      </c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</row>
    <row r="608" ht="21.0" hidden="1" customHeight="1" outlineLevel="1">
      <c r="A608" s="290"/>
      <c r="B608" s="191" t="s">
        <v>1619</v>
      </c>
      <c r="C608" s="49"/>
      <c r="D608" s="179"/>
      <c r="E608" s="179"/>
      <c r="F608" s="180"/>
      <c r="G608" s="180"/>
      <c r="H608" s="180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</row>
    <row r="609" ht="14.25" hidden="1" customHeight="1" outlineLevel="1">
      <c r="A609" s="73">
        <v>8.595057625495E12</v>
      </c>
      <c r="B609" s="55" t="s">
        <v>1620</v>
      </c>
      <c r="C609" s="49" t="s">
        <v>1621</v>
      </c>
      <c r="D609" s="196" t="s">
        <v>17</v>
      </c>
      <c r="E609" s="196">
        <v>1.0</v>
      </c>
      <c r="F609" s="197">
        <f>SUMIF('Загальний прайс'!$D$6:$D$3617,A609,'Загальний прайс'!$G$6:$G$3617)</f>
        <v>10687.3</v>
      </c>
      <c r="G609" s="197">
        <f>F609*'ЗМІСТ'!$E$13/1000*1.2</f>
        <v>560.603604</v>
      </c>
      <c r="H609" s="198">
        <f>G609*(100%-'ЗМІСТ'!$E$15)</f>
        <v>560.603604</v>
      </c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</row>
    <row r="610" ht="14.25" hidden="1" customHeight="1" outlineLevel="1">
      <c r="A610" s="73">
        <v>8.595057625464E12</v>
      </c>
      <c r="B610" s="55" t="s">
        <v>1622</v>
      </c>
      <c r="C610" s="49" t="s">
        <v>1623</v>
      </c>
      <c r="D610" s="196" t="s">
        <v>17</v>
      </c>
      <c r="E610" s="196">
        <v>10.0</v>
      </c>
      <c r="F610" s="197">
        <f>SUMIF('Загальний прайс'!$D$6:$D$3617,A610,'Загальний прайс'!$G$6:$G$3617)</f>
        <v>9078.33</v>
      </c>
      <c r="G610" s="197">
        <f>F610*'ЗМІСТ'!$E$13/1000*1.2</f>
        <v>476.2048895</v>
      </c>
      <c r="H610" s="198">
        <f>G610*(100%-'ЗМІСТ'!$E$15)</f>
        <v>476.2048895</v>
      </c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</row>
    <row r="611" ht="14.25" hidden="1" customHeight="1" outlineLevel="1">
      <c r="A611" s="73">
        <v>8.595057625501E12</v>
      </c>
      <c r="B611" s="55" t="s">
        <v>1624</v>
      </c>
      <c r="C611" s="49" t="s">
        <v>1625</v>
      </c>
      <c r="D611" s="196" t="s">
        <v>17</v>
      </c>
      <c r="E611" s="196">
        <v>1.0</v>
      </c>
      <c r="F611" s="197">
        <f>SUMIF('Загальний прайс'!$D$6:$D$3617,A611,'Загальний прайс'!$G$6:$G$3617)</f>
        <v>12948.07</v>
      </c>
      <c r="G611" s="197">
        <f>F611*'ЗМІСТ'!$E$13/1000*1.2</f>
        <v>679.1925656</v>
      </c>
      <c r="H611" s="198">
        <f>G611*(100%-'ЗМІСТ'!$E$15)</f>
        <v>679.1925656</v>
      </c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</row>
    <row r="612" ht="14.25" hidden="1" customHeight="1" outlineLevel="1">
      <c r="A612" s="73">
        <v>8.595057625532E12</v>
      </c>
      <c r="B612" s="55" t="s">
        <v>1626</v>
      </c>
      <c r="C612" s="49" t="s">
        <v>1627</v>
      </c>
      <c r="D612" s="196" t="s">
        <v>17</v>
      </c>
      <c r="E612" s="196">
        <v>10.0</v>
      </c>
      <c r="F612" s="197">
        <f>SUMIF('Загальний прайс'!$D$6:$D$3617,A612,'Загальний прайс'!$G$6:$G$3617)</f>
        <v>13525.83</v>
      </c>
      <c r="G612" s="197">
        <f>F612*'ЗМІСТ'!$E$13/1000*1.2</f>
        <v>709.4990357</v>
      </c>
      <c r="H612" s="198">
        <f>G612*(100%-'ЗМІСТ'!$E$15)</f>
        <v>709.4990357</v>
      </c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</row>
    <row r="613" ht="14.25" hidden="1" customHeight="1" outlineLevel="1">
      <c r="A613" s="73">
        <v>8.595057625471E12</v>
      </c>
      <c r="B613" s="55" t="s">
        <v>1628</v>
      </c>
      <c r="C613" s="49" t="s">
        <v>1629</v>
      </c>
      <c r="D613" s="196" t="s">
        <v>17</v>
      </c>
      <c r="E613" s="196">
        <v>1.0</v>
      </c>
      <c r="F613" s="197">
        <f>SUMIF('Загальний прайс'!$D$6:$D$3617,A613,'Загальний прайс'!$G$6:$G$3617)</f>
        <v>12948.07</v>
      </c>
      <c r="G613" s="197">
        <f>F613*'ЗМІСТ'!$E$13/1000*1.2</f>
        <v>679.1925656</v>
      </c>
      <c r="H613" s="198">
        <f>G613*(100%-'ЗМІСТ'!$E$15)</f>
        <v>679.1925656</v>
      </c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</row>
    <row r="614" ht="14.25" hidden="1" customHeight="1" outlineLevel="1">
      <c r="A614" s="73">
        <v>8.595057625518E12</v>
      </c>
      <c r="B614" s="55" t="s">
        <v>1630</v>
      </c>
      <c r="C614" s="49" t="s">
        <v>1631</v>
      </c>
      <c r="D614" s="196" t="s">
        <v>17</v>
      </c>
      <c r="E614" s="196">
        <v>1.0</v>
      </c>
      <c r="F614" s="197">
        <f>SUMIF('Загальний прайс'!$D$6:$D$3617,A614,'Загальний прайс'!$G$6:$G$3617)</f>
        <v>12683.82</v>
      </c>
      <c r="G614" s="197">
        <f>F614*'ЗМІСТ'!$E$13/1000*1.2</f>
        <v>665.3313002</v>
      </c>
      <c r="H614" s="198">
        <f>G614*(100%-'ЗМІСТ'!$E$15)</f>
        <v>665.3313002</v>
      </c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</row>
    <row r="615" ht="14.25" hidden="1" customHeight="1" outlineLevel="1">
      <c r="A615" s="73">
        <v>8.595057625549E12</v>
      </c>
      <c r="B615" s="55" t="s">
        <v>1632</v>
      </c>
      <c r="C615" s="49" t="s">
        <v>1633</v>
      </c>
      <c r="D615" s="196" t="s">
        <v>17</v>
      </c>
      <c r="E615" s="196">
        <v>1.0</v>
      </c>
      <c r="F615" s="197">
        <f>SUMIF('Загальний прайс'!$D$6:$D$3617,A615,'Загальний прайс'!$G$6:$G$3617)</f>
        <v>16030.94</v>
      </c>
      <c r="G615" s="197">
        <f>F615*'ЗМІСТ'!$E$13/1000*1.2</f>
        <v>840.9048814</v>
      </c>
      <c r="H615" s="198">
        <f>G615*(100%-'ЗМІСТ'!$E$15)</f>
        <v>840.9048814</v>
      </c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</row>
    <row r="616" ht="14.25" hidden="1" customHeight="1" outlineLevel="1">
      <c r="A616" s="73">
        <v>8.595057625488E12</v>
      </c>
      <c r="B616" s="55" t="s">
        <v>1634</v>
      </c>
      <c r="C616" s="49" t="s">
        <v>1635</v>
      </c>
      <c r="D616" s="196" t="s">
        <v>17</v>
      </c>
      <c r="E616" s="196">
        <v>10.0</v>
      </c>
      <c r="F616" s="197">
        <f>SUMIF('Загальний прайс'!$D$6:$D$3617,A616,'Загальний прайс'!$G$6:$G$3617)</f>
        <v>26865.04</v>
      </c>
      <c r="G616" s="197">
        <f>F616*'ЗМІСТ'!$E$13/1000*1.2</f>
        <v>1409.208897</v>
      </c>
      <c r="H616" s="198">
        <f>G616*(100%-'ЗМІСТ'!$E$15)</f>
        <v>1409.208897</v>
      </c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</row>
    <row r="617" ht="14.25" hidden="1" customHeight="1" outlineLevel="1">
      <c r="A617" s="73">
        <v>8.595057625815E12</v>
      </c>
      <c r="B617" s="55" t="s">
        <v>1636</v>
      </c>
      <c r="C617" s="49" t="s">
        <v>1637</v>
      </c>
      <c r="D617" s="196" t="s">
        <v>17</v>
      </c>
      <c r="E617" s="196">
        <v>10.0</v>
      </c>
      <c r="F617" s="197">
        <f>SUMIF('Загальний прайс'!$D$6:$D$3617,A617,'Загальний прайс'!$G$6:$G$3617)</f>
        <v>3840.38</v>
      </c>
      <c r="G617" s="197">
        <f>F617*'ЗМІСТ'!$E$13/1000*1.2</f>
        <v>201.4475937</v>
      </c>
      <c r="H617" s="198">
        <f>G617*(100%-'ЗМІСТ'!$E$15)</f>
        <v>201.4475937</v>
      </c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</row>
    <row r="618" ht="14.25" hidden="1" customHeight="1" outlineLevel="1">
      <c r="A618" s="73">
        <v>8.595057625822E12</v>
      </c>
      <c r="B618" s="55" t="s">
        <v>1638</v>
      </c>
      <c r="C618" s="49" t="s">
        <v>1639</v>
      </c>
      <c r="D618" s="196" t="s">
        <v>17</v>
      </c>
      <c r="E618" s="196">
        <v>10.0</v>
      </c>
      <c r="F618" s="197">
        <f>SUMIF('Загальний прайс'!$D$6:$D$3617,A618,'Загальний прайс'!$G$6:$G$3617)</f>
        <v>4568.53</v>
      </c>
      <c r="G618" s="197">
        <f>F618*'ЗМІСТ'!$E$13/1000*1.2</f>
        <v>239.6427894</v>
      </c>
      <c r="H618" s="198">
        <f>G618*(100%-'ЗМІСТ'!$E$15)</f>
        <v>239.6427894</v>
      </c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</row>
    <row r="619" ht="14.25" hidden="1" customHeight="1" outlineLevel="1">
      <c r="A619" s="73">
        <v>8.595057625839E12</v>
      </c>
      <c r="B619" s="55" t="s">
        <v>1640</v>
      </c>
      <c r="C619" s="49" t="s">
        <v>1641</v>
      </c>
      <c r="D619" s="196" t="s">
        <v>17</v>
      </c>
      <c r="E619" s="196">
        <v>10.0</v>
      </c>
      <c r="F619" s="197">
        <f>SUMIF('Загальний прайс'!$D$6:$D$3617,A619,'Загальний прайс'!$G$6:$G$3617)</f>
        <v>5202.72</v>
      </c>
      <c r="G619" s="197">
        <f>F619*'ЗМІСТ'!$E$13/1000*1.2</f>
        <v>272.9093019</v>
      </c>
      <c r="H619" s="198">
        <f>G619*(100%-'ЗМІСТ'!$E$15)</f>
        <v>272.9093019</v>
      </c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</row>
    <row r="620" ht="14.25" hidden="1" customHeight="1" outlineLevel="1">
      <c r="A620" s="73">
        <v>8.595057625846E12</v>
      </c>
      <c r="B620" s="55" t="s">
        <v>1642</v>
      </c>
      <c r="C620" s="49" t="s">
        <v>1643</v>
      </c>
      <c r="D620" s="196" t="s">
        <v>17</v>
      </c>
      <c r="E620" s="196">
        <v>1.0</v>
      </c>
      <c r="F620" s="197">
        <f>SUMIF('Загальний прайс'!$D$6:$D$3617,A620,'Загальний прайс'!$G$6:$G$3617)</f>
        <v>6435.87</v>
      </c>
      <c r="G620" s="197">
        <f>F620*'ЗМІСТ'!$E$13/1000*1.2</f>
        <v>337.5943332</v>
      </c>
      <c r="H620" s="198">
        <f>G620*(100%-'ЗМІСТ'!$E$15)</f>
        <v>337.5943332</v>
      </c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</row>
    <row r="621" ht="14.25" hidden="1" customHeight="1" outlineLevel="1">
      <c r="A621" s="73">
        <v>8.595057625853E12</v>
      </c>
      <c r="B621" s="55" t="s">
        <v>1644</v>
      </c>
      <c r="C621" s="49" t="s">
        <v>1645</v>
      </c>
      <c r="D621" s="196" t="s">
        <v>17</v>
      </c>
      <c r="E621" s="196">
        <v>1.0</v>
      </c>
      <c r="F621" s="197">
        <f>SUMIF('Загальний прайс'!$D$6:$D$3617,A621,'Загальний прайс'!$G$6:$G$3617)</f>
        <v>22020.53</v>
      </c>
      <c r="G621" s="197">
        <f>F621*'ЗМІСТ'!$E$13/1000*1.2</f>
        <v>1155.089544</v>
      </c>
      <c r="H621" s="198">
        <f>G621*(100%-'ЗМІСТ'!$E$15)</f>
        <v>1155.089544</v>
      </c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</row>
    <row r="622" ht="14.25" hidden="1" customHeight="1" outlineLevel="1">
      <c r="A622" s="73">
        <v>8.595057625624E12</v>
      </c>
      <c r="B622" s="55" t="s">
        <v>1646</v>
      </c>
      <c r="C622" s="49" t="s">
        <v>1647</v>
      </c>
      <c r="D622" s="196" t="s">
        <v>17</v>
      </c>
      <c r="E622" s="196">
        <v>10.0</v>
      </c>
      <c r="F622" s="197">
        <f>SUMIF('Загальний прайс'!$D$6:$D$3617,A622,'Загальний прайс'!$G$6:$G$3617)</f>
        <v>365.25</v>
      </c>
      <c r="G622" s="197">
        <f>F622*'ЗМІСТ'!$E$13/1000*1.2</f>
        <v>19.15923258</v>
      </c>
      <c r="H622" s="198">
        <f>G622*(100%-'ЗМІСТ'!$E$15)</f>
        <v>19.15923258</v>
      </c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</row>
    <row r="623" ht="14.25" hidden="1" customHeight="1" outlineLevel="1">
      <c r="A623" s="73">
        <v>8.595057625631E12</v>
      </c>
      <c r="B623" s="55" t="s">
        <v>1648</v>
      </c>
      <c r="C623" s="49" t="s">
        <v>1649</v>
      </c>
      <c r="D623" s="196" t="s">
        <v>17</v>
      </c>
      <c r="E623" s="196">
        <v>10.0</v>
      </c>
      <c r="F623" s="197">
        <f>SUMIF('Загальний прайс'!$D$6:$D$3617,A623,'Загальний прайс'!$G$6:$G$3617)</f>
        <v>335.89</v>
      </c>
      <c r="G623" s="197">
        <f>F623*'ЗМІСТ'!$E$13/1000*1.2</f>
        <v>17.61915026</v>
      </c>
      <c r="H623" s="198">
        <f>G623*(100%-'ЗМІСТ'!$E$15)</f>
        <v>17.61915026</v>
      </c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</row>
    <row r="624" ht="14.25" hidden="1" customHeight="1" outlineLevel="1">
      <c r="A624" s="73">
        <v>8.595057625648E12</v>
      </c>
      <c r="B624" s="55" t="s">
        <v>1650</v>
      </c>
      <c r="C624" s="49" t="s">
        <v>1651</v>
      </c>
      <c r="D624" s="196" t="s">
        <v>17</v>
      </c>
      <c r="E624" s="196">
        <v>1.0</v>
      </c>
      <c r="F624" s="197">
        <f>SUMIF('Загальний прайс'!$D$6:$D$3617,A624,'Загальний прайс'!$G$6:$G$3617)</f>
        <v>493.26</v>
      </c>
      <c r="G624" s="197">
        <f>F624*'ЗМІСТ'!$E$13/1000*1.2</f>
        <v>25.87401249</v>
      </c>
      <c r="H624" s="198">
        <f>G624*(100%-'ЗМІСТ'!$E$15)</f>
        <v>25.87401249</v>
      </c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</row>
    <row r="625" ht="14.25" hidden="1" customHeight="1" outlineLevel="1">
      <c r="A625" s="73">
        <v>8.595057625655E12</v>
      </c>
      <c r="B625" s="55" t="s">
        <v>1652</v>
      </c>
      <c r="C625" s="49" t="s">
        <v>1653</v>
      </c>
      <c r="D625" s="196" t="s">
        <v>17</v>
      </c>
      <c r="E625" s="196">
        <v>1.0</v>
      </c>
      <c r="F625" s="197">
        <f>SUMIF('Загальний прайс'!$D$6:$D$3617,A625,'Загальний прайс'!$G$6:$G$3617)</f>
        <v>904.31</v>
      </c>
      <c r="G625" s="197">
        <f>F625*'ЗМІСТ'!$E$13/1000*1.2</f>
        <v>47.43568957</v>
      </c>
      <c r="H625" s="198">
        <f>G625*(100%-'ЗМІСТ'!$E$15)</f>
        <v>47.43568957</v>
      </c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</row>
    <row r="626" ht="14.25" hidden="1" customHeight="1" outlineLevel="1">
      <c r="A626" s="73">
        <v>8.595057625662E12</v>
      </c>
      <c r="B626" s="55" t="s">
        <v>1654</v>
      </c>
      <c r="C626" s="49" t="s">
        <v>1655</v>
      </c>
      <c r="D626" s="196" t="s">
        <v>17</v>
      </c>
      <c r="E626" s="196">
        <v>1.0</v>
      </c>
      <c r="F626" s="197">
        <f>SUMIF('Загальний прайс'!$D$6:$D$3617,A626,'Загальний прайс'!$G$6:$G$3617)</f>
        <v>1879.08</v>
      </c>
      <c r="G626" s="197">
        <f>F626*'ЗМІСТ'!$E$13/1000*1.2</f>
        <v>98.56736689</v>
      </c>
      <c r="H626" s="198">
        <f>G626*(100%-'ЗМІСТ'!$E$15)</f>
        <v>98.56736689</v>
      </c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</row>
    <row r="627" ht="14.25" hidden="1" customHeight="1" outlineLevel="1">
      <c r="A627" s="73">
        <v>8.595057625679E12</v>
      </c>
      <c r="B627" s="55" t="s">
        <v>1656</v>
      </c>
      <c r="C627" s="49" t="s">
        <v>1657</v>
      </c>
      <c r="D627" s="196" t="s">
        <v>17</v>
      </c>
      <c r="E627" s="196">
        <v>10.0</v>
      </c>
      <c r="F627" s="197">
        <f>SUMIF('Загальний прайс'!$D$6:$D$3617,A627,'Загальний прайс'!$G$6:$G$3617)</f>
        <v>2454.55</v>
      </c>
      <c r="G627" s="197">
        <f>F627*'ЗМІСТ'!$E$13/1000*1.2</f>
        <v>128.7537148</v>
      </c>
      <c r="H627" s="198">
        <f>G627*(100%-'ЗМІСТ'!$E$15)</f>
        <v>128.7537148</v>
      </c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</row>
    <row r="628" ht="14.25" hidden="1" customHeight="1" outlineLevel="1">
      <c r="A628" s="73">
        <v>8.595057626676E12</v>
      </c>
      <c r="B628" s="55" t="s">
        <v>1658</v>
      </c>
      <c r="C628" s="49" t="s">
        <v>1659</v>
      </c>
      <c r="D628" s="196" t="s">
        <v>17</v>
      </c>
      <c r="E628" s="196">
        <v>10.0</v>
      </c>
      <c r="F628" s="197">
        <f>SUMIF('Загальний прайс'!$D$6:$D$3617,A628,'Загальний прайс'!$G$6:$G$3617)</f>
        <v>2290.13</v>
      </c>
      <c r="G628" s="197">
        <f>F628*'ЗМІСТ'!$E$13/1000*1.2</f>
        <v>120.129044</v>
      </c>
      <c r="H628" s="198">
        <f>G628*(100%-'ЗМІСТ'!$E$15)</f>
        <v>120.129044</v>
      </c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</row>
    <row r="629" ht="14.25" hidden="1" customHeight="1" outlineLevel="1">
      <c r="A629" s="73">
        <v>8.595057625341E12</v>
      </c>
      <c r="B629" s="55" t="s">
        <v>1660</v>
      </c>
      <c r="C629" s="49" t="s">
        <v>1661</v>
      </c>
      <c r="D629" s="196" t="s">
        <v>17</v>
      </c>
      <c r="E629" s="196">
        <v>10.0</v>
      </c>
      <c r="F629" s="197">
        <f>SUMIF('Загальний прайс'!$D$6:$D$3617,A629,'Загальний прайс'!$G$6:$G$3617)</f>
        <v>6259.7</v>
      </c>
      <c r="G629" s="197">
        <f>F629*'ЗМІСТ'!$E$13/1000*1.2</f>
        <v>328.3533147</v>
      </c>
      <c r="H629" s="198">
        <f>G629*(100%-'ЗМІСТ'!$E$15)</f>
        <v>328.3533147</v>
      </c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</row>
    <row r="630" ht="14.25" hidden="1" customHeight="1" outlineLevel="1">
      <c r="A630" s="73">
        <v>8.595057625228E12</v>
      </c>
      <c r="B630" s="55" t="s">
        <v>1662</v>
      </c>
      <c r="C630" s="49" t="s">
        <v>1663</v>
      </c>
      <c r="D630" s="196" t="s">
        <v>17</v>
      </c>
      <c r="E630" s="196">
        <v>10.0</v>
      </c>
      <c r="F630" s="197">
        <f>SUMIF('Загальний прайс'!$D$6:$D$3617,A630,'Загальний прайс'!$G$6:$G$3617)</f>
        <v>6177.49</v>
      </c>
      <c r="G630" s="197">
        <f>F630*'ЗМІСТ'!$E$13/1000*1.2</f>
        <v>324.0409792</v>
      </c>
      <c r="H630" s="198">
        <f>G630*(100%-'ЗМІСТ'!$E$15)</f>
        <v>324.0409792</v>
      </c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</row>
    <row r="631" ht="14.25" hidden="1" customHeight="1" outlineLevel="1">
      <c r="A631" s="73">
        <v>8.595057626133E12</v>
      </c>
      <c r="B631" s="55" t="s">
        <v>1664</v>
      </c>
      <c r="C631" s="49" t="s">
        <v>1665</v>
      </c>
      <c r="D631" s="196" t="s">
        <v>17</v>
      </c>
      <c r="E631" s="196">
        <v>10.0</v>
      </c>
      <c r="F631" s="197">
        <f>SUMIF('Загальний прайс'!$D$6:$D$3617,A631,'Загальний прайс'!$G$6:$G$3617)</f>
        <v>2701.18</v>
      </c>
      <c r="G631" s="197">
        <f>F631*'ЗМІСТ'!$E$13/1000*1.2</f>
        <v>141.690721</v>
      </c>
      <c r="H631" s="198">
        <f>G631*(100%-'ЗМІСТ'!$E$15)</f>
        <v>141.690721</v>
      </c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</row>
    <row r="632" ht="14.25" hidden="1" customHeight="1" outlineLevel="1">
      <c r="A632" s="73">
        <v>8.595057626683E12</v>
      </c>
      <c r="B632" s="55" t="s">
        <v>1666</v>
      </c>
      <c r="C632" s="49" t="s">
        <v>1667</v>
      </c>
      <c r="D632" s="196" t="s">
        <v>17</v>
      </c>
      <c r="E632" s="196">
        <v>10.0</v>
      </c>
      <c r="F632" s="197">
        <f>SUMIF('Загальний прайс'!$D$6:$D$3617,A632,'Загальний прайс'!$G$6:$G$3617)</f>
        <v>2125.71</v>
      </c>
      <c r="G632" s="197">
        <f>F632*'ЗМІСТ'!$E$13/1000*1.2</f>
        <v>111.5043731</v>
      </c>
      <c r="H632" s="198">
        <f>G632*(100%-'ЗМІСТ'!$E$15)</f>
        <v>111.5043731</v>
      </c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</row>
    <row r="633" ht="14.25" hidden="1" customHeight="1" outlineLevel="1">
      <c r="A633" s="73">
        <v>8.595057625358E12</v>
      </c>
      <c r="B633" s="55" t="s">
        <v>1668</v>
      </c>
      <c r="C633" s="49" t="s">
        <v>1669</v>
      </c>
      <c r="D633" s="196" t="s">
        <v>17</v>
      </c>
      <c r="E633" s="196">
        <v>1.0</v>
      </c>
      <c r="F633" s="197">
        <f>SUMIF('Загальний прайс'!$D$6:$D$3617,A633,'Загальний прайс'!$G$6:$G$3617)</f>
        <v>6435.87</v>
      </c>
      <c r="G633" s="197">
        <f>F633*'ЗМІСТ'!$E$13/1000*1.2</f>
        <v>337.5943332</v>
      </c>
      <c r="H633" s="198">
        <f>G633*(100%-'ЗМІСТ'!$E$15)</f>
        <v>337.5943332</v>
      </c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</row>
    <row r="634" ht="14.25" hidden="1" customHeight="1" outlineLevel="1">
      <c r="A634" s="73">
        <v>8.595057625235E12</v>
      </c>
      <c r="B634" s="55" t="s">
        <v>1670</v>
      </c>
      <c r="C634" s="49" t="s">
        <v>1671</v>
      </c>
      <c r="D634" s="196" t="s">
        <v>17</v>
      </c>
      <c r="E634" s="196">
        <v>10.0</v>
      </c>
      <c r="F634" s="197">
        <f>SUMIF('Загальний прайс'!$D$6:$D$3617,A634,'Загальний прайс'!$G$6:$G$3617)</f>
        <v>6576.8</v>
      </c>
      <c r="G634" s="197">
        <f>F634*'ЗМІСТ'!$E$13/1000*1.2</f>
        <v>344.9868332</v>
      </c>
      <c r="H634" s="198">
        <f>G634*(100%-'ЗМІСТ'!$E$15)</f>
        <v>344.9868332</v>
      </c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</row>
    <row r="635" ht="14.25" hidden="1" customHeight="1" outlineLevel="1">
      <c r="A635" s="73">
        <v>8.59505762614E12</v>
      </c>
      <c r="B635" s="55" t="s">
        <v>1672</v>
      </c>
      <c r="C635" s="49" t="s">
        <v>1673</v>
      </c>
      <c r="D635" s="196" t="s">
        <v>17</v>
      </c>
      <c r="E635" s="196">
        <v>10.0</v>
      </c>
      <c r="F635" s="197">
        <f>SUMIF('Загальний прайс'!$D$6:$D$3617,A635,'Загальний прайс'!$G$6:$G$3617)</f>
        <v>3077</v>
      </c>
      <c r="G635" s="197">
        <f>F635*'ЗМІСТ'!$E$13/1000*1.2</f>
        <v>161.4044042</v>
      </c>
      <c r="H635" s="198">
        <f>G635*(100%-'ЗМІСТ'!$E$15)</f>
        <v>161.4044042</v>
      </c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</row>
    <row r="636" ht="14.25" hidden="1" customHeight="1" outlineLevel="1">
      <c r="A636" s="73">
        <v>8.59505762669E12</v>
      </c>
      <c r="B636" s="55" t="s">
        <v>1674</v>
      </c>
      <c r="C636" s="49" t="s">
        <v>1675</v>
      </c>
      <c r="D636" s="196" t="s">
        <v>17</v>
      </c>
      <c r="E636" s="196">
        <v>10.0</v>
      </c>
      <c r="F636" s="197">
        <f>SUMIF('Загальний прайс'!$D$6:$D$3617,A636,'Загальний прайс'!$G$6:$G$3617)</f>
        <v>6606.16</v>
      </c>
      <c r="G636" s="197">
        <f>F636*'ЗМІСТ'!$E$13/1000*1.2</f>
        <v>346.5269155</v>
      </c>
      <c r="H636" s="198">
        <f>G636*(100%-'ЗМІСТ'!$E$15)</f>
        <v>346.5269155</v>
      </c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</row>
    <row r="637" ht="14.25" hidden="1" customHeight="1" outlineLevel="1">
      <c r="A637" s="73">
        <v>8.595057625365E12</v>
      </c>
      <c r="B637" s="55" t="s">
        <v>1676</v>
      </c>
      <c r="C637" s="49" t="s">
        <v>1677</v>
      </c>
      <c r="D637" s="196" t="s">
        <v>17</v>
      </c>
      <c r="E637" s="196">
        <v>1.0</v>
      </c>
      <c r="F637" s="197">
        <f>SUMIF('Загальний прайс'!$D$6:$D$3617,A637,'Загальний прайс'!$G$6:$G$3617)</f>
        <v>11098.35</v>
      </c>
      <c r="G637" s="197">
        <f>F637*'ЗМІСТ'!$E$13/1000*1.2</f>
        <v>582.1652811</v>
      </c>
      <c r="H637" s="198">
        <f>G637*(100%-'ЗМІСТ'!$E$15)</f>
        <v>582.1652811</v>
      </c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</row>
    <row r="638" ht="14.25" hidden="1" customHeight="1" outlineLevel="1">
      <c r="A638" s="73">
        <v>8.595057625242E12</v>
      </c>
      <c r="B638" s="55" t="s">
        <v>1678</v>
      </c>
      <c r="C638" s="49" t="s">
        <v>1679</v>
      </c>
      <c r="D638" s="196" t="s">
        <v>17</v>
      </c>
      <c r="E638" s="196">
        <v>10.0</v>
      </c>
      <c r="F638" s="197">
        <f>SUMIF('Загальний прайс'!$D$6:$D$3617,A638,'Загальний прайс'!$G$6:$G$3617)</f>
        <v>8174.02</v>
      </c>
      <c r="G638" s="197">
        <f>F638*'ЗМІСТ'!$E$13/1000*1.2</f>
        <v>428.7692</v>
      </c>
      <c r="H638" s="198">
        <f>G638*(100%-'ЗМІСТ'!$E$15)</f>
        <v>428.7692</v>
      </c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</row>
    <row r="639" ht="14.25" hidden="1" customHeight="1" outlineLevel="1">
      <c r="A639" s="73">
        <v>8.595057626706E12</v>
      </c>
      <c r="B639" s="55" t="s">
        <v>1680</v>
      </c>
      <c r="C639" s="49" t="s">
        <v>1681</v>
      </c>
      <c r="D639" s="196" t="s">
        <v>17</v>
      </c>
      <c r="E639" s="196">
        <v>10.0</v>
      </c>
      <c r="F639" s="197">
        <f>SUMIF('Загальний прайс'!$D$6:$D$3617,A639,'Загальний прайс'!$G$6:$G$3617)</f>
        <v>3652.47</v>
      </c>
      <c r="G639" s="197">
        <f>F639*'ЗМІСТ'!$E$13/1000*1.2</f>
        <v>191.5907521</v>
      </c>
      <c r="H639" s="198">
        <f>G639*(100%-'ЗМІСТ'!$E$15)</f>
        <v>191.5907521</v>
      </c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</row>
    <row r="640" ht="14.25" hidden="1" customHeight="1" outlineLevel="1">
      <c r="A640" s="73">
        <v>8.595057625372E12</v>
      </c>
      <c r="B640" s="55" t="s">
        <v>1682</v>
      </c>
      <c r="C640" s="49" t="s">
        <v>1683</v>
      </c>
      <c r="D640" s="196" t="s">
        <v>17</v>
      </c>
      <c r="E640" s="196">
        <v>10.0</v>
      </c>
      <c r="F640" s="197">
        <f>SUMIF('Загальний прайс'!$D$6:$D$3617,A640,'Загальний прайс'!$G$6:$G$3617)</f>
        <v>15326.29</v>
      </c>
      <c r="G640" s="197">
        <f>F640*'ЗМІСТ'!$E$13/1000*1.2</f>
        <v>803.9423811</v>
      </c>
      <c r="H640" s="198">
        <f>G640*(100%-'ЗМІСТ'!$E$15)</f>
        <v>803.9423811</v>
      </c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</row>
    <row r="641" ht="14.25" hidden="1" customHeight="1" outlineLevel="1">
      <c r="A641" s="73">
        <v>8.595057625259E12</v>
      </c>
      <c r="B641" s="55" t="s">
        <v>1684</v>
      </c>
      <c r="C641" s="49" t="s">
        <v>1685</v>
      </c>
      <c r="D641" s="196" t="s">
        <v>17</v>
      </c>
      <c r="E641" s="196">
        <v>1.0</v>
      </c>
      <c r="F641" s="197">
        <f>SUMIF('Загальний прайс'!$D$6:$D$3617,A641,'Загальний прайс'!$G$6:$G$3617)</f>
        <v>17704.5</v>
      </c>
      <c r="G641" s="197">
        <f>F641*'ЗМІСТ'!$E$13/1000*1.2</f>
        <v>928.691672</v>
      </c>
      <c r="H641" s="198">
        <f>G641*(100%-'ЗМІСТ'!$E$15)</f>
        <v>928.691672</v>
      </c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</row>
    <row r="642" ht="14.25" hidden="1" customHeight="1" outlineLevel="1">
      <c r="A642" s="73">
        <v>8.595057626713E12</v>
      </c>
      <c r="B642" s="55" t="s">
        <v>1686</v>
      </c>
      <c r="C642" s="49" t="s">
        <v>1687</v>
      </c>
      <c r="D642" s="196" t="s">
        <v>17</v>
      </c>
      <c r="E642" s="196">
        <v>2.0</v>
      </c>
      <c r="F642" s="197">
        <f>SUMIF('Загальний прайс'!$D$6:$D$3617,A642,'Загальний прайс'!$G$6:$G$3617)</f>
        <v>11714.92</v>
      </c>
      <c r="G642" s="197">
        <f>F642*'ЗМІСТ'!$E$13/1000*1.2</f>
        <v>614.5075344</v>
      </c>
      <c r="H642" s="198">
        <f>G642*(100%-'ЗМІСТ'!$E$15)</f>
        <v>614.5075344</v>
      </c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</row>
    <row r="643" ht="14.25" hidden="1" customHeight="1" outlineLevel="1">
      <c r="A643" s="73">
        <v>8.595057625389E12</v>
      </c>
      <c r="B643" s="55" t="s">
        <v>1688</v>
      </c>
      <c r="C643" s="49" t="s">
        <v>1689</v>
      </c>
      <c r="D643" s="196" t="s">
        <v>17</v>
      </c>
      <c r="E643" s="196">
        <v>1.0</v>
      </c>
      <c r="F643" s="197">
        <f>SUMIF('Загальний прайс'!$D$6:$D$3617,A643,'Загальний прайс'!$G$6:$G$3617)</f>
        <v>24897.88</v>
      </c>
      <c r="G643" s="197">
        <f>F643*'ЗМІСТ'!$E$13/1000*1.2</f>
        <v>1306.021283</v>
      </c>
      <c r="H643" s="198">
        <f>G643*(100%-'ЗМІСТ'!$E$15)</f>
        <v>1306.021283</v>
      </c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</row>
    <row r="644" ht="14.25" hidden="1" customHeight="1" outlineLevel="1">
      <c r="A644" s="73">
        <v>8.595057625266E12</v>
      </c>
      <c r="B644" s="55" t="s">
        <v>1690</v>
      </c>
      <c r="C644" s="49" t="s">
        <v>1691</v>
      </c>
      <c r="D644" s="196" t="s">
        <v>17</v>
      </c>
      <c r="E644" s="196">
        <v>1.0</v>
      </c>
      <c r="F644" s="197">
        <f>SUMIF('Загальний прайс'!$D$6:$D$3617,A644,'Загальний прайс'!$G$6:$G$3617)</f>
        <v>24897.88</v>
      </c>
      <c r="G644" s="197">
        <f>F644*'ЗМІСТ'!$E$13/1000*1.2</f>
        <v>1306.021283</v>
      </c>
      <c r="H644" s="198">
        <f>G644*(100%-'ЗМІСТ'!$E$15)</f>
        <v>1306.021283</v>
      </c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</row>
    <row r="645" ht="14.25" hidden="1" customHeight="1" outlineLevel="1">
      <c r="A645" s="73">
        <v>8.59505762515E12</v>
      </c>
      <c r="B645" s="55" t="s">
        <v>1692</v>
      </c>
      <c r="C645" s="49" t="s">
        <v>1693</v>
      </c>
      <c r="D645" s="196" t="s">
        <v>17</v>
      </c>
      <c r="E645" s="196">
        <v>2.0</v>
      </c>
      <c r="F645" s="197">
        <f>SUMIF('Загальний прайс'!$D$6:$D$3617,A645,'Загальний прайс'!$G$6:$G$3617)</f>
        <v>8632.05</v>
      </c>
      <c r="G645" s="197">
        <f>F645*'ЗМІСТ'!$E$13/1000*1.2</f>
        <v>452.7952186</v>
      </c>
      <c r="H645" s="198">
        <f>G645*(100%-'ЗМІСТ'!$E$15)</f>
        <v>452.7952186</v>
      </c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</row>
    <row r="646" ht="14.25" hidden="1" customHeight="1" outlineLevel="1">
      <c r="A646" s="73">
        <v>8.595057625396E12</v>
      </c>
      <c r="B646" s="55" t="s">
        <v>1694</v>
      </c>
      <c r="C646" s="49" t="s">
        <v>1695</v>
      </c>
      <c r="D646" s="196" t="s">
        <v>17</v>
      </c>
      <c r="E646" s="196">
        <v>2.0</v>
      </c>
      <c r="F646" s="197">
        <f>SUMIF('Загальний прайс'!$D$6:$D$3617,A646,'Загальний прайс'!$G$6:$G$3617)</f>
        <v>26307.19</v>
      </c>
      <c r="G646" s="197">
        <f>F646*'ЗМІСТ'!$E$13/1000*1.2</f>
        <v>1379.946808</v>
      </c>
      <c r="H646" s="198">
        <f>G646*(100%-'ЗМІСТ'!$E$15)</f>
        <v>1379.946808</v>
      </c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</row>
    <row r="647" ht="14.25" hidden="1" customHeight="1" outlineLevel="1">
      <c r="A647" s="73">
        <v>8.595057625273E12</v>
      </c>
      <c r="B647" s="55" t="s">
        <v>1696</v>
      </c>
      <c r="C647" s="49" t="s">
        <v>1697</v>
      </c>
      <c r="D647" s="196" t="s">
        <v>17</v>
      </c>
      <c r="E647" s="196">
        <v>1.0</v>
      </c>
      <c r="F647" s="197">
        <f>SUMIF('Загальний прайс'!$D$6:$D$3617,A647,'Загальний прайс'!$G$6:$G$3617)</f>
        <v>30916.82</v>
      </c>
      <c r="G647" s="197">
        <f>F647*'ЗМІСТ'!$E$13/1000*1.2</f>
        <v>1621.745503</v>
      </c>
      <c r="H647" s="198">
        <f>G647*(100%-'ЗМІСТ'!$E$15)</f>
        <v>1621.745503</v>
      </c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</row>
    <row r="648" ht="14.25" hidden="1" customHeight="1" outlineLevel="1">
      <c r="A648" s="73">
        <v>8.595057625167E12</v>
      </c>
      <c r="B648" s="55" t="s">
        <v>1698</v>
      </c>
      <c r="C648" s="49" t="s">
        <v>1699</v>
      </c>
      <c r="D648" s="196" t="s">
        <v>17</v>
      </c>
      <c r="E648" s="196">
        <v>10.0</v>
      </c>
      <c r="F648" s="197">
        <f>SUMIF('Загальний прайс'!$D$6:$D$3617,A648,'Загальний прайс'!$G$6:$G$3617)</f>
        <v>2983.05</v>
      </c>
      <c r="G648" s="197">
        <f>F648*'ЗМІСТ'!$E$13/1000*1.2</f>
        <v>156.4762457</v>
      </c>
      <c r="H648" s="198">
        <f>G648*(100%-'ЗМІСТ'!$E$15)</f>
        <v>156.4762457</v>
      </c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</row>
    <row r="649" ht="14.25" hidden="1" customHeight="1" outlineLevel="1">
      <c r="A649" s="73">
        <v>8.595057625402E12</v>
      </c>
      <c r="B649" s="55" t="s">
        <v>1700</v>
      </c>
      <c r="C649" s="49" t="s">
        <v>1701</v>
      </c>
      <c r="D649" s="196" t="s">
        <v>17</v>
      </c>
      <c r="E649" s="196">
        <v>10.0</v>
      </c>
      <c r="F649" s="197">
        <f>SUMIF('Загальний прайс'!$D$6:$D$3617,A649,'Загальний прайс'!$G$6:$G$3617)</f>
        <v>8808.21</v>
      </c>
      <c r="G649" s="197">
        <f>F649*'ЗМІСТ'!$E$13/1000*1.2</f>
        <v>462.0357125</v>
      </c>
      <c r="H649" s="198">
        <f>G649*(100%-'ЗМІСТ'!$E$15)</f>
        <v>462.0357125</v>
      </c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</row>
    <row r="650" ht="14.25" hidden="1" customHeight="1" outlineLevel="1">
      <c r="A650" s="73">
        <v>8.59505762528E12</v>
      </c>
      <c r="B650" s="55" t="s">
        <v>1702</v>
      </c>
      <c r="C650" s="49" t="s">
        <v>1703</v>
      </c>
      <c r="D650" s="196" t="s">
        <v>17</v>
      </c>
      <c r="E650" s="196">
        <v>1.0</v>
      </c>
      <c r="F650" s="197">
        <f>SUMIF('Загальний прайс'!$D$6:$D$3617,A650,'Загальний прайс'!$G$6:$G$3617)</f>
        <v>7927.39</v>
      </c>
      <c r="G650" s="197">
        <f>F650*'ЗМІСТ'!$E$13/1000*1.2</f>
        <v>415.8321937</v>
      </c>
      <c r="H650" s="198">
        <f>G650*(100%-'ЗМІСТ'!$E$15)</f>
        <v>415.8321937</v>
      </c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</row>
    <row r="651" ht="14.25" hidden="1" customHeight="1" outlineLevel="1">
      <c r="A651" s="73">
        <v>8.595057625174E12</v>
      </c>
      <c r="B651" s="55" t="s">
        <v>1704</v>
      </c>
      <c r="C651" s="49" t="s">
        <v>1705</v>
      </c>
      <c r="D651" s="196" t="s">
        <v>17</v>
      </c>
      <c r="E651" s="196">
        <v>10.0</v>
      </c>
      <c r="F651" s="197">
        <f>SUMIF('Загальний прайс'!$D$6:$D$3617,A651,'Загальний прайс'!$G$6:$G$3617)</f>
        <v>2266.65</v>
      </c>
      <c r="G651" s="197">
        <f>F651*'ЗМІСТ'!$E$13/1000*1.2</f>
        <v>118.8973977</v>
      </c>
      <c r="H651" s="198">
        <f>G651*(100%-'ЗМІСТ'!$E$15)</f>
        <v>118.8973977</v>
      </c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</row>
    <row r="652" ht="14.25" hidden="1" customHeight="1" outlineLevel="1">
      <c r="A652" s="73">
        <v>8.595057625419E12</v>
      </c>
      <c r="B652" s="55" t="s">
        <v>1706</v>
      </c>
      <c r="C652" s="49" t="s">
        <v>1707</v>
      </c>
      <c r="D652" s="196" t="s">
        <v>17</v>
      </c>
      <c r="E652" s="196">
        <v>10.0</v>
      </c>
      <c r="F652" s="197">
        <f>SUMIF('Загальний прайс'!$D$6:$D$3617,A652,'Загальний прайс'!$G$6:$G$3617)</f>
        <v>10129.44</v>
      </c>
      <c r="G652" s="197">
        <f>F652*'ЗМІСТ'!$E$13/1000*1.2</f>
        <v>531.3409907</v>
      </c>
      <c r="H652" s="198">
        <f>G652*(100%-'ЗМІСТ'!$E$15)</f>
        <v>531.3409907</v>
      </c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</row>
    <row r="653" ht="14.25" hidden="1" customHeight="1" outlineLevel="1">
      <c r="A653" s="73">
        <v>8.595057625297E12</v>
      </c>
      <c r="B653" s="55" t="s">
        <v>1708</v>
      </c>
      <c r="C653" s="49" t="s">
        <v>1709</v>
      </c>
      <c r="D653" s="196" t="s">
        <v>17</v>
      </c>
      <c r="E653" s="196">
        <v>10.0</v>
      </c>
      <c r="F653" s="197">
        <f>SUMIF('Загальний прайс'!$D$6:$D$3617,A653,'Загальний прайс'!$G$6:$G$3617)</f>
        <v>6048.3</v>
      </c>
      <c r="G653" s="197">
        <f>F653*'ЗМІСТ'!$E$13/1000*1.2</f>
        <v>317.2643023</v>
      </c>
      <c r="H653" s="198">
        <f>G653*(100%-'ЗМІСТ'!$E$15)</f>
        <v>317.2643023</v>
      </c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</row>
    <row r="654" ht="14.25" hidden="1" customHeight="1" outlineLevel="1">
      <c r="A654" s="73">
        <v>8.595057625181E12</v>
      </c>
      <c r="B654" s="55" t="s">
        <v>1710</v>
      </c>
      <c r="C654" s="49" t="s">
        <v>1711</v>
      </c>
      <c r="D654" s="196" t="s">
        <v>17</v>
      </c>
      <c r="E654" s="196">
        <v>10.0</v>
      </c>
      <c r="F654" s="197">
        <f>SUMIF('Загальний прайс'!$D$6:$D$3617,A654,'Загальний прайс'!$G$6:$G$3617)</f>
        <v>5308.42</v>
      </c>
      <c r="G654" s="197">
        <f>F654*'ЗМІСТ'!$E$13/1000*1.2</f>
        <v>278.4538081</v>
      </c>
      <c r="H654" s="198">
        <f>G654*(100%-'ЗМІСТ'!$E$15)</f>
        <v>278.4538081</v>
      </c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</row>
    <row r="655" ht="14.25" hidden="1" customHeight="1" outlineLevel="1">
      <c r="A655" s="73">
        <v>8.595057625426E12</v>
      </c>
      <c r="B655" s="55" t="s">
        <v>1712</v>
      </c>
      <c r="C655" s="49" t="s">
        <v>1713</v>
      </c>
      <c r="D655" s="196" t="s">
        <v>17</v>
      </c>
      <c r="E655" s="196">
        <v>1.0</v>
      </c>
      <c r="F655" s="197">
        <f>SUMIF('Загальний прайс'!$D$6:$D$3617,A655,'Загальний прайс'!$G$6:$G$3617)</f>
        <v>11098.35</v>
      </c>
      <c r="G655" s="197">
        <f>F655*'ЗМІСТ'!$E$13/1000*1.2</f>
        <v>582.1652811</v>
      </c>
      <c r="H655" s="198">
        <f>G655*(100%-'ЗМІСТ'!$E$15)</f>
        <v>582.1652811</v>
      </c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</row>
    <row r="656" ht="14.25" hidden="1" customHeight="1" outlineLevel="1">
      <c r="A656" s="73">
        <v>8.595057625303E12</v>
      </c>
      <c r="B656" s="55" t="s">
        <v>1714</v>
      </c>
      <c r="C656" s="49" t="s">
        <v>1715</v>
      </c>
      <c r="D656" s="196" t="s">
        <v>17</v>
      </c>
      <c r="E656" s="196">
        <v>1.0</v>
      </c>
      <c r="F656" s="197">
        <f>SUMIF('Загальний прайс'!$D$6:$D$3617,A656,'Загальний прайс'!$G$6:$G$3617)</f>
        <v>11538.76</v>
      </c>
      <c r="G656" s="197">
        <f>F656*'ЗМІСТ'!$E$13/1000*1.2</f>
        <v>605.2670405</v>
      </c>
      <c r="H656" s="198">
        <f>G656*(100%-'ЗМІСТ'!$E$15)</f>
        <v>605.2670405</v>
      </c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</row>
    <row r="657" ht="14.25" hidden="1" customHeight="1" outlineLevel="1">
      <c r="A657" s="73">
        <v>8.595057625198E12</v>
      </c>
      <c r="B657" s="55" t="s">
        <v>1716</v>
      </c>
      <c r="C657" s="49" t="s">
        <v>1717</v>
      </c>
      <c r="D657" s="196" t="s">
        <v>17</v>
      </c>
      <c r="E657" s="196">
        <v>10.0</v>
      </c>
      <c r="F657" s="197">
        <f>SUMIF('Загальний прайс'!$D$6:$D$3617,A657,'Загальний прайс'!$G$6:$G$3617)</f>
        <v>4498.06</v>
      </c>
      <c r="G657" s="197">
        <f>F657*'ЗМІСТ'!$E$13/1000*1.2</f>
        <v>235.9462771</v>
      </c>
      <c r="H657" s="198">
        <f>G657*(100%-'ЗМІСТ'!$E$15)</f>
        <v>235.9462771</v>
      </c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</row>
    <row r="658" ht="14.25" hidden="1" customHeight="1" outlineLevel="1">
      <c r="A658" s="73">
        <v>8.595057625433E12</v>
      </c>
      <c r="B658" s="55" t="s">
        <v>1718</v>
      </c>
      <c r="C658" s="49" t="s">
        <v>1719</v>
      </c>
      <c r="D658" s="196" t="s">
        <v>17</v>
      </c>
      <c r="E658" s="196">
        <v>10.0</v>
      </c>
      <c r="F658" s="197">
        <f>SUMIF('Загальний прайс'!$D$6:$D$3617,A658,'Загальний прайс'!$G$6:$G$3617)</f>
        <v>17704.5</v>
      </c>
      <c r="G658" s="197">
        <f>F658*'ЗМІСТ'!$E$13/1000*1.2</f>
        <v>928.691672</v>
      </c>
      <c r="H658" s="198">
        <f>G658*(100%-'ЗМІСТ'!$E$15)</f>
        <v>928.691672</v>
      </c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</row>
    <row r="659" ht="14.25" hidden="1" customHeight="1" outlineLevel="1">
      <c r="A659" s="73">
        <v>8.59505762531E12</v>
      </c>
      <c r="B659" s="55" t="s">
        <v>1720</v>
      </c>
      <c r="C659" s="49" t="s">
        <v>1721</v>
      </c>
      <c r="D659" s="196" t="s">
        <v>17</v>
      </c>
      <c r="E659" s="196">
        <v>10.0</v>
      </c>
      <c r="F659" s="197">
        <f>SUMIF('Загальний прайс'!$D$6:$D$3617,A659,'Загальний прайс'!$G$6:$G$3617)</f>
        <v>15326.29</v>
      </c>
      <c r="G659" s="197">
        <f>F659*'ЗМІСТ'!$E$13/1000*1.2</f>
        <v>803.9423811</v>
      </c>
      <c r="H659" s="198">
        <f>G659*(100%-'ЗМІСТ'!$E$15)</f>
        <v>803.9423811</v>
      </c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</row>
    <row r="660" ht="14.25" hidden="1" customHeight="1" outlineLevel="1">
      <c r="A660" s="73">
        <v>8.595057625204E12</v>
      </c>
      <c r="B660" s="55" t="s">
        <v>1722</v>
      </c>
      <c r="C660" s="49" t="s">
        <v>1723</v>
      </c>
      <c r="D660" s="196" t="s">
        <v>17</v>
      </c>
      <c r="E660" s="196">
        <v>1.0</v>
      </c>
      <c r="F660" s="197">
        <f>SUMIF('Загальний прайс'!$D$6:$D$3617,A660,'Загальний прайс'!$G$6:$G$3617)</f>
        <v>9043.1</v>
      </c>
      <c r="G660" s="197">
        <f>F660*'ЗМІСТ'!$E$13/1000*1.2</f>
        <v>474.3568957</v>
      </c>
      <c r="H660" s="198">
        <f>G660*(100%-'ЗМІСТ'!$E$15)</f>
        <v>474.3568957</v>
      </c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</row>
    <row r="661" ht="14.25" hidden="1" customHeight="1" outlineLevel="1">
      <c r="A661" s="73">
        <v>8.59505762544E12</v>
      </c>
      <c r="B661" s="55" t="s">
        <v>1724</v>
      </c>
      <c r="C661" s="49" t="s">
        <v>1725</v>
      </c>
      <c r="D661" s="196" t="s">
        <v>17</v>
      </c>
      <c r="E661" s="196">
        <v>1.0</v>
      </c>
      <c r="F661" s="197">
        <f>SUMIF('Загальний прайс'!$D$6:$D$3617,A661,'Загальний прайс'!$G$6:$G$3617)</f>
        <v>25455.73</v>
      </c>
      <c r="G661" s="197">
        <f>F661*'ЗМІСТ'!$E$13/1000*1.2</f>
        <v>1335.283372</v>
      </c>
      <c r="H661" s="198">
        <f>G661*(100%-'ЗМІСТ'!$E$15)</f>
        <v>1335.283372</v>
      </c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</row>
    <row r="662" ht="14.25" hidden="1" customHeight="1" outlineLevel="1">
      <c r="A662" s="73">
        <v>8.595057625327E12</v>
      </c>
      <c r="B662" s="55" t="s">
        <v>1726</v>
      </c>
      <c r="C662" s="49" t="s">
        <v>1727</v>
      </c>
      <c r="D662" s="196" t="s">
        <v>17</v>
      </c>
      <c r="E662" s="196">
        <v>1.0</v>
      </c>
      <c r="F662" s="197">
        <f>SUMIF('Загальний прайс'!$D$6:$D$3617,A662,'Загальний прайс'!$G$6:$G$3617)</f>
        <v>25455.73</v>
      </c>
      <c r="G662" s="197">
        <f>F662*'ЗМІСТ'!$E$13/1000*1.2</f>
        <v>1335.283372</v>
      </c>
      <c r="H662" s="198">
        <f>G662*(100%-'ЗМІСТ'!$E$15)</f>
        <v>1335.283372</v>
      </c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</row>
    <row r="663" ht="14.25" hidden="1" customHeight="1" outlineLevel="1">
      <c r="A663" s="73">
        <v>8.595057625211E12</v>
      </c>
      <c r="B663" s="55" t="s">
        <v>1728</v>
      </c>
      <c r="C663" s="49" t="s">
        <v>1729</v>
      </c>
      <c r="D663" s="196" t="s">
        <v>17</v>
      </c>
      <c r="E663" s="196">
        <v>1.0</v>
      </c>
      <c r="F663" s="197">
        <f>SUMIF('Загальний прайс'!$D$6:$D$3617,A663,'Загальний прайс'!$G$6:$G$3617)</f>
        <v>19994.64</v>
      </c>
      <c r="G663" s="197">
        <f>F663*'ЗМІСТ'!$E$13/1000*1.2</f>
        <v>1048.821241</v>
      </c>
      <c r="H663" s="198">
        <f>G663*(100%-'ЗМІСТ'!$E$15)</f>
        <v>1048.821241</v>
      </c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</row>
    <row r="664" ht="14.25" hidden="1" customHeight="1" outlineLevel="1">
      <c r="A664" s="73">
        <v>8.595057625457E12</v>
      </c>
      <c r="B664" s="55" t="s">
        <v>1730</v>
      </c>
      <c r="C664" s="49" t="s">
        <v>1731</v>
      </c>
      <c r="D664" s="196" t="s">
        <v>17</v>
      </c>
      <c r="E664" s="196">
        <v>1.0</v>
      </c>
      <c r="F664" s="197">
        <f>SUMIF('Загальний прайс'!$D$6:$D$3617,A664,'Загальний прайс'!$G$6:$G$3617)</f>
        <v>30916.82</v>
      </c>
      <c r="G664" s="197">
        <f>F664*'ЗМІСТ'!$E$13/1000*1.2</f>
        <v>1621.745503</v>
      </c>
      <c r="H664" s="198">
        <f>G664*(100%-'ЗМІСТ'!$E$15)</f>
        <v>1621.745503</v>
      </c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</row>
    <row r="665" ht="14.25" hidden="1" customHeight="1" outlineLevel="1">
      <c r="A665" s="73">
        <v>8.595057625334E12</v>
      </c>
      <c r="B665" s="55" t="s">
        <v>1732</v>
      </c>
      <c r="C665" s="49" t="s">
        <v>1733</v>
      </c>
      <c r="D665" s="196" t="s">
        <v>17</v>
      </c>
      <c r="E665" s="196">
        <v>1.0</v>
      </c>
      <c r="F665" s="197">
        <f>SUMIF('Загальний прайс'!$D$6:$D$3617,A665,'Загальний прайс'!$G$6:$G$3617)</f>
        <v>31885.72</v>
      </c>
      <c r="G665" s="197">
        <f>F665*'ЗМІСТ'!$E$13/1000*1.2</f>
        <v>1672.569269</v>
      </c>
      <c r="H665" s="198">
        <f>G665*(100%-'ЗМІСТ'!$E$15)</f>
        <v>1672.569269</v>
      </c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</row>
    <row r="666" ht="14.25" hidden="1" customHeight="1" outlineLevel="1">
      <c r="A666" s="73">
        <v>8.595057625686E12</v>
      </c>
      <c r="B666" s="55" t="s">
        <v>1734</v>
      </c>
      <c r="C666" s="49" t="s">
        <v>1735</v>
      </c>
      <c r="D666" s="196" t="s">
        <v>17</v>
      </c>
      <c r="E666" s="196">
        <v>10.0</v>
      </c>
      <c r="F666" s="197">
        <f>SUMIF('Загальний прайс'!$D$6:$D$3617,A666,'Загальний прайс'!$G$6:$G$3617)</f>
        <v>959.51</v>
      </c>
      <c r="G666" s="197">
        <f>F666*'ЗМІСТ'!$E$13/1000*1.2</f>
        <v>50.33121219</v>
      </c>
      <c r="H666" s="198">
        <f>G666*(100%-'ЗМІСТ'!$E$15)</f>
        <v>50.33121219</v>
      </c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</row>
    <row r="667" ht="14.25" hidden="1" customHeight="1" outlineLevel="1">
      <c r="A667" s="73">
        <v>8.595057625693E12</v>
      </c>
      <c r="B667" s="55" t="s">
        <v>1736</v>
      </c>
      <c r="C667" s="49" t="s">
        <v>1737</v>
      </c>
      <c r="D667" s="196" t="s">
        <v>17</v>
      </c>
      <c r="E667" s="196">
        <v>10.0</v>
      </c>
      <c r="F667" s="197">
        <f>SUMIF('Загальний прайс'!$D$6:$D$3617,A667,'Загальний прайс'!$G$6:$G$3617)</f>
        <v>1206.14</v>
      </c>
      <c r="G667" s="197">
        <f>F667*'ЗМІСТ'!$E$13/1000*1.2</f>
        <v>63.26821844</v>
      </c>
      <c r="H667" s="198">
        <f>G667*(100%-'ЗМІСТ'!$E$15)</f>
        <v>63.26821844</v>
      </c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</row>
    <row r="668" ht="14.25" hidden="1" customHeight="1" outlineLevel="1">
      <c r="A668" s="73">
        <v>8.595057625709E12</v>
      </c>
      <c r="B668" s="55" t="s">
        <v>1738</v>
      </c>
      <c r="C668" s="49" t="s">
        <v>1739</v>
      </c>
      <c r="D668" s="196" t="s">
        <v>17</v>
      </c>
      <c r="E668" s="196">
        <v>10.0</v>
      </c>
      <c r="F668" s="197">
        <f>SUMIF('Загальний прайс'!$D$6:$D$3617,A668,'Загальний прайс'!$G$6:$G$3617)</f>
        <v>1074.6</v>
      </c>
      <c r="G668" s="197">
        <f>F668*'ЗМІСТ'!$E$13/1000*1.2</f>
        <v>56.36827195</v>
      </c>
      <c r="H668" s="198">
        <f>G668*(100%-'ЗМІСТ'!$E$15)</f>
        <v>56.36827195</v>
      </c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</row>
    <row r="669" ht="14.25" hidden="1" customHeight="1" outlineLevel="1">
      <c r="A669" s="73">
        <v>8.595057625716E12</v>
      </c>
      <c r="B669" s="55" t="s">
        <v>1740</v>
      </c>
      <c r="C669" s="49" t="s">
        <v>1741</v>
      </c>
      <c r="D669" s="196" t="s">
        <v>17</v>
      </c>
      <c r="E669" s="196">
        <v>1.0</v>
      </c>
      <c r="F669" s="197">
        <f>SUMIF('Загальний прайс'!$D$6:$D$3617,A669,'Загальний прайс'!$G$6:$G$3617)</f>
        <v>3734.68</v>
      </c>
      <c r="G669" s="197">
        <f>F669*'ЗМІСТ'!$E$13/1000*1.2</f>
        <v>195.9030876</v>
      </c>
      <c r="H669" s="198">
        <f>G669*(100%-'ЗМІСТ'!$E$15)</f>
        <v>195.9030876</v>
      </c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</row>
    <row r="670" ht="14.25" hidden="1" customHeight="1" outlineLevel="1">
      <c r="A670" s="73">
        <v>8.595057625723E12</v>
      </c>
      <c r="B670" s="55" t="s">
        <v>1742</v>
      </c>
      <c r="C670" s="49" t="s">
        <v>1743</v>
      </c>
      <c r="D670" s="196" t="s">
        <v>17</v>
      </c>
      <c r="E670" s="196">
        <v>1.0</v>
      </c>
      <c r="F670" s="197">
        <f>SUMIF('Загальний прайс'!$D$6:$D$3617,A670,'Загальний прайс'!$G$6:$G$3617)</f>
        <v>3805.15</v>
      </c>
      <c r="G670" s="197">
        <f>F670*'ЗМІСТ'!$E$13/1000*1.2</f>
        <v>199.5995999</v>
      </c>
      <c r="H670" s="198">
        <f>G670*(100%-'ЗМІСТ'!$E$15)</f>
        <v>199.5995999</v>
      </c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</row>
    <row r="671" ht="14.25" hidden="1" customHeight="1" outlineLevel="1">
      <c r="A671" s="73">
        <v>8.59505762573E12</v>
      </c>
      <c r="B671" s="55" t="s">
        <v>1744</v>
      </c>
      <c r="C671" s="49" t="s">
        <v>1745</v>
      </c>
      <c r="D671" s="196" t="s">
        <v>17</v>
      </c>
      <c r="E671" s="196">
        <v>1.0</v>
      </c>
      <c r="F671" s="197">
        <f>SUMIF('Загальний прайс'!$D$6:$D$3617,A671,'Загальний прайс'!$G$6:$G$3617)</f>
        <v>3875.61</v>
      </c>
      <c r="G671" s="197">
        <f>F671*'ЗМІСТ'!$E$13/1000*1.2</f>
        <v>203.2955876</v>
      </c>
      <c r="H671" s="198">
        <f>G671*(100%-'ЗМІСТ'!$E$15)</f>
        <v>203.2955876</v>
      </c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</row>
    <row r="672" ht="14.25" hidden="1" customHeight="1" outlineLevel="1">
      <c r="A672" s="73">
        <v>8.595057625747E12</v>
      </c>
      <c r="B672" s="55" t="s">
        <v>1746</v>
      </c>
      <c r="C672" s="49" t="s">
        <v>1747</v>
      </c>
      <c r="D672" s="196" t="s">
        <v>17</v>
      </c>
      <c r="E672" s="196">
        <v>1.0</v>
      </c>
      <c r="F672" s="197">
        <f>SUMIF('Загальний прайс'!$D$6:$D$3617,A672,'Загальний прайс'!$G$6:$G$3617)</f>
        <v>1752.25</v>
      </c>
      <c r="G672" s="197">
        <f>F672*'ЗМІСТ'!$E$13/1000*1.2</f>
        <v>91.91448402</v>
      </c>
      <c r="H672" s="198">
        <f>G672*(100%-'ЗМІСТ'!$E$15)</f>
        <v>91.91448402</v>
      </c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</row>
    <row r="673" ht="14.25" hidden="1" customHeight="1" outlineLevel="1">
      <c r="A673" s="73">
        <v>8.595057625754E12</v>
      </c>
      <c r="B673" s="55" t="s">
        <v>1748</v>
      </c>
      <c r="C673" s="49" t="s">
        <v>1749</v>
      </c>
      <c r="D673" s="196" t="s">
        <v>17</v>
      </c>
      <c r="E673" s="196">
        <v>1.0</v>
      </c>
      <c r="F673" s="197">
        <f>SUMIF('Загальний прайс'!$D$6:$D$3617,A673,'Загальний прайс'!$G$6:$G$3617)</f>
        <v>1796.88</v>
      </c>
      <c r="G673" s="197">
        <f>F673*'ЗМІСТ'!$E$13/1000*1.2</f>
        <v>94.25555603</v>
      </c>
      <c r="H673" s="198">
        <f>G673*(100%-'ЗМІСТ'!$E$15)</f>
        <v>94.25555603</v>
      </c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</row>
    <row r="674" ht="14.25" hidden="1" customHeight="1" outlineLevel="1">
      <c r="A674" s="73">
        <v>8.595057625761E12</v>
      </c>
      <c r="B674" s="55" t="s">
        <v>1750</v>
      </c>
      <c r="C674" s="49" t="s">
        <v>1751</v>
      </c>
      <c r="D674" s="196" t="s">
        <v>17</v>
      </c>
      <c r="E674" s="196">
        <v>10.0</v>
      </c>
      <c r="F674" s="197">
        <f>SUMIF('Загальний прайс'!$D$6:$D$3617,A674,'Загальний прайс'!$G$6:$G$3617)</f>
        <v>1937.81</v>
      </c>
      <c r="G674" s="197">
        <f>F674*'ЗМІСТ'!$E$13/1000*1.2</f>
        <v>101.6480561</v>
      </c>
      <c r="H674" s="198">
        <f>G674*(100%-'ЗМІСТ'!$E$15)</f>
        <v>101.6480561</v>
      </c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</row>
    <row r="675" ht="14.25" hidden="1" customHeight="1" outlineLevel="1">
      <c r="A675" s="73">
        <v>8.595057625778E12</v>
      </c>
      <c r="B675" s="55" t="s">
        <v>1752</v>
      </c>
      <c r="C675" s="49" t="s">
        <v>1753</v>
      </c>
      <c r="D675" s="196" t="s">
        <v>17</v>
      </c>
      <c r="E675" s="196">
        <v>10.0</v>
      </c>
      <c r="F675" s="197">
        <f>SUMIF('Загальний прайс'!$D$6:$D$3617,A675,'Загальний прайс'!$G$6:$G$3617)</f>
        <v>2873.83</v>
      </c>
      <c r="G675" s="197">
        <f>F675*'ЗМІСТ'!$E$13/1000*1.2</f>
        <v>150.7470975</v>
      </c>
      <c r="H675" s="198">
        <f>G675*(100%-'ЗМІСТ'!$E$15)</f>
        <v>150.7470975</v>
      </c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</row>
    <row r="676" ht="14.25" hidden="1" customHeight="1" outlineLevel="1">
      <c r="A676" s="73">
        <v>8.595057625785E12</v>
      </c>
      <c r="B676" s="55" t="s">
        <v>1754</v>
      </c>
      <c r="C676" s="49" t="s">
        <v>1755</v>
      </c>
      <c r="D676" s="196" t="s">
        <v>17</v>
      </c>
      <c r="E676" s="196">
        <v>10.0</v>
      </c>
      <c r="F676" s="197">
        <f>SUMIF('Загальний прайс'!$D$6:$D$3617,A676,'Загальний прайс'!$G$6:$G$3617)</f>
        <v>4271.4</v>
      </c>
      <c r="G676" s="197">
        <f>F676*'ЗМІСТ'!$E$13/1000*1.2</f>
        <v>224.0567996</v>
      </c>
      <c r="H676" s="198">
        <f>G676*(100%-'ЗМІСТ'!$E$15)</f>
        <v>224.0567996</v>
      </c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</row>
    <row r="677" ht="14.25" hidden="1" customHeight="1" outlineLevel="1">
      <c r="A677" s="73">
        <v>8.595057625792E12</v>
      </c>
      <c r="B677" s="55" t="s">
        <v>1756</v>
      </c>
      <c r="C677" s="49" t="s">
        <v>1757</v>
      </c>
      <c r="D677" s="196" t="s">
        <v>17</v>
      </c>
      <c r="E677" s="196">
        <v>1.0</v>
      </c>
      <c r="F677" s="197">
        <f>SUMIF('Загальний прайс'!$D$6:$D$3617,A677,'Загальний прайс'!$G$6:$G$3617)</f>
        <v>4271.4</v>
      </c>
      <c r="G677" s="197">
        <f>F677*'ЗМІСТ'!$E$13/1000*1.2</f>
        <v>224.0567996</v>
      </c>
      <c r="H677" s="198">
        <f>G677*(100%-'ЗМІСТ'!$E$15)</f>
        <v>224.0567996</v>
      </c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</row>
    <row r="678" ht="12.0" customHeight="1">
      <c r="A678" s="161"/>
      <c r="B678" s="25"/>
      <c r="C678" s="117"/>
      <c r="D678" s="162"/>
      <c r="E678" s="162"/>
      <c r="F678" s="161"/>
      <c r="G678" s="161"/>
      <c r="H678" s="209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</row>
    <row r="679" ht="12.0" customHeight="1">
      <c r="A679" s="161"/>
      <c r="B679" s="25"/>
      <c r="C679" s="117"/>
      <c r="D679" s="162"/>
      <c r="E679" s="162"/>
      <c r="F679" s="161"/>
      <c r="G679" s="161"/>
      <c r="H679" s="209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</row>
    <row r="680" ht="12.0" customHeight="1">
      <c r="A680" s="161"/>
      <c r="B680" s="25"/>
      <c r="C680" s="117"/>
      <c r="D680" s="162"/>
      <c r="E680" s="162"/>
      <c r="F680" s="161"/>
      <c r="G680" s="161"/>
      <c r="H680" s="209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</row>
    <row r="681" ht="12.0" customHeight="1">
      <c r="A681" s="161"/>
      <c r="B681" s="25"/>
      <c r="C681" s="117"/>
      <c r="D681" s="162"/>
      <c r="E681" s="162"/>
      <c r="F681" s="161"/>
      <c r="G681" s="161"/>
      <c r="H681" s="209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</row>
    <row r="682" ht="12.0" customHeight="1">
      <c r="A682" s="161"/>
      <c r="B682" s="25"/>
      <c r="C682" s="117"/>
      <c r="D682" s="162"/>
      <c r="E682" s="162"/>
      <c r="F682" s="161"/>
      <c r="G682" s="161"/>
      <c r="H682" s="209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</row>
    <row r="683" ht="12.0" customHeight="1">
      <c r="A683" s="161"/>
      <c r="B683" s="25"/>
      <c r="C683" s="117"/>
      <c r="D683" s="162"/>
      <c r="E683" s="162"/>
      <c r="F683" s="161"/>
      <c r="G683" s="161"/>
      <c r="H683" s="209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</row>
    <row r="684" ht="12.0" customHeight="1">
      <c r="A684" s="161"/>
      <c r="B684" s="25"/>
      <c r="C684" s="117"/>
      <c r="D684" s="162"/>
      <c r="E684" s="162"/>
      <c r="F684" s="161"/>
      <c r="G684" s="161"/>
      <c r="H684" s="209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</row>
    <row r="685" ht="12.0" customHeight="1">
      <c r="A685" s="161"/>
      <c r="B685" s="25"/>
      <c r="C685" s="117"/>
      <c r="D685" s="162"/>
      <c r="E685" s="162"/>
      <c r="F685" s="161"/>
      <c r="G685" s="161"/>
      <c r="H685" s="209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</row>
    <row r="686" ht="12.0" customHeight="1">
      <c r="A686" s="161"/>
      <c r="B686" s="25"/>
      <c r="C686" s="117"/>
      <c r="D686" s="162"/>
      <c r="E686" s="162"/>
      <c r="F686" s="161"/>
      <c r="G686" s="161"/>
      <c r="H686" s="209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</row>
    <row r="687" ht="12.0" customHeight="1">
      <c r="A687" s="161"/>
      <c r="B687" s="25"/>
      <c r="C687" s="117"/>
      <c r="D687" s="162"/>
      <c r="E687" s="162"/>
      <c r="F687" s="161"/>
      <c r="G687" s="161"/>
      <c r="H687" s="209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</row>
    <row r="688" ht="12.0" customHeight="1">
      <c r="A688" s="161"/>
      <c r="B688" s="25"/>
      <c r="C688" s="117"/>
      <c r="D688" s="162"/>
      <c r="E688" s="162"/>
      <c r="F688" s="161"/>
      <c r="G688" s="161"/>
      <c r="H688" s="209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</row>
    <row r="689" ht="12.0" customHeight="1">
      <c r="A689" s="161"/>
      <c r="B689" s="25"/>
      <c r="C689" s="117"/>
      <c r="D689" s="162"/>
      <c r="E689" s="162"/>
      <c r="F689" s="161"/>
      <c r="G689" s="161"/>
      <c r="H689" s="209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</row>
    <row r="690" ht="12.0" customHeight="1">
      <c r="A690" s="161"/>
      <c r="B690" s="25"/>
      <c r="C690" s="117"/>
      <c r="D690" s="162"/>
      <c r="E690" s="162"/>
      <c r="F690" s="161"/>
      <c r="G690" s="161"/>
      <c r="H690" s="209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</row>
    <row r="691" ht="12.0" customHeight="1">
      <c r="A691" s="161"/>
      <c r="B691" s="25"/>
      <c r="C691" s="117"/>
      <c r="D691" s="162"/>
      <c r="E691" s="162"/>
      <c r="F691" s="161"/>
      <c r="G691" s="161"/>
      <c r="H691" s="209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</row>
    <row r="692" ht="12.0" customHeight="1">
      <c r="A692" s="161"/>
      <c r="B692" s="25"/>
      <c r="C692" s="117"/>
      <c r="D692" s="162"/>
      <c r="E692" s="162"/>
      <c r="F692" s="161"/>
      <c r="G692" s="161"/>
      <c r="H692" s="209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</row>
    <row r="693" ht="12.0" customHeight="1">
      <c r="A693" s="161"/>
      <c r="B693" s="25"/>
      <c r="C693" s="117"/>
      <c r="D693" s="162"/>
      <c r="E693" s="162"/>
      <c r="F693" s="161"/>
      <c r="G693" s="161"/>
      <c r="H693" s="209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</row>
    <row r="694" ht="12.0" customHeight="1">
      <c r="A694" s="161"/>
      <c r="B694" s="25"/>
      <c r="C694" s="117"/>
      <c r="D694" s="162"/>
      <c r="E694" s="162"/>
      <c r="F694" s="161"/>
      <c r="G694" s="161"/>
      <c r="H694" s="209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</row>
    <row r="695" ht="12.0" customHeight="1">
      <c r="A695" s="161"/>
      <c r="B695" s="25"/>
      <c r="C695" s="117"/>
      <c r="D695" s="162"/>
      <c r="E695" s="162"/>
      <c r="F695" s="161"/>
      <c r="G695" s="161"/>
      <c r="H695" s="209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</row>
    <row r="696" ht="12.0" customHeight="1">
      <c r="A696" s="161"/>
      <c r="B696" s="25"/>
      <c r="C696" s="117"/>
      <c r="D696" s="162"/>
      <c r="E696" s="162"/>
      <c r="F696" s="161"/>
      <c r="G696" s="161"/>
      <c r="H696" s="209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</row>
    <row r="697" ht="12.0" customHeight="1">
      <c r="A697" s="161"/>
      <c r="B697" s="25"/>
      <c r="C697" s="117"/>
      <c r="D697" s="162"/>
      <c r="E697" s="162"/>
      <c r="F697" s="161"/>
      <c r="G697" s="161"/>
      <c r="H697" s="209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</row>
    <row r="698" ht="12.0" customHeight="1">
      <c r="A698" s="161"/>
      <c r="B698" s="25"/>
      <c r="C698" s="117"/>
      <c r="D698" s="162"/>
      <c r="E698" s="162"/>
      <c r="F698" s="161"/>
      <c r="G698" s="161"/>
      <c r="H698" s="209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</row>
    <row r="699" ht="12.0" customHeight="1">
      <c r="A699" s="161"/>
      <c r="B699" s="25"/>
      <c r="C699" s="117"/>
      <c r="D699" s="162"/>
      <c r="E699" s="162"/>
      <c r="F699" s="161"/>
      <c r="G699" s="161"/>
      <c r="H699" s="209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</row>
    <row r="700" ht="12.0" customHeight="1">
      <c r="A700" s="161"/>
      <c r="B700" s="25"/>
      <c r="C700" s="117"/>
      <c r="D700" s="162"/>
      <c r="E700" s="162"/>
      <c r="F700" s="161"/>
      <c r="G700" s="161"/>
      <c r="H700" s="209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</row>
    <row r="701" ht="12.0" customHeight="1">
      <c r="A701" s="161"/>
      <c r="B701" s="25"/>
      <c r="C701" s="117"/>
      <c r="D701" s="162"/>
      <c r="E701" s="162"/>
      <c r="F701" s="161"/>
      <c r="G701" s="161"/>
      <c r="H701" s="209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</row>
    <row r="702" ht="12.0" customHeight="1">
      <c r="A702" s="161"/>
      <c r="B702" s="25"/>
      <c r="C702" s="117"/>
      <c r="D702" s="162"/>
      <c r="E702" s="162"/>
      <c r="F702" s="161"/>
      <c r="G702" s="161"/>
      <c r="H702" s="209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</row>
    <row r="703" ht="12.0" customHeight="1">
      <c r="A703" s="161"/>
      <c r="B703" s="25"/>
      <c r="C703" s="117"/>
      <c r="D703" s="162"/>
      <c r="E703" s="162"/>
      <c r="F703" s="161"/>
      <c r="G703" s="161"/>
      <c r="H703" s="209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</row>
    <row r="704" ht="12.0" customHeight="1">
      <c r="A704" s="161"/>
      <c r="B704" s="25"/>
      <c r="C704" s="117"/>
      <c r="D704" s="162"/>
      <c r="E704" s="162"/>
      <c r="F704" s="161"/>
      <c r="G704" s="161"/>
      <c r="H704" s="209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</row>
    <row r="705" ht="12.0" customHeight="1">
      <c r="A705" s="161"/>
      <c r="B705" s="25"/>
      <c r="C705" s="117"/>
      <c r="D705" s="162"/>
      <c r="E705" s="162"/>
      <c r="F705" s="161"/>
      <c r="G705" s="161"/>
      <c r="H705" s="209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</row>
    <row r="706" ht="12.0" customHeight="1">
      <c r="A706" s="161"/>
      <c r="B706" s="25"/>
      <c r="C706" s="117"/>
      <c r="D706" s="162"/>
      <c r="E706" s="162"/>
      <c r="F706" s="161"/>
      <c r="G706" s="161"/>
      <c r="H706" s="209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</row>
    <row r="707" ht="12.0" customHeight="1">
      <c r="A707" s="161"/>
      <c r="B707" s="25"/>
      <c r="C707" s="117"/>
      <c r="D707" s="162"/>
      <c r="E707" s="162"/>
      <c r="F707" s="161"/>
      <c r="G707" s="161"/>
      <c r="H707" s="209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</row>
    <row r="708" ht="12.0" customHeight="1">
      <c r="A708" s="161"/>
      <c r="B708" s="25"/>
      <c r="C708" s="117"/>
      <c r="D708" s="162"/>
      <c r="E708" s="162"/>
      <c r="F708" s="161"/>
      <c r="G708" s="161"/>
      <c r="H708" s="209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</row>
    <row r="709" ht="12.0" customHeight="1">
      <c r="A709" s="161"/>
      <c r="B709" s="25"/>
      <c r="C709" s="117"/>
      <c r="D709" s="162"/>
      <c r="E709" s="162"/>
      <c r="F709" s="161"/>
      <c r="G709" s="161"/>
      <c r="H709" s="209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</row>
    <row r="710" ht="12.0" customHeight="1">
      <c r="A710" s="161"/>
      <c r="B710" s="25"/>
      <c r="C710" s="117"/>
      <c r="D710" s="162"/>
      <c r="E710" s="162"/>
      <c r="F710" s="161"/>
      <c r="G710" s="161"/>
      <c r="H710" s="209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</row>
    <row r="711" ht="12.0" customHeight="1">
      <c r="A711" s="161"/>
      <c r="B711" s="25"/>
      <c r="C711" s="117"/>
      <c r="D711" s="162"/>
      <c r="E711" s="162"/>
      <c r="F711" s="161"/>
      <c r="G711" s="161"/>
      <c r="H711" s="209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</row>
    <row r="712" ht="12.0" customHeight="1">
      <c r="A712" s="161"/>
      <c r="B712" s="25"/>
      <c r="C712" s="117"/>
      <c r="D712" s="162"/>
      <c r="E712" s="162"/>
      <c r="F712" s="161"/>
      <c r="G712" s="161"/>
      <c r="H712" s="209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</row>
    <row r="713" ht="12.0" customHeight="1">
      <c r="A713" s="161"/>
      <c r="B713" s="25"/>
      <c r="C713" s="117"/>
      <c r="D713" s="162"/>
      <c r="E713" s="162"/>
      <c r="F713" s="161"/>
      <c r="G713" s="161"/>
      <c r="H713" s="209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</row>
    <row r="714" ht="12.0" customHeight="1">
      <c r="A714" s="161"/>
      <c r="B714" s="25"/>
      <c r="C714" s="117"/>
      <c r="D714" s="162"/>
      <c r="E714" s="162"/>
      <c r="F714" s="161"/>
      <c r="G714" s="161"/>
      <c r="H714" s="209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</row>
    <row r="715" ht="12.0" customHeight="1">
      <c r="A715" s="161"/>
      <c r="B715" s="25"/>
      <c r="C715" s="117"/>
      <c r="D715" s="162"/>
      <c r="E715" s="162"/>
      <c r="F715" s="161"/>
      <c r="G715" s="161"/>
      <c r="H715" s="209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</row>
    <row r="716" ht="12.0" customHeight="1">
      <c r="A716" s="161"/>
      <c r="B716" s="25"/>
      <c r="C716" s="117"/>
      <c r="D716" s="162"/>
      <c r="E716" s="162"/>
      <c r="F716" s="161"/>
      <c r="G716" s="161"/>
      <c r="H716" s="209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</row>
    <row r="717" ht="12.0" customHeight="1">
      <c r="A717" s="161"/>
      <c r="B717" s="25"/>
      <c r="C717" s="117"/>
      <c r="D717" s="162"/>
      <c r="E717" s="162"/>
      <c r="F717" s="161"/>
      <c r="G717" s="161"/>
      <c r="H717" s="209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</row>
    <row r="718" ht="12.0" customHeight="1">
      <c r="A718" s="161"/>
      <c r="B718" s="25"/>
      <c r="C718" s="117"/>
      <c r="D718" s="162"/>
      <c r="E718" s="162"/>
      <c r="F718" s="161"/>
      <c r="G718" s="161"/>
      <c r="H718" s="209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</row>
    <row r="719" ht="12.0" customHeight="1">
      <c r="A719" s="161"/>
      <c r="B719" s="25"/>
      <c r="C719" s="117"/>
      <c r="D719" s="162"/>
      <c r="E719" s="162"/>
      <c r="F719" s="161"/>
      <c r="G719" s="161"/>
      <c r="H719" s="209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</row>
    <row r="720" ht="12.0" customHeight="1">
      <c r="A720" s="161"/>
      <c r="B720" s="25"/>
      <c r="C720" s="117"/>
      <c r="D720" s="162"/>
      <c r="E720" s="162"/>
      <c r="F720" s="161"/>
      <c r="G720" s="161"/>
      <c r="H720" s="209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</row>
    <row r="721" ht="12.0" customHeight="1">
      <c r="A721" s="161"/>
      <c r="B721" s="25"/>
      <c r="C721" s="117"/>
      <c r="D721" s="162"/>
      <c r="E721" s="162"/>
      <c r="F721" s="161"/>
      <c r="G721" s="161"/>
      <c r="H721" s="209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</row>
    <row r="722" ht="12.0" customHeight="1">
      <c r="A722" s="161"/>
      <c r="B722" s="25"/>
      <c r="C722" s="117"/>
      <c r="D722" s="162"/>
      <c r="E722" s="162"/>
      <c r="F722" s="161"/>
      <c r="G722" s="161"/>
      <c r="H722" s="209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</row>
    <row r="723" ht="12.0" customHeight="1">
      <c r="A723" s="161"/>
      <c r="B723" s="25"/>
      <c r="C723" s="117"/>
      <c r="D723" s="162"/>
      <c r="E723" s="162"/>
      <c r="F723" s="161"/>
      <c r="G723" s="161"/>
      <c r="H723" s="209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</row>
    <row r="724" ht="12.0" customHeight="1">
      <c r="A724" s="161"/>
      <c r="B724" s="25"/>
      <c r="C724" s="117"/>
      <c r="D724" s="162"/>
      <c r="E724" s="162"/>
      <c r="F724" s="161"/>
      <c r="G724" s="161"/>
      <c r="H724" s="209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</row>
    <row r="725" ht="12.0" customHeight="1">
      <c r="A725" s="161"/>
      <c r="B725" s="25"/>
      <c r="C725" s="117"/>
      <c r="D725" s="162"/>
      <c r="E725" s="162"/>
      <c r="F725" s="161"/>
      <c r="G725" s="161"/>
      <c r="H725" s="209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</row>
    <row r="726" ht="12.0" customHeight="1">
      <c r="A726" s="161"/>
      <c r="B726" s="25"/>
      <c r="C726" s="117"/>
      <c r="D726" s="162"/>
      <c r="E726" s="162"/>
      <c r="F726" s="161"/>
      <c r="G726" s="161"/>
      <c r="H726" s="209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</row>
    <row r="727" ht="12.0" customHeight="1">
      <c r="A727" s="161"/>
      <c r="B727" s="25"/>
      <c r="C727" s="117"/>
      <c r="D727" s="162"/>
      <c r="E727" s="162"/>
      <c r="F727" s="161"/>
      <c r="G727" s="161"/>
      <c r="H727" s="209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</row>
    <row r="728" ht="12.0" customHeight="1">
      <c r="A728" s="161"/>
      <c r="B728" s="25"/>
      <c r="C728" s="117"/>
      <c r="D728" s="162"/>
      <c r="E728" s="162"/>
      <c r="F728" s="161"/>
      <c r="G728" s="161"/>
      <c r="H728" s="209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</row>
    <row r="729" ht="12.0" customHeight="1">
      <c r="A729" s="161"/>
      <c r="B729" s="25"/>
      <c r="C729" s="117"/>
      <c r="D729" s="162"/>
      <c r="E729" s="162"/>
      <c r="F729" s="161"/>
      <c r="G729" s="161"/>
      <c r="H729" s="209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</row>
    <row r="730" ht="12.0" customHeight="1">
      <c r="A730" s="161"/>
      <c r="B730" s="25"/>
      <c r="C730" s="117"/>
      <c r="D730" s="162"/>
      <c r="E730" s="162"/>
      <c r="F730" s="161"/>
      <c r="G730" s="161"/>
      <c r="H730" s="209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</row>
    <row r="731" ht="12.0" customHeight="1">
      <c r="A731" s="161"/>
      <c r="B731" s="25"/>
      <c r="C731" s="117"/>
      <c r="D731" s="162"/>
      <c r="E731" s="162"/>
      <c r="F731" s="161"/>
      <c r="G731" s="161"/>
      <c r="H731" s="209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</row>
    <row r="732" ht="12.0" customHeight="1">
      <c r="A732" s="161"/>
      <c r="B732" s="25"/>
      <c r="C732" s="117"/>
      <c r="D732" s="162"/>
      <c r="E732" s="162"/>
      <c r="F732" s="161"/>
      <c r="G732" s="161"/>
      <c r="H732" s="209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</row>
    <row r="733" ht="12.0" customHeight="1">
      <c r="A733" s="161"/>
      <c r="B733" s="25"/>
      <c r="C733" s="117"/>
      <c r="D733" s="162"/>
      <c r="E733" s="162"/>
      <c r="F733" s="161"/>
      <c r="G733" s="161"/>
      <c r="H733" s="209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</row>
    <row r="734" ht="12.0" customHeight="1">
      <c r="A734" s="161"/>
      <c r="B734" s="25"/>
      <c r="C734" s="117"/>
      <c r="D734" s="162"/>
      <c r="E734" s="162"/>
      <c r="F734" s="161"/>
      <c r="G734" s="161"/>
      <c r="H734" s="209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</row>
    <row r="735" ht="12.0" customHeight="1">
      <c r="A735" s="161"/>
      <c r="B735" s="25"/>
      <c r="C735" s="117"/>
      <c r="D735" s="162"/>
      <c r="E735" s="162"/>
      <c r="F735" s="161"/>
      <c r="G735" s="161"/>
      <c r="H735" s="209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</row>
    <row r="736" ht="12.0" customHeight="1">
      <c r="A736" s="161"/>
      <c r="B736" s="25"/>
      <c r="C736" s="117"/>
      <c r="D736" s="162"/>
      <c r="E736" s="162"/>
      <c r="F736" s="161"/>
      <c r="G736" s="161"/>
      <c r="H736" s="209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</row>
    <row r="737" ht="12.0" customHeight="1">
      <c r="A737" s="161"/>
      <c r="B737" s="25"/>
      <c r="C737" s="117"/>
      <c r="D737" s="162"/>
      <c r="E737" s="162"/>
      <c r="F737" s="161"/>
      <c r="G737" s="161"/>
      <c r="H737" s="209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</row>
    <row r="738" ht="12.0" customHeight="1">
      <c r="A738" s="161"/>
      <c r="B738" s="25"/>
      <c r="C738" s="117"/>
      <c r="D738" s="162"/>
      <c r="E738" s="162"/>
      <c r="F738" s="161"/>
      <c r="G738" s="161"/>
      <c r="H738" s="209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</row>
    <row r="739" ht="12.0" customHeight="1">
      <c r="A739" s="161"/>
      <c r="B739" s="25"/>
      <c r="C739" s="117"/>
      <c r="D739" s="162"/>
      <c r="E739" s="162"/>
      <c r="F739" s="161"/>
      <c r="G739" s="161"/>
      <c r="H739" s="209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</row>
    <row r="740" ht="12.0" customHeight="1">
      <c r="A740" s="161"/>
      <c r="B740" s="25"/>
      <c r="C740" s="117"/>
      <c r="D740" s="162"/>
      <c r="E740" s="162"/>
      <c r="F740" s="161"/>
      <c r="G740" s="161"/>
      <c r="H740" s="209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</row>
    <row r="741" ht="12.0" customHeight="1">
      <c r="A741" s="161"/>
      <c r="B741" s="25"/>
      <c r="C741" s="117"/>
      <c r="D741" s="162"/>
      <c r="E741" s="162"/>
      <c r="F741" s="161"/>
      <c r="G741" s="161"/>
      <c r="H741" s="209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</row>
    <row r="742" ht="12.0" customHeight="1">
      <c r="A742" s="161"/>
      <c r="B742" s="25"/>
      <c r="C742" s="117"/>
      <c r="D742" s="162"/>
      <c r="E742" s="162"/>
      <c r="F742" s="161"/>
      <c r="G742" s="161"/>
      <c r="H742" s="209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</row>
    <row r="743" ht="12.0" customHeight="1">
      <c r="A743" s="161"/>
      <c r="B743" s="25"/>
      <c r="C743" s="117"/>
      <c r="D743" s="162"/>
      <c r="E743" s="162"/>
      <c r="F743" s="161"/>
      <c r="G743" s="161"/>
      <c r="H743" s="209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</row>
    <row r="744" ht="12.0" customHeight="1">
      <c r="A744" s="161"/>
      <c r="B744" s="25"/>
      <c r="C744" s="117"/>
      <c r="D744" s="162"/>
      <c r="E744" s="162"/>
      <c r="F744" s="161"/>
      <c r="G744" s="161"/>
      <c r="H744" s="209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</row>
    <row r="745" ht="12.0" customHeight="1">
      <c r="A745" s="161"/>
      <c r="B745" s="25"/>
      <c r="C745" s="117"/>
      <c r="D745" s="162"/>
      <c r="E745" s="162"/>
      <c r="F745" s="161"/>
      <c r="G745" s="161"/>
      <c r="H745" s="209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</row>
    <row r="746" ht="12.0" customHeight="1">
      <c r="A746" s="161"/>
      <c r="B746" s="25"/>
      <c r="C746" s="117"/>
      <c r="D746" s="162"/>
      <c r="E746" s="162"/>
      <c r="F746" s="161"/>
      <c r="G746" s="161"/>
      <c r="H746" s="209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</row>
    <row r="747" ht="12.0" customHeight="1">
      <c r="A747" s="161"/>
      <c r="B747" s="25"/>
      <c r="C747" s="117"/>
      <c r="D747" s="162"/>
      <c r="E747" s="162"/>
      <c r="F747" s="161"/>
      <c r="G747" s="161"/>
      <c r="H747" s="209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</row>
    <row r="748" ht="12.0" customHeight="1">
      <c r="A748" s="161"/>
      <c r="B748" s="25"/>
      <c r="C748" s="117"/>
      <c r="D748" s="162"/>
      <c r="E748" s="162"/>
      <c r="F748" s="161"/>
      <c r="G748" s="161"/>
      <c r="H748" s="209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</row>
    <row r="749" ht="12.0" customHeight="1">
      <c r="A749" s="161"/>
      <c r="B749" s="25"/>
      <c r="C749" s="117"/>
      <c r="D749" s="162"/>
      <c r="E749" s="162"/>
      <c r="F749" s="161"/>
      <c r="G749" s="161"/>
      <c r="H749" s="209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</row>
    <row r="750" ht="12.0" customHeight="1">
      <c r="A750" s="161"/>
      <c r="B750" s="25"/>
      <c r="C750" s="117"/>
      <c r="D750" s="162"/>
      <c r="E750" s="162"/>
      <c r="F750" s="161"/>
      <c r="G750" s="161"/>
      <c r="H750" s="209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</row>
    <row r="751" ht="12.0" customHeight="1">
      <c r="A751" s="161"/>
      <c r="B751" s="25"/>
      <c r="C751" s="117"/>
      <c r="D751" s="162"/>
      <c r="E751" s="162"/>
      <c r="F751" s="161"/>
      <c r="G751" s="161"/>
      <c r="H751" s="209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</row>
    <row r="752" ht="12.0" customHeight="1">
      <c r="A752" s="161"/>
      <c r="B752" s="25"/>
      <c r="C752" s="117"/>
      <c r="D752" s="162"/>
      <c r="E752" s="162"/>
      <c r="F752" s="161"/>
      <c r="G752" s="161"/>
      <c r="H752" s="209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</row>
    <row r="753" ht="12.0" customHeight="1">
      <c r="A753" s="161"/>
      <c r="B753" s="25"/>
      <c r="C753" s="117"/>
      <c r="D753" s="162"/>
      <c r="E753" s="162"/>
      <c r="F753" s="161"/>
      <c r="G753" s="161"/>
      <c r="H753" s="209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</row>
    <row r="754" ht="12.0" customHeight="1">
      <c r="A754" s="161"/>
      <c r="B754" s="25"/>
      <c r="C754" s="117"/>
      <c r="D754" s="162"/>
      <c r="E754" s="162"/>
      <c r="F754" s="161"/>
      <c r="G754" s="161"/>
      <c r="H754" s="209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</row>
    <row r="755" ht="12.0" customHeight="1">
      <c r="A755" s="161"/>
      <c r="B755" s="25"/>
      <c r="C755" s="117"/>
      <c r="D755" s="162"/>
      <c r="E755" s="162"/>
      <c r="F755" s="161"/>
      <c r="G755" s="161"/>
      <c r="H755" s="209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</row>
    <row r="756" ht="12.0" customHeight="1">
      <c r="A756" s="161"/>
      <c r="B756" s="25"/>
      <c r="C756" s="117"/>
      <c r="D756" s="162"/>
      <c r="E756" s="162"/>
      <c r="F756" s="161"/>
      <c r="G756" s="161"/>
      <c r="H756" s="209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</row>
    <row r="757" ht="12.0" customHeight="1">
      <c r="A757" s="161"/>
      <c r="B757" s="25"/>
      <c r="C757" s="117"/>
      <c r="D757" s="162"/>
      <c r="E757" s="162"/>
      <c r="F757" s="161"/>
      <c r="G757" s="161"/>
      <c r="H757" s="209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</row>
    <row r="758" ht="12.0" customHeight="1">
      <c r="A758" s="161"/>
      <c r="B758" s="25"/>
      <c r="C758" s="117"/>
      <c r="D758" s="162"/>
      <c r="E758" s="162"/>
      <c r="F758" s="161"/>
      <c r="G758" s="161"/>
      <c r="H758" s="209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</row>
    <row r="759" ht="12.0" customHeight="1">
      <c r="A759" s="161"/>
      <c r="B759" s="25"/>
      <c r="C759" s="117"/>
      <c r="D759" s="162"/>
      <c r="E759" s="162"/>
      <c r="F759" s="161"/>
      <c r="G759" s="161"/>
      <c r="H759" s="209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</row>
    <row r="760" ht="12.0" customHeight="1">
      <c r="A760" s="161"/>
      <c r="B760" s="25"/>
      <c r="C760" s="117"/>
      <c r="D760" s="162"/>
      <c r="E760" s="162"/>
      <c r="F760" s="161"/>
      <c r="G760" s="161"/>
      <c r="H760" s="209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</row>
    <row r="761" ht="12.0" customHeight="1">
      <c r="A761" s="161"/>
      <c r="B761" s="25"/>
      <c r="C761" s="117"/>
      <c r="D761" s="162"/>
      <c r="E761" s="162"/>
      <c r="F761" s="161"/>
      <c r="G761" s="161"/>
      <c r="H761" s="209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</row>
    <row r="762" ht="12.0" customHeight="1">
      <c r="A762" s="161"/>
      <c r="B762" s="25"/>
      <c r="C762" s="117"/>
      <c r="D762" s="162"/>
      <c r="E762" s="162"/>
      <c r="F762" s="161"/>
      <c r="G762" s="161"/>
      <c r="H762" s="209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</row>
    <row r="763" ht="12.0" customHeight="1">
      <c r="A763" s="161"/>
      <c r="B763" s="25"/>
      <c r="C763" s="117"/>
      <c r="D763" s="162"/>
      <c r="E763" s="162"/>
      <c r="F763" s="161"/>
      <c r="G763" s="161"/>
      <c r="H763" s="209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</row>
    <row r="764" ht="12.0" customHeight="1">
      <c r="A764" s="161"/>
      <c r="B764" s="25"/>
      <c r="C764" s="117"/>
      <c r="D764" s="162"/>
      <c r="E764" s="162"/>
      <c r="F764" s="161"/>
      <c r="G764" s="161"/>
      <c r="H764" s="209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</row>
    <row r="765" ht="12.0" customHeight="1">
      <c r="A765" s="161"/>
      <c r="B765" s="25"/>
      <c r="C765" s="117"/>
      <c r="D765" s="162"/>
      <c r="E765" s="162"/>
      <c r="F765" s="161"/>
      <c r="G765" s="161"/>
      <c r="H765" s="209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</row>
    <row r="766" ht="12.0" customHeight="1">
      <c r="A766" s="161"/>
      <c r="B766" s="25"/>
      <c r="C766" s="117"/>
      <c r="D766" s="162"/>
      <c r="E766" s="162"/>
      <c r="F766" s="161"/>
      <c r="G766" s="161"/>
      <c r="H766" s="209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</row>
    <row r="767" ht="12.0" customHeight="1">
      <c r="A767" s="161"/>
      <c r="B767" s="25"/>
      <c r="C767" s="117"/>
      <c r="D767" s="162"/>
      <c r="E767" s="162"/>
      <c r="F767" s="161"/>
      <c r="G767" s="161"/>
      <c r="H767" s="209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</row>
    <row r="768" ht="12.0" customHeight="1">
      <c r="A768" s="161"/>
      <c r="B768" s="25"/>
      <c r="C768" s="117"/>
      <c r="D768" s="162"/>
      <c r="E768" s="162"/>
      <c r="F768" s="161"/>
      <c r="G768" s="161"/>
      <c r="H768" s="209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</row>
    <row r="769" ht="12.0" customHeight="1">
      <c r="A769" s="161"/>
      <c r="B769" s="25"/>
      <c r="C769" s="117"/>
      <c r="D769" s="162"/>
      <c r="E769" s="162"/>
      <c r="F769" s="161"/>
      <c r="G769" s="161"/>
      <c r="H769" s="209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</row>
    <row r="770" ht="12.0" customHeight="1">
      <c r="A770" s="161"/>
      <c r="B770" s="25"/>
      <c r="C770" s="117"/>
      <c r="D770" s="162"/>
      <c r="E770" s="162"/>
      <c r="F770" s="161"/>
      <c r="G770" s="161"/>
      <c r="H770" s="209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</row>
    <row r="771" ht="12.0" customHeight="1">
      <c r="A771" s="161"/>
      <c r="B771" s="25"/>
      <c r="C771" s="117"/>
      <c r="D771" s="162"/>
      <c r="E771" s="162"/>
      <c r="F771" s="161"/>
      <c r="G771" s="161"/>
      <c r="H771" s="209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</row>
    <row r="772" ht="12.0" customHeight="1">
      <c r="A772" s="161"/>
      <c r="B772" s="25"/>
      <c r="C772" s="117"/>
      <c r="D772" s="162"/>
      <c r="E772" s="162"/>
      <c r="F772" s="161"/>
      <c r="G772" s="161"/>
      <c r="H772" s="209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</row>
    <row r="773" ht="12.0" customHeight="1">
      <c r="A773" s="161"/>
      <c r="B773" s="25"/>
      <c r="C773" s="117"/>
      <c r="D773" s="162"/>
      <c r="E773" s="162"/>
      <c r="F773" s="161"/>
      <c r="G773" s="161"/>
      <c r="H773" s="209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</row>
    <row r="774" ht="12.0" customHeight="1">
      <c r="A774" s="161"/>
      <c r="B774" s="25"/>
      <c r="C774" s="117"/>
      <c r="D774" s="162"/>
      <c r="E774" s="162"/>
      <c r="F774" s="161"/>
      <c r="G774" s="161"/>
      <c r="H774" s="209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</row>
    <row r="775" ht="12.0" customHeight="1">
      <c r="A775" s="161"/>
      <c r="B775" s="25"/>
      <c r="C775" s="117"/>
      <c r="D775" s="162"/>
      <c r="E775" s="162"/>
      <c r="F775" s="161"/>
      <c r="G775" s="161"/>
      <c r="H775" s="209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</row>
    <row r="776" ht="12.0" customHeight="1">
      <c r="A776" s="161"/>
      <c r="B776" s="25"/>
      <c r="C776" s="117"/>
      <c r="D776" s="162"/>
      <c r="E776" s="162"/>
      <c r="F776" s="161"/>
      <c r="G776" s="161"/>
      <c r="H776" s="209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</row>
    <row r="777" ht="12.0" customHeight="1">
      <c r="A777" s="161"/>
      <c r="B777" s="25"/>
      <c r="C777" s="117"/>
      <c r="D777" s="162"/>
      <c r="E777" s="162"/>
      <c r="F777" s="161"/>
      <c r="G777" s="161"/>
      <c r="H777" s="209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</row>
    <row r="778" ht="12.0" customHeight="1">
      <c r="A778" s="161"/>
      <c r="B778" s="25"/>
      <c r="C778" s="117"/>
      <c r="D778" s="162"/>
      <c r="E778" s="162"/>
      <c r="F778" s="161"/>
      <c r="G778" s="161"/>
      <c r="H778" s="209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</row>
    <row r="779" ht="12.0" customHeight="1">
      <c r="A779" s="161"/>
      <c r="B779" s="25"/>
      <c r="C779" s="117"/>
      <c r="D779" s="162"/>
      <c r="E779" s="162"/>
      <c r="F779" s="161"/>
      <c r="G779" s="161"/>
      <c r="H779" s="209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</row>
    <row r="780" ht="12.0" customHeight="1">
      <c r="A780" s="161"/>
      <c r="B780" s="25"/>
      <c r="C780" s="117"/>
      <c r="D780" s="162"/>
      <c r="E780" s="162"/>
      <c r="F780" s="161"/>
      <c r="G780" s="161"/>
      <c r="H780" s="209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</row>
    <row r="781" ht="12.0" customHeight="1">
      <c r="A781" s="161"/>
      <c r="B781" s="25"/>
      <c r="C781" s="117"/>
      <c r="D781" s="162"/>
      <c r="E781" s="162"/>
      <c r="F781" s="161"/>
      <c r="G781" s="161"/>
      <c r="H781" s="209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</row>
    <row r="782" ht="12.0" customHeight="1">
      <c r="A782" s="161"/>
      <c r="B782" s="25"/>
      <c r="C782" s="117"/>
      <c r="D782" s="162"/>
      <c r="E782" s="162"/>
      <c r="F782" s="161"/>
      <c r="G782" s="161"/>
      <c r="H782" s="209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</row>
    <row r="783" ht="12.0" customHeight="1">
      <c r="A783" s="161"/>
      <c r="B783" s="25"/>
      <c r="C783" s="117"/>
      <c r="D783" s="162"/>
      <c r="E783" s="162"/>
      <c r="F783" s="161"/>
      <c r="G783" s="161"/>
      <c r="H783" s="209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</row>
    <row r="784" ht="12.0" customHeight="1">
      <c r="A784" s="161"/>
      <c r="B784" s="25"/>
      <c r="C784" s="117"/>
      <c r="D784" s="162"/>
      <c r="E784" s="162"/>
      <c r="F784" s="161"/>
      <c r="G784" s="161"/>
      <c r="H784" s="209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</row>
    <row r="785" ht="15.75" customHeight="1">
      <c r="C785" s="344"/>
    </row>
    <row r="786" ht="15.75" customHeight="1">
      <c r="C786" s="344"/>
    </row>
    <row r="787" ht="15.75" customHeight="1">
      <c r="C787" s="344"/>
    </row>
    <row r="788" ht="15.75" customHeight="1">
      <c r="C788" s="344"/>
    </row>
    <row r="789" ht="15.75" customHeight="1">
      <c r="C789" s="344"/>
    </row>
    <row r="790" ht="15.75" customHeight="1">
      <c r="C790" s="344"/>
    </row>
    <row r="791" ht="15.75" customHeight="1">
      <c r="C791" s="344"/>
    </row>
    <row r="792" ht="15.75" customHeight="1">
      <c r="C792" s="344"/>
    </row>
    <row r="793" ht="15.75" customHeight="1">
      <c r="C793" s="344"/>
    </row>
    <row r="794" ht="15.75" customHeight="1">
      <c r="C794" s="344"/>
    </row>
    <row r="795" ht="15.75" customHeight="1">
      <c r="C795" s="344"/>
    </row>
    <row r="796" ht="15.75" customHeight="1">
      <c r="C796" s="344"/>
    </row>
    <row r="797" ht="15.75" customHeight="1">
      <c r="C797" s="344"/>
    </row>
    <row r="798" ht="15.75" customHeight="1">
      <c r="C798" s="344"/>
    </row>
    <row r="799" ht="15.75" customHeight="1">
      <c r="C799" s="344"/>
    </row>
    <row r="800" ht="15.75" customHeight="1">
      <c r="C800" s="344"/>
    </row>
    <row r="801" ht="15.75" customHeight="1">
      <c r="C801" s="344"/>
    </row>
    <row r="802" ht="15.75" customHeight="1">
      <c r="C802" s="344"/>
    </row>
    <row r="803" ht="15.75" customHeight="1">
      <c r="C803" s="344"/>
    </row>
    <row r="804" ht="15.75" customHeight="1">
      <c r="C804" s="344"/>
    </row>
    <row r="805" ht="15.75" customHeight="1">
      <c r="C805" s="344"/>
    </row>
    <row r="806" ht="15.75" customHeight="1">
      <c r="C806" s="344"/>
    </row>
    <row r="807" ht="15.75" customHeight="1">
      <c r="C807" s="344"/>
    </row>
    <row r="808" ht="15.75" customHeight="1">
      <c r="C808" s="344"/>
    </row>
    <row r="809" ht="15.75" customHeight="1">
      <c r="C809" s="344"/>
    </row>
    <row r="810" ht="15.75" customHeight="1">
      <c r="C810" s="344"/>
    </row>
    <row r="811" ht="15.75" customHeight="1">
      <c r="C811" s="344"/>
    </row>
    <row r="812" ht="15.75" customHeight="1">
      <c r="C812" s="344"/>
    </row>
    <row r="813" ht="15.75" customHeight="1">
      <c r="C813" s="344"/>
    </row>
    <row r="814" ht="15.75" customHeight="1">
      <c r="C814" s="344"/>
    </row>
    <row r="815" ht="15.75" customHeight="1">
      <c r="C815" s="344"/>
    </row>
    <row r="816" ht="15.75" customHeight="1">
      <c r="C816" s="344"/>
    </row>
    <row r="817" ht="15.75" customHeight="1">
      <c r="C817" s="344"/>
    </row>
    <row r="818" ht="15.75" customHeight="1">
      <c r="C818" s="344"/>
    </row>
    <row r="819" ht="15.75" customHeight="1">
      <c r="C819" s="344"/>
    </row>
    <row r="820" ht="15.75" customHeight="1">
      <c r="C820" s="344"/>
    </row>
    <row r="821" ht="15.75" customHeight="1">
      <c r="C821" s="344"/>
    </row>
    <row r="822" ht="15.75" customHeight="1">
      <c r="C822" s="344"/>
    </row>
    <row r="823" ht="15.75" customHeight="1">
      <c r="C823" s="344"/>
    </row>
    <row r="824" ht="15.75" customHeight="1">
      <c r="C824" s="344"/>
    </row>
    <row r="825" ht="15.75" customHeight="1">
      <c r="C825" s="344"/>
    </row>
    <row r="826" ht="15.75" customHeight="1">
      <c r="C826" s="344"/>
    </row>
    <row r="827" ht="15.75" customHeight="1">
      <c r="C827" s="344"/>
    </row>
    <row r="828" ht="15.75" customHeight="1">
      <c r="C828" s="344"/>
    </row>
    <row r="829" ht="15.75" customHeight="1">
      <c r="C829" s="344"/>
    </row>
    <row r="830" ht="15.75" customHeight="1">
      <c r="C830" s="344"/>
    </row>
    <row r="831" ht="15.75" customHeight="1">
      <c r="C831" s="344"/>
    </row>
    <row r="832" ht="15.75" customHeight="1">
      <c r="C832" s="344"/>
    </row>
    <row r="833" ht="15.75" customHeight="1">
      <c r="C833" s="344"/>
    </row>
    <row r="834" ht="15.75" customHeight="1">
      <c r="C834" s="344"/>
    </row>
    <row r="835" ht="15.75" customHeight="1">
      <c r="C835" s="344"/>
    </row>
    <row r="836" ht="15.75" customHeight="1">
      <c r="C836" s="344"/>
    </row>
    <row r="837" ht="15.75" customHeight="1">
      <c r="C837" s="344"/>
    </row>
    <row r="838" ht="15.75" customHeight="1">
      <c r="C838" s="344"/>
    </row>
    <row r="839" ht="15.75" customHeight="1">
      <c r="C839" s="344"/>
    </row>
    <row r="840" ht="15.75" customHeight="1">
      <c r="C840" s="344"/>
    </row>
    <row r="841" ht="15.75" customHeight="1">
      <c r="C841" s="344"/>
    </row>
    <row r="842" ht="15.75" customHeight="1">
      <c r="C842" s="344"/>
    </row>
    <row r="843" ht="15.75" customHeight="1">
      <c r="C843" s="344"/>
    </row>
    <row r="844" ht="15.75" customHeight="1">
      <c r="C844" s="344"/>
    </row>
    <row r="845" ht="15.75" customHeight="1">
      <c r="C845" s="344"/>
    </row>
    <row r="846" ht="15.75" customHeight="1">
      <c r="C846" s="344"/>
    </row>
    <row r="847" ht="15.75" customHeight="1">
      <c r="C847" s="344"/>
    </row>
    <row r="848" ht="15.75" customHeight="1">
      <c r="C848" s="344"/>
    </row>
    <row r="849" ht="15.75" customHeight="1">
      <c r="C849" s="344"/>
    </row>
    <row r="850" ht="15.75" customHeight="1">
      <c r="C850" s="344"/>
    </row>
    <row r="851" ht="15.75" customHeight="1">
      <c r="C851" s="344"/>
    </row>
    <row r="852" ht="15.75" customHeight="1">
      <c r="C852" s="344"/>
    </row>
    <row r="853" ht="15.75" customHeight="1">
      <c r="C853" s="344"/>
    </row>
    <row r="854" ht="15.75" customHeight="1">
      <c r="C854" s="344"/>
    </row>
    <row r="855" ht="15.75" customHeight="1">
      <c r="C855" s="344"/>
    </row>
    <row r="856" ht="15.75" customHeight="1">
      <c r="C856" s="344"/>
    </row>
    <row r="857" ht="15.75" customHeight="1">
      <c r="C857" s="344"/>
    </row>
    <row r="858" ht="15.75" customHeight="1">
      <c r="C858" s="344"/>
    </row>
    <row r="859" ht="15.75" customHeight="1">
      <c r="C859" s="344"/>
    </row>
    <row r="860" ht="15.75" customHeight="1">
      <c r="C860" s="344"/>
    </row>
    <row r="861" ht="15.75" customHeight="1">
      <c r="C861" s="344"/>
    </row>
    <row r="862" ht="15.75" customHeight="1">
      <c r="C862" s="344"/>
    </row>
    <row r="863" ht="15.75" customHeight="1">
      <c r="C863" s="344"/>
    </row>
    <row r="864" ht="15.75" customHeight="1">
      <c r="C864" s="344"/>
    </row>
    <row r="865" ht="15.75" customHeight="1">
      <c r="C865" s="344"/>
    </row>
    <row r="866" ht="15.75" customHeight="1">
      <c r="C866" s="344"/>
    </row>
    <row r="867" ht="15.75" customHeight="1">
      <c r="C867" s="344"/>
    </row>
    <row r="868" ht="15.75" customHeight="1">
      <c r="C868" s="344"/>
    </row>
    <row r="869" ht="15.75" customHeight="1">
      <c r="C869" s="344"/>
    </row>
    <row r="870" ht="15.75" customHeight="1">
      <c r="C870" s="344"/>
    </row>
    <row r="871" ht="15.75" customHeight="1">
      <c r="C871" s="344"/>
    </row>
    <row r="872" ht="15.75" customHeight="1">
      <c r="C872" s="344"/>
    </row>
    <row r="873" ht="15.75" customHeight="1">
      <c r="C873" s="344"/>
    </row>
    <row r="874" ht="15.75" customHeight="1">
      <c r="C874" s="344"/>
    </row>
    <row r="875" ht="15.75" customHeight="1">
      <c r="C875" s="344"/>
    </row>
    <row r="876" ht="15.75" customHeight="1">
      <c r="C876" s="344"/>
    </row>
    <row r="877" ht="15.75" customHeight="1">
      <c r="C877" s="344"/>
    </row>
    <row r="878" ht="15.75" customHeight="1">
      <c r="C878" s="344"/>
    </row>
    <row r="879" ht="15.75" customHeight="1">
      <c r="C879" s="344"/>
    </row>
    <row r="880" ht="15.75" customHeight="1">
      <c r="C880" s="344"/>
    </row>
    <row r="881" ht="15.75" customHeight="1">
      <c r="C881" s="344"/>
    </row>
    <row r="882" ht="15.75" customHeight="1">
      <c r="C882" s="344"/>
    </row>
    <row r="883" ht="15.75" customHeight="1">
      <c r="C883" s="344"/>
    </row>
    <row r="884" ht="15.75" customHeight="1">
      <c r="C884" s="344"/>
    </row>
    <row r="885" ht="15.75" customHeight="1">
      <c r="C885" s="344"/>
    </row>
    <row r="886" ht="15.75" customHeight="1">
      <c r="C886" s="344"/>
    </row>
    <row r="887" ht="15.75" customHeight="1">
      <c r="C887" s="344"/>
    </row>
    <row r="888" ht="15.75" customHeight="1">
      <c r="C888" s="344"/>
    </row>
    <row r="889" ht="15.75" customHeight="1">
      <c r="C889" s="344"/>
    </row>
    <row r="890" ht="15.75" customHeight="1">
      <c r="C890" s="344"/>
    </row>
    <row r="891" ht="15.75" customHeight="1">
      <c r="C891" s="344"/>
    </row>
    <row r="892" ht="15.75" customHeight="1">
      <c r="C892" s="344"/>
    </row>
    <row r="893" ht="15.75" customHeight="1">
      <c r="C893" s="344"/>
    </row>
    <row r="894" ht="15.75" customHeight="1">
      <c r="C894" s="344"/>
    </row>
    <row r="895" ht="15.75" customHeight="1">
      <c r="C895" s="344"/>
    </row>
    <row r="896" ht="15.75" customHeight="1">
      <c r="C896" s="344"/>
    </row>
    <row r="897" ht="15.75" customHeight="1">
      <c r="C897" s="344"/>
    </row>
    <row r="898" ht="15.75" customHeight="1">
      <c r="C898" s="344"/>
    </row>
    <row r="899" ht="15.75" customHeight="1">
      <c r="C899" s="344"/>
    </row>
    <row r="900" ht="15.75" customHeight="1">
      <c r="C900" s="344"/>
    </row>
    <row r="901" ht="15.75" customHeight="1">
      <c r="C901" s="344"/>
    </row>
    <row r="902" ht="15.75" customHeight="1">
      <c r="C902" s="344"/>
    </row>
    <row r="903" ht="15.75" customHeight="1">
      <c r="C903" s="344"/>
    </row>
    <row r="904" ht="15.75" customHeight="1">
      <c r="C904" s="344"/>
    </row>
    <row r="905" ht="15.75" customHeight="1">
      <c r="C905" s="344"/>
    </row>
    <row r="906" ht="15.75" customHeight="1">
      <c r="C906" s="344"/>
    </row>
    <row r="907" ht="15.75" customHeight="1">
      <c r="C907" s="344"/>
    </row>
    <row r="908" ht="15.75" customHeight="1">
      <c r="C908" s="344"/>
    </row>
    <row r="909" ht="15.75" customHeight="1">
      <c r="C909" s="344"/>
    </row>
    <row r="910" ht="15.75" customHeight="1">
      <c r="C910" s="344"/>
    </row>
    <row r="911" ht="15.75" customHeight="1">
      <c r="C911" s="344"/>
    </row>
    <row r="912" ht="15.75" customHeight="1">
      <c r="C912" s="344"/>
    </row>
    <row r="913" ht="15.75" customHeight="1">
      <c r="C913" s="344"/>
    </row>
    <row r="914" ht="15.75" customHeight="1">
      <c r="C914" s="344"/>
    </row>
    <row r="915" ht="15.75" customHeight="1">
      <c r="C915" s="344"/>
    </row>
    <row r="916" ht="15.75" customHeight="1">
      <c r="C916" s="344"/>
    </row>
    <row r="917" ht="15.75" customHeight="1">
      <c r="C917" s="344"/>
    </row>
    <row r="918" ht="15.75" customHeight="1">
      <c r="C918" s="344"/>
    </row>
    <row r="919" ht="15.75" customHeight="1">
      <c r="C919" s="344"/>
    </row>
    <row r="920" ht="15.75" customHeight="1">
      <c r="C920" s="344"/>
    </row>
    <row r="921" ht="15.75" customHeight="1">
      <c r="C921" s="344"/>
    </row>
    <row r="922" ht="15.75" customHeight="1">
      <c r="C922" s="344"/>
    </row>
    <row r="923" ht="15.75" customHeight="1">
      <c r="C923" s="344"/>
    </row>
    <row r="924" ht="15.75" customHeight="1">
      <c r="C924" s="344"/>
    </row>
    <row r="925" ht="15.75" customHeight="1">
      <c r="C925" s="344"/>
    </row>
    <row r="926" ht="15.75" customHeight="1">
      <c r="C926" s="344"/>
    </row>
    <row r="927" ht="15.75" customHeight="1">
      <c r="C927" s="344"/>
    </row>
    <row r="928" ht="15.75" customHeight="1">
      <c r="C928" s="344"/>
    </row>
    <row r="929" ht="15.75" customHeight="1">
      <c r="C929" s="344"/>
    </row>
    <row r="930" ht="15.75" customHeight="1">
      <c r="C930" s="344"/>
    </row>
    <row r="931" ht="15.75" customHeight="1">
      <c r="C931" s="344"/>
    </row>
    <row r="932" ht="15.75" customHeight="1">
      <c r="C932" s="344"/>
    </row>
    <row r="933" ht="15.75" customHeight="1">
      <c r="C933" s="344"/>
    </row>
    <row r="934" ht="15.75" customHeight="1">
      <c r="C934" s="344"/>
    </row>
    <row r="935" ht="15.75" customHeight="1">
      <c r="C935" s="344"/>
    </row>
    <row r="936" ht="15.75" customHeight="1">
      <c r="C936" s="344"/>
    </row>
    <row r="937" ht="15.75" customHeight="1">
      <c r="C937" s="344"/>
    </row>
    <row r="938" ht="15.75" customHeight="1">
      <c r="C938" s="344"/>
    </row>
    <row r="939" ht="15.75" customHeight="1">
      <c r="C939" s="344"/>
    </row>
    <row r="940" ht="15.75" customHeight="1">
      <c r="C940" s="344"/>
    </row>
    <row r="941" ht="15.75" customHeight="1">
      <c r="C941" s="344"/>
    </row>
    <row r="942" ht="15.75" customHeight="1">
      <c r="C942" s="344"/>
    </row>
    <row r="943" ht="15.75" customHeight="1">
      <c r="C943" s="344"/>
    </row>
    <row r="944" ht="15.75" customHeight="1">
      <c r="C944" s="344"/>
    </row>
    <row r="945" ht="15.75" customHeight="1">
      <c r="C945" s="344"/>
    </row>
    <row r="946" ht="15.75" customHeight="1">
      <c r="C946" s="344"/>
    </row>
    <row r="947" ht="15.75" customHeight="1">
      <c r="C947" s="344"/>
    </row>
    <row r="948" ht="15.75" customHeight="1">
      <c r="C948" s="344"/>
    </row>
    <row r="949" ht="15.75" customHeight="1">
      <c r="C949" s="344"/>
    </row>
    <row r="950" ht="15.75" customHeight="1">
      <c r="C950" s="344"/>
    </row>
    <row r="951" ht="15.75" customHeight="1">
      <c r="C951" s="344"/>
    </row>
    <row r="952" ht="15.75" customHeight="1">
      <c r="C952" s="344"/>
    </row>
    <row r="953" ht="15.75" customHeight="1">
      <c r="C953" s="344"/>
    </row>
    <row r="954" ht="15.75" customHeight="1">
      <c r="C954" s="344"/>
    </row>
    <row r="955" ht="15.75" customHeight="1">
      <c r="C955" s="344"/>
    </row>
    <row r="956" ht="15.75" customHeight="1">
      <c r="C956" s="344"/>
    </row>
    <row r="957" ht="15.75" customHeight="1">
      <c r="C957" s="344"/>
    </row>
    <row r="958" ht="15.75" customHeight="1">
      <c r="C958" s="344"/>
    </row>
    <row r="959" ht="15.75" customHeight="1">
      <c r="C959" s="344"/>
    </row>
    <row r="960" ht="15.75" customHeight="1">
      <c r="C960" s="344"/>
    </row>
    <row r="961" ht="15.75" customHeight="1">
      <c r="C961" s="344"/>
    </row>
    <row r="962" ht="15.75" customHeight="1">
      <c r="C962" s="344"/>
    </row>
    <row r="963" ht="15.75" customHeight="1">
      <c r="C963" s="344"/>
    </row>
    <row r="964" ht="15.75" customHeight="1">
      <c r="C964" s="344"/>
    </row>
    <row r="965" ht="15.75" customHeight="1">
      <c r="C965" s="344"/>
    </row>
    <row r="966" ht="15.75" customHeight="1">
      <c r="C966" s="344"/>
    </row>
    <row r="967" ht="15.75" customHeight="1">
      <c r="C967" s="344"/>
    </row>
    <row r="968" ht="15.75" customHeight="1">
      <c r="C968" s="344"/>
    </row>
    <row r="969" ht="15.75" customHeight="1">
      <c r="C969" s="344"/>
    </row>
    <row r="970" ht="15.75" customHeight="1">
      <c r="C970" s="344"/>
    </row>
    <row r="971" ht="15.75" customHeight="1">
      <c r="C971" s="344"/>
    </row>
    <row r="972" ht="15.75" customHeight="1">
      <c r="C972" s="344"/>
    </row>
    <row r="973" ht="15.75" customHeight="1">
      <c r="C973" s="344"/>
    </row>
    <row r="974" ht="15.75" customHeight="1">
      <c r="C974" s="344"/>
    </row>
    <row r="975" ht="15.75" customHeight="1">
      <c r="C975" s="344"/>
    </row>
    <row r="976" ht="15.75" customHeight="1">
      <c r="C976" s="344"/>
    </row>
    <row r="977" ht="15.75" customHeight="1">
      <c r="C977" s="344"/>
    </row>
    <row r="978" ht="15.75" customHeight="1">
      <c r="C978" s="344"/>
    </row>
    <row r="979" ht="15.75" customHeight="1">
      <c r="C979" s="344"/>
    </row>
    <row r="980" ht="15.75" customHeight="1">
      <c r="C980" s="344"/>
    </row>
    <row r="981" ht="15.75" customHeight="1">
      <c r="C981" s="344"/>
    </row>
    <row r="982" ht="15.75" customHeight="1">
      <c r="C982" s="344"/>
    </row>
    <row r="983" ht="15.75" customHeight="1">
      <c r="C983" s="344"/>
    </row>
    <row r="984" ht="15.75" customHeight="1">
      <c r="C984" s="344"/>
    </row>
    <row r="985" ht="15.75" customHeight="1">
      <c r="C985" s="344"/>
    </row>
    <row r="986" ht="15.75" customHeight="1">
      <c r="C986" s="344"/>
    </row>
    <row r="987" ht="15.75" customHeight="1">
      <c r="C987" s="344"/>
    </row>
    <row r="988" ht="15.75" customHeight="1">
      <c r="C988" s="344"/>
    </row>
    <row r="989" ht="15.75" customHeight="1">
      <c r="C989" s="344"/>
    </row>
    <row r="990" ht="15.75" customHeight="1">
      <c r="C990" s="344"/>
    </row>
    <row r="991" ht="15.75" customHeight="1">
      <c r="C991" s="344"/>
    </row>
    <row r="992" ht="15.75" customHeight="1">
      <c r="C992" s="344"/>
    </row>
    <row r="993" ht="15.75" customHeight="1">
      <c r="C993" s="344"/>
    </row>
    <row r="994" ht="15.75" customHeight="1">
      <c r="C994" s="344"/>
    </row>
    <row r="995" ht="15.75" customHeight="1">
      <c r="C995" s="344"/>
    </row>
    <row r="996">
      <c r="C996" s="344"/>
    </row>
    <row r="997">
      <c r="C997" s="344"/>
    </row>
    <row r="998">
      <c r="C998" s="344"/>
    </row>
    <row r="999">
      <c r="C999" s="344"/>
    </row>
    <row r="1000">
      <c r="C1000" s="344"/>
    </row>
  </sheetData>
  <autoFilter ref="$A$4:$AB$69"/>
  <mergeCells count="13">
    <mergeCell ref="B59:C59"/>
    <mergeCell ref="B72:C72"/>
    <mergeCell ref="B77:C77"/>
    <mergeCell ref="B85:C85"/>
    <mergeCell ref="B108:C108"/>
    <mergeCell ref="B139:C139"/>
    <mergeCell ref="A1:B1"/>
    <mergeCell ref="D1:H1"/>
    <mergeCell ref="A2:G2"/>
    <mergeCell ref="D3:G3"/>
    <mergeCell ref="B6:C6"/>
    <mergeCell ref="B11:C11"/>
    <mergeCell ref="B46:C46"/>
  </mergeCells>
  <hyperlinks>
    <hyperlink r:id="rId1" ref="A1"/>
    <hyperlink display="Електромонтажні труби та аксесуари" location="'ЗМІСТ'!A1" ref="A2"/>
  </hyperlinks>
  <printOptions/>
  <pageMargins bottom="0.75" footer="0.0" header="0.0" left="0.7" right="0.7" top="0.75"/>
  <pageSetup fitToHeight="0" paperSize="9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outlinePr summaryBelow="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 outlineLevelRow="2"/>
  <cols>
    <col customWidth="1" min="1" max="1" width="15.0"/>
    <col customWidth="1" min="2" max="2" width="20.43"/>
    <col customWidth="1" min="3" max="3" width="44.14"/>
    <col customWidth="1" min="4" max="4" width="4.86"/>
    <col customWidth="1" min="5" max="5" width="7.71"/>
    <col customWidth="1" min="6" max="6" width="10.0"/>
    <col customWidth="1" min="7" max="7" width="10.14"/>
    <col customWidth="1" min="8" max="8" width="11.14"/>
    <col customWidth="1" min="9" max="24" width="3.86"/>
    <col customWidth="1" min="25" max="26" width="6.43"/>
  </cols>
  <sheetData>
    <row r="1" ht="17.25" customHeight="1">
      <c r="A1" s="28" t="s">
        <v>5</v>
      </c>
      <c r="C1" s="345"/>
      <c r="D1" s="346" t="s">
        <v>1758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3.0" customHeight="1">
      <c r="A2" s="30"/>
      <c r="B2" s="30"/>
      <c r="C2" s="345"/>
      <c r="D2" s="222"/>
      <c r="E2" s="222"/>
      <c r="F2" s="31"/>
      <c r="G2" s="31"/>
      <c r="H2" s="3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ht="25.5" customHeight="1">
      <c r="A3" s="25"/>
      <c r="B3" s="222"/>
      <c r="C3" s="32"/>
      <c r="D3" s="33"/>
      <c r="E3" s="33"/>
      <c r="F3" s="33"/>
      <c r="G3" s="33"/>
      <c r="H3" s="16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ht="56.25" customHeight="1">
      <c r="A4" s="347" t="s">
        <v>6</v>
      </c>
      <c r="B4" s="347"/>
      <c r="C4" s="348" t="s">
        <v>1759</v>
      </c>
      <c r="D4" s="349" t="s">
        <v>1760</v>
      </c>
      <c r="E4" s="349" t="s">
        <v>9</v>
      </c>
      <c r="F4" s="347" t="s">
        <v>10</v>
      </c>
      <c r="G4" s="347" t="s">
        <v>11</v>
      </c>
      <c r="H4" s="347" t="s">
        <v>12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</row>
    <row r="5" ht="27.0" customHeight="1" collapsed="1">
      <c r="A5" s="38" t="s">
        <v>1761</v>
      </c>
      <c r="B5" s="351"/>
      <c r="C5" s="63"/>
      <c r="D5" s="351"/>
      <c r="E5" s="351"/>
      <c r="F5" s="352"/>
      <c r="G5" s="352"/>
      <c r="H5" s="35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ht="24.75" hidden="1" customHeight="1" outlineLevel="1">
      <c r="A6" s="354">
        <v>8.595057608504E12</v>
      </c>
      <c r="B6" s="355" t="s">
        <v>1762</v>
      </c>
      <c r="C6" s="330" t="str">
        <f>VLOOKUP(A6,'Загальний прайс'!$D$6:$F$3760,3,FALSE)</f>
        <v>Кабельний канал з ПВХ білого кольору 11х10мм; Серія LV; ПВХ</v>
      </c>
      <c r="D6" s="355" t="s">
        <v>305</v>
      </c>
      <c r="E6" s="356">
        <v>150.0</v>
      </c>
      <c r="F6" s="357">
        <f>SUMIF('Загальний прайс'!$D$6:$D$3617,A6,'Загальний прайс'!$G$6:$G$3617)</f>
        <v>484.66</v>
      </c>
      <c r="G6" s="357">
        <f>F6*'ЗМІСТ'!$E$13/1000*1.2</f>
        <v>25.42289846</v>
      </c>
      <c r="H6" s="358">
        <f>G6*(100%-'ЗМІСТ'!$E$15)</f>
        <v>25.42289846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24.75" hidden="1" customHeight="1" outlineLevel="1">
      <c r="A7" s="359">
        <v>8.595568903068E12</v>
      </c>
      <c r="B7" s="355" t="s">
        <v>1763</v>
      </c>
      <c r="C7" s="360" t="s">
        <v>1764</v>
      </c>
      <c r="D7" s="361" t="s">
        <v>305</v>
      </c>
      <c r="E7" s="362">
        <v>70.0</v>
      </c>
      <c r="F7" s="357">
        <f>SUMIF('Загальний прайс'!$D$6:$D$3617,A7,'Загальний прайс'!$G$6:$G$3617)</f>
        <v>789.42</v>
      </c>
      <c r="G7" s="357">
        <f>F7*'ЗМІСТ'!$E$13/1000*1.2</f>
        <v>41.40912083</v>
      </c>
      <c r="H7" s="358">
        <f>G7*(100%-'ЗМІСТ'!$E$15)</f>
        <v>41.40912083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ht="24.75" hidden="1" customHeight="1" outlineLevel="1">
      <c r="A8" s="359">
        <v>8.595568903075E12</v>
      </c>
      <c r="B8" s="355" t="s">
        <v>1765</v>
      </c>
      <c r="C8" s="360" t="s">
        <v>1766</v>
      </c>
      <c r="D8" s="361" t="s">
        <v>305</v>
      </c>
      <c r="E8" s="361">
        <v>70.0</v>
      </c>
      <c r="F8" s="357">
        <f>SUMIF('Загальний прайс'!$D$6:$D$3617,A8,'Загальний прайс'!$G$6:$G$3617)</f>
        <v>813.71</v>
      </c>
      <c r="G8" s="357">
        <f>F8*'ЗМІСТ'!$E$13/1000*1.2</f>
        <v>42.6832557</v>
      </c>
      <c r="H8" s="358">
        <f>G8*(100%-'ЗМІСТ'!$E$15)</f>
        <v>42.6832557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hidden="1" outlineLevel="1">
      <c r="A9" s="363">
        <v>4.820080460084E12</v>
      </c>
      <c r="B9" s="364" t="s">
        <v>1767</v>
      </c>
      <c r="C9" s="365" t="s">
        <v>1768</v>
      </c>
      <c r="D9" s="366" t="s">
        <v>305</v>
      </c>
      <c r="E9" s="366">
        <v>70.0</v>
      </c>
      <c r="F9" s="367">
        <f>SUMIF('Загальний прайс'!$D$6:$D$4861,A9,'Загальний прайс'!$G$6:$G$4861)</f>
        <v>24486.80314</v>
      </c>
      <c r="G9" s="367">
        <f t="shared" ref="G9:G10" si="1">F9/1000*1.2</f>
        <v>29.38416377</v>
      </c>
      <c r="H9" s="368">
        <f>G9*(100%-'ЗМІСТ'!$E$15)</f>
        <v>29.38416377</v>
      </c>
      <c r="I9" s="223" t="s">
        <v>1769</v>
      </c>
      <c r="J9" s="223" t="s">
        <v>1770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30.75" hidden="1" customHeight="1" outlineLevel="1">
      <c r="A10" s="363" t="s">
        <v>1771</v>
      </c>
      <c r="B10" s="364" t="s">
        <v>1772</v>
      </c>
      <c r="C10" s="365" t="s">
        <v>1773</v>
      </c>
      <c r="D10" s="366" t="s">
        <v>305</v>
      </c>
      <c r="E10" s="366">
        <v>70.0</v>
      </c>
      <c r="F10" s="367">
        <f>SUMIF('Загальний прайс'!$D$6:$D$4861,A10,'Загальний прайс'!$G$6:$G$4861)</f>
        <v>26376.11262</v>
      </c>
      <c r="G10" s="367">
        <f t="shared" si="1"/>
        <v>31.65133515</v>
      </c>
      <c r="H10" s="368">
        <f>G10*(100%-'ЗМІСТ'!$E$15)</f>
        <v>31.65133515</v>
      </c>
      <c r="I10" s="223" t="s">
        <v>1769</v>
      </c>
      <c r="J10" s="223" t="s">
        <v>1770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4.75" hidden="1" customHeight="1" outlineLevel="1">
      <c r="A11" s="369" t="s">
        <v>1774</v>
      </c>
      <c r="B11" s="355" t="s">
        <v>1775</v>
      </c>
      <c r="C11" s="360" t="s">
        <v>1776</v>
      </c>
      <c r="D11" s="343" t="s">
        <v>305</v>
      </c>
      <c r="E11" s="343">
        <v>10.0</v>
      </c>
      <c r="F11" s="370">
        <f>SUMIF('Загальний прайс'!$D$6:$D$3617,A11,'Загальний прайс'!$G$6:$G$3617)</f>
        <v>313.06</v>
      </c>
      <c r="G11" s="370">
        <f>F11*'ЗМІСТ'!$E$13/1000*1.2</f>
        <v>16.42159987</v>
      </c>
      <c r="H11" s="371">
        <f>G11*(100%-'ЗМІСТ'!$E$15)</f>
        <v>16.42159987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ht="24.75" hidden="1" customHeight="1" outlineLevel="1">
      <c r="A12" s="369" t="s">
        <v>1777</v>
      </c>
      <c r="B12" s="355" t="s">
        <v>1778</v>
      </c>
      <c r="C12" s="360" t="s">
        <v>1779</v>
      </c>
      <c r="D12" s="343" t="s">
        <v>305</v>
      </c>
      <c r="E12" s="343">
        <v>1.0</v>
      </c>
      <c r="F12" s="370">
        <f>SUMIF('Загальний прайс'!$D$6:$D$3617,A12,'Загальний прайс'!$G$6:$G$3617)</f>
        <v>1107.61</v>
      </c>
      <c r="G12" s="370">
        <f>F12*'ЗМІСТ'!$E$13/1000*1.2</f>
        <v>58.09981546</v>
      </c>
      <c r="H12" s="371">
        <f>G12*(100%-'ЗМІСТ'!$E$15)</f>
        <v>58.09981546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ht="24.75" hidden="1" customHeight="1" outlineLevel="1">
      <c r="A13" s="369" t="s">
        <v>1780</v>
      </c>
      <c r="B13" s="355" t="s">
        <v>1781</v>
      </c>
      <c r="C13" s="360" t="s">
        <v>1782</v>
      </c>
      <c r="D13" s="343" t="s">
        <v>305</v>
      </c>
      <c r="E13" s="343">
        <v>1.0</v>
      </c>
      <c r="F13" s="370">
        <f>SUMIF('Загальний прайс'!$D$6:$D$3617,A13,'Загальний прайс'!$G$6:$G$3617)</f>
        <v>1113.98</v>
      </c>
      <c r="G13" s="370">
        <f>F13*'ЗМІСТ'!$E$13/1000*1.2</f>
        <v>58.43395458</v>
      </c>
      <c r="H13" s="371">
        <f>G13*(100%-'ЗМІСТ'!$E$15)</f>
        <v>58.43395458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ht="24.75" hidden="1" customHeight="1" outlineLevel="1">
      <c r="A14" s="369" t="s">
        <v>1783</v>
      </c>
      <c r="B14" s="355" t="s">
        <v>1784</v>
      </c>
      <c r="C14" s="360" t="s">
        <v>1785</v>
      </c>
      <c r="D14" s="343" t="s">
        <v>17</v>
      </c>
      <c r="E14" s="343">
        <v>10.0</v>
      </c>
      <c r="F14" s="370">
        <f>SUMIF('Загальний прайс'!$D$6:$D$3617,A14,'Загальний прайс'!$G$6:$G$3617)</f>
        <v>281.49</v>
      </c>
      <c r="G14" s="370">
        <f>F14*'ЗМІСТ'!$E$13/1000*1.2</f>
        <v>14.76559173</v>
      </c>
      <c r="H14" s="371">
        <f>G14*(100%-'ЗМІСТ'!$E$15)</f>
        <v>14.76559173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ht="24.75" hidden="1" customHeight="1" outlineLevel="1">
      <c r="A15" s="369" t="s">
        <v>1786</v>
      </c>
      <c r="B15" s="355" t="s">
        <v>1787</v>
      </c>
      <c r="C15" s="360" t="s">
        <v>1788</v>
      </c>
      <c r="D15" s="343" t="s">
        <v>17</v>
      </c>
      <c r="E15" s="343">
        <v>1.0</v>
      </c>
      <c r="F15" s="370">
        <f>SUMIF('Загальний прайс'!$D$6:$D$3617,A15,'Загальний прайс'!$G$6:$G$3617)</f>
        <v>865.77</v>
      </c>
      <c r="G15" s="370">
        <f>F15*'ЗМІСТ'!$E$13/1000*1.2</f>
        <v>45.41406924</v>
      </c>
      <c r="H15" s="371">
        <f>G15*(100%-'ЗМІСТ'!$E$15)</f>
        <v>45.41406924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ht="24.75" hidden="1" customHeight="1" outlineLevel="1">
      <c r="A16" s="369" t="s">
        <v>1789</v>
      </c>
      <c r="B16" s="355" t="s">
        <v>1790</v>
      </c>
      <c r="C16" s="360" t="s">
        <v>1791</v>
      </c>
      <c r="D16" s="343" t="s">
        <v>17</v>
      </c>
      <c r="E16" s="343">
        <v>1.0</v>
      </c>
      <c r="F16" s="370">
        <f>SUMIF('Загальний прайс'!$D$6:$D$3617,A16,'Загальний прайс'!$G$6:$G$3617)</f>
        <v>890.98</v>
      </c>
      <c r="G16" s="370">
        <f>F16*'ЗМІСТ'!$E$13/1000*1.2</f>
        <v>46.73646282</v>
      </c>
      <c r="H16" s="371">
        <f>G16*(100%-'ЗМІСТ'!$E$15)</f>
        <v>46.73646282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ht="24.75" hidden="1" customHeight="1" outlineLevel="1">
      <c r="A17" s="369" t="s">
        <v>1792</v>
      </c>
      <c r="B17" s="355" t="s">
        <v>1793</v>
      </c>
      <c r="C17" s="360" t="s">
        <v>1794</v>
      </c>
      <c r="D17" s="343" t="s">
        <v>17</v>
      </c>
      <c r="E17" s="343">
        <v>10.0</v>
      </c>
      <c r="F17" s="370">
        <f>SUMIF('Загальний прайс'!$D$6:$D$3617,A17,'Загальний прайс'!$G$6:$G$3617)</f>
        <v>407.55</v>
      </c>
      <c r="G17" s="370">
        <f>F17*'ЗМІСТ'!$E$13/1000*1.2</f>
        <v>21.37808416</v>
      </c>
      <c r="H17" s="371">
        <f>G17*(100%-'ЗМІСТ'!$E$15)</f>
        <v>21.37808416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ht="24.75" hidden="1" customHeight="1" outlineLevel="1">
      <c r="A18" s="369" t="s">
        <v>1795</v>
      </c>
      <c r="B18" s="355" t="s">
        <v>1796</v>
      </c>
      <c r="C18" s="360" t="s">
        <v>1797</v>
      </c>
      <c r="D18" s="343" t="s">
        <v>17</v>
      </c>
      <c r="E18" s="343">
        <v>1.0</v>
      </c>
      <c r="F18" s="370">
        <f>SUMIF('Загальний прайс'!$D$6:$D$3617,A18,'Загальний прайс'!$G$6:$G$3617)</f>
        <v>1143.34</v>
      </c>
      <c r="G18" s="370">
        <f>F18*'ЗМІСТ'!$E$13/1000*1.2</f>
        <v>59.9740369</v>
      </c>
      <c r="H18" s="371">
        <f>G18*(100%-'ЗМІСТ'!$E$15)</f>
        <v>59.9740369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ht="24.75" hidden="1" customHeight="1" outlineLevel="1">
      <c r="A19" s="369" t="s">
        <v>1798</v>
      </c>
      <c r="B19" s="355" t="s">
        <v>1799</v>
      </c>
      <c r="C19" s="360" t="s">
        <v>1800</v>
      </c>
      <c r="D19" s="343" t="s">
        <v>17</v>
      </c>
      <c r="E19" s="343">
        <v>1.0</v>
      </c>
      <c r="F19" s="370">
        <f>SUMIF('Загальний прайс'!$D$6:$D$3617,A19,'Загальний прайс'!$G$6:$G$3617)</f>
        <v>1148.63</v>
      </c>
      <c r="G19" s="370">
        <f>F19*'ЗМІСТ'!$E$13/1000*1.2</f>
        <v>60.25152449</v>
      </c>
      <c r="H19" s="371">
        <f>G19*(100%-'ЗМІСТ'!$E$15)</f>
        <v>60.25152449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ht="24.75" hidden="1" customHeight="1" outlineLevel="1">
      <c r="A20" s="369" t="s">
        <v>1801</v>
      </c>
      <c r="B20" s="355" t="s">
        <v>1802</v>
      </c>
      <c r="C20" s="360" t="s">
        <v>1803</v>
      </c>
      <c r="D20" s="343" t="s">
        <v>17</v>
      </c>
      <c r="E20" s="343">
        <v>10.0</v>
      </c>
      <c r="F20" s="370">
        <f>SUMIF('Загальний прайс'!$D$6:$D$3617,A20,'Загальний прайс'!$G$6:$G$3617)</f>
        <v>479.52</v>
      </c>
      <c r="G20" s="370">
        <f>F20*'ЗМІСТ'!$E$13/1000*1.2</f>
        <v>25.15327914</v>
      </c>
      <c r="H20" s="371">
        <f>G20*(100%-'ЗМІСТ'!$E$15)</f>
        <v>25.15327914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ht="24.75" hidden="1" customHeight="1" outlineLevel="1">
      <c r="A21" s="369" t="s">
        <v>1804</v>
      </c>
      <c r="B21" s="355" t="s">
        <v>1805</v>
      </c>
      <c r="C21" s="360" t="s">
        <v>1806</v>
      </c>
      <c r="D21" s="343" t="s">
        <v>17</v>
      </c>
      <c r="E21" s="343">
        <v>1.0</v>
      </c>
      <c r="F21" s="370">
        <f>SUMIF('Загальний прайс'!$D$6:$D$3617,A21,'Загальний прайс'!$G$6:$G$3617)</f>
        <v>1267.09</v>
      </c>
      <c r="G21" s="370">
        <f>F21*'ЗМІСТ'!$E$13/1000*1.2</f>
        <v>66.465358</v>
      </c>
      <c r="H21" s="371">
        <f>G21*(100%-'ЗМІСТ'!$E$15)</f>
        <v>66.465358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ht="24.75" hidden="1" customHeight="1" outlineLevel="1">
      <c r="A22" s="369" t="s">
        <v>1807</v>
      </c>
      <c r="B22" s="355" t="s">
        <v>1808</v>
      </c>
      <c r="C22" s="360" t="s">
        <v>1809</v>
      </c>
      <c r="D22" s="343" t="s">
        <v>17</v>
      </c>
      <c r="E22" s="343">
        <v>1.0</v>
      </c>
      <c r="F22" s="370">
        <f>SUMIF('Загальний прайс'!$D$6:$D$3617,A22,'Загальний прайс'!$G$6:$G$3617)</f>
        <v>1274.23</v>
      </c>
      <c r="G22" s="370">
        <f>F22*'ЗМІСТ'!$E$13/1000*1.2</f>
        <v>66.83988756</v>
      </c>
      <c r="H22" s="371">
        <f>G22*(100%-'ЗМІСТ'!$E$15)</f>
        <v>66.83988756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ht="24.75" hidden="1" customHeight="1" outlineLevel="1">
      <c r="A23" s="369" t="s">
        <v>1810</v>
      </c>
      <c r="B23" s="355" t="s">
        <v>1811</v>
      </c>
      <c r="C23" s="360" t="s">
        <v>1812</v>
      </c>
      <c r="D23" s="343" t="s">
        <v>17</v>
      </c>
      <c r="E23" s="343">
        <v>10.0</v>
      </c>
      <c r="F23" s="370">
        <f>SUMIF('Загальний прайс'!$D$6:$D$3617,A23,'Загальний прайс'!$G$6:$G$3617)</f>
        <v>447.14</v>
      </c>
      <c r="G23" s="370">
        <f>F23*'ЗМІСТ'!$E$13/1000*1.2</f>
        <v>23.45478236</v>
      </c>
      <c r="H23" s="371">
        <f>G23*(100%-'ЗМІСТ'!$E$15)</f>
        <v>23.45478236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ht="24.75" hidden="1" customHeight="1" outlineLevel="1">
      <c r="A24" s="369" t="s">
        <v>1813</v>
      </c>
      <c r="B24" s="355" t="s">
        <v>1814</v>
      </c>
      <c r="C24" s="360" t="s">
        <v>1815</v>
      </c>
      <c r="D24" s="343" t="s">
        <v>17</v>
      </c>
      <c r="E24" s="343">
        <v>1.0</v>
      </c>
      <c r="F24" s="370">
        <f>SUMIF('Загальний прайс'!$D$6:$D$3617,A24,'Загальний прайс'!$G$6:$G$3617)</f>
        <v>1113.73</v>
      </c>
      <c r="G24" s="370">
        <f>F24*'ЗМІСТ'!$E$13/1000*1.2</f>
        <v>58.4208408</v>
      </c>
      <c r="H24" s="371">
        <f>G24*(100%-'ЗМІСТ'!$E$15)</f>
        <v>58.4208408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ht="24.75" hidden="1" customHeight="1" outlineLevel="1">
      <c r="A25" s="369" t="s">
        <v>1816</v>
      </c>
      <c r="B25" s="355" t="s">
        <v>1817</v>
      </c>
      <c r="C25" s="360" t="s">
        <v>1818</v>
      </c>
      <c r="D25" s="343" t="s">
        <v>17</v>
      </c>
      <c r="E25" s="343">
        <v>1.0</v>
      </c>
      <c r="F25" s="370">
        <f>SUMIF('Загальний прайс'!$D$6:$D$3617,A25,'Загальний прайс'!$G$6:$G$3617)</f>
        <v>1118.54</v>
      </c>
      <c r="G25" s="370">
        <f>F25*'ЗМІСТ'!$E$13/1000*1.2</f>
        <v>58.67314992</v>
      </c>
      <c r="H25" s="371">
        <f>G25*(100%-'ЗМІСТ'!$E$15)</f>
        <v>58.67314992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ht="24.75" hidden="1" customHeight="1" outlineLevel="1">
      <c r="A26" s="369" t="s">
        <v>1819</v>
      </c>
      <c r="B26" s="355" t="s">
        <v>1820</v>
      </c>
      <c r="C26" s="360" t="s">
        <v>1821</v>
      </c>
      <c r="D26" s="343" t="s">
        <v>17</v>
      </c>
      <c r="E26" s="343">
        <v>10.0</v>
      </c>
      <c r="F26" s="370">
        <f>SUMIF('Загальний прайс'!$D$6:$D$3617,A26,'Загальний прайс'!$G$6:$G$3617)</f>
        <v>456.35</v>
      </c>
      <c r="G26" s="370">
        <f>F26*'ЗМІСТ'!$E$13/1000*1.2</f>
        <v>23.93789401</v>
      </c>
      <c r="H26" s="371">
        <f>G26*(100%-'ЗМІСТ'!$E$15)</f>
        <v>23.93789401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ht="24.75" hidden="1" customHeight="1" outlineLevel="1">
      <c r="A27" s="369" t="s">
        <v>1822</v>
      </c>
      <c r="B27" s="355" t="s">
        <v>1823</v>
      </c>
      <c r="C27" s="360" t="s">
        <v>1824</v>
      </c>
      <c r="D27" s="343" t="s">
        <v>17</v>
      </c>
      <c r="E27" s="343">
        <v>1.0</v>
      </c>
      <c r="F27" s="370">
        <f>SUMIF('Загальний прайс'!$D$6:$D$3617,A27,'Загальний прайс'!$G$6:$G$3617)</f>
        <v>1119.91</v>
      </c>
      <c r="G27" s="370">
        <f>F27*'ЗМІСТ'!$E$13/1000*1.2</f>
        <v>58.74501344</v>
      </c>
      <c r="H27" s="371">
        <f>G27*(100%-'ЗМІСТ'!$E$15)</f>
        <v>58.74501344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ht="24.75" hidden="1" customHeight="1" outlineLevel="1">
      <c r="A28" s="369" t="s">
        <v>1825</v>
      </c>
      <c r="B28" s="355" t="s">
        <v>1826</v>
      </c>
      <c r="C28" s="360" t="s">
        <v>1827</v>
      </c>
      <c r="D28" s="343" t="s">
        <v>17</v>
      </c>
      <c r="E28" s="343">
        <v>1.0</v>
      </c>
      <c r="F28" s="370">
        <f>SUMIF('Загальний прайс'!$D$6:$D$3617,A28,'Загальний прайс'!$G$6:$G$3617)</f>
        <v>1124.71</v>
      </c>
      <c r="G28" s="370">
        <f>F28*'ЗМІСТ'!$E$13/1000*1.2</f>
        <v>58.99679802</v>
      </c>
      <c r="H28" s="371">
        <f>G28*(100%-'ЗМІСТ'!$E$15)</f>
        <v>58.99679802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ht="24.75" hidden="1" customHeight="1" outlineLevel="1">
      <c r="A29" s="369" t="s">
        <v>1828</v>
      </c>
      <c r="B29" s="355" t="s">
        <v>1829</v>
      </c>
      <c r="C29" s="360" t="s">
        <v>1830</v>
      </c>
      <c r="D29" s="343" t="s">
        <v>17</v>
      </c>
      <c r="E29" s="343">
        <v>10.0</v>
      </c>
      <c r="F29" s="370">
        <f>SUMIF('Загальний прайс'!$D$6:$D$3617,A29,'Загальний прайс'!$G$6:$G$3617)</f>
        <v>319.82</v>
      </c>
      <c r="G29" s="370">
        <f>F29*'ЗМІСТ'!$E$13/1000*1.2</f>
        <v>16.77619648</v>
      </c>
      <c r="H29" s="371">
        <f>G29*(100%-'ЗМІСТ'!$E$15)</f>
        <v>16.77619648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ht="24.75" hidden="1" customHeight="1" outlineLevel="1">
      <c r="A30" s="369" t="s">
        <v>1831</v>
      </c>
      <c r="B30" s="355" t="s">
        <v>1832</v>
      </c>
      <c r="C30" s="360" t="s">
        <v>1833</v>
      </c>
      <c r="D30" s="343" t="s">
        <v>17</v>
      </c>
      <c r="E30" s="343">
        <v>10.0</v>
      </c>
      <c r="F30" s="370">
        <f>SUMIF('Загальний прайс'!$D$6:$D$3617,A30,'Загальний прайс'!$G$6:$G$3617)</f>
        <v>517.31</v>
      </c>
      <c r="G30" s="370">
        <f>F30*'ЗМІСТ'!$E$13/1000*1.2</f>
        <v>27.13555813</v>
      </c>
      <c r="H30" s="371">
        <f>G30*(100%-'ЗМІСТ'!$E$15)</f>
        <v>27.13555813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ht="24.75" hidden="1" customHeight="1" outlineLevel="1">
      <c r="A31" s="369" t="s">
        <v>1834</v>
      </c>
      <c r="B31" s="355" t="s">
        <v>1835</v>
      </c>
      <c r="C31" s="360" t="s">
        <v>1836</v>
      </c>
      <c r="D31" s="343" t="s">
        <v>17</v>
      </c>
      <c r="E31" s="343">
        <v>10.0</v>
      </c>
      <c r="F31" s="370">
        <f>SUMIF('Загальний прайс'!$D$6:$D$3617,A31,'Загальний прайс'!$G$6:$G$3617)</f>
        <v>485.45</v>
      </c>
      <c r="G31" s="370">
        <f>F31*'ЗМІСТ'!$E$13/1000*1.2</f>
        <v>25.464338</v>
      </c>
      <c r="H31" s="371">
        <f>G31*(100%-'ЗМІСТ'!$E$15)</f>
        <v>25.464338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ht="24.75" hidden="1" customHeight="1" outlineLevel="1">
      <c r="A32" s="369" t="s">
        <v>1837</v>
      </c>
      <c r="B32" s="355" t="s">
        <v>1838</v>
      </c>
      <c r="C32" s="360" t="s">
        <v>1839</v>
      </c>
      <c r="D32" s="343" t="s">
        <v>17</v>
      </c>
      <c r="E32" s="343">
        <v>1.0</v>
      </c>
      <c r="F32" s="370">
        <f>SUMIF('Загальний прайс'!$D$6:$D$3617,A32,'Загальний прайс'!$G$6:$G$3617)</f>
        <v>1036.18</v>
      </c>
      <c r="G32" s="370">
        <f>F32*'ЗМІСТ'!$E$13/1000*1.2</f>
        <v>54.35294624</v>
      </c>
      <c r="H32" s="371">
        <f>G32*(100%-'ЗМІСТ'!$E$15)</f>
        <v>54.35294624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ht="24.75" hidden="1" customHeight="1" outlineLevel="1">
      <c r="A33" s="369" t="s">
        <v>1840</v>
      </c>
      <c r="B33" s="355" t="s">
        <v>1841</v>
      </c>
      <c r="C33" s="360" t="s">
        <v>1842</v>
      </c>
      <c r="D33" s="343" t="s">
        <v>17</v>
      </c>
      <c r="E33" s="343">
        <v>10.0</v>
      </c>
      <c r="F33" s="370">
        <f>SUMIF('Загальний прайс'!$D$6:$D$3617,A33,'Загальний прайс'!$G$6:$G$3617)</f>
        <v>582.54</v>
      </c>
      <c r="G33" s="370">
        <f>F33*'ЗМІСТ'!$E$13/1000*1.2</f>
        <v>30.5572056</v>
      </c>
      <c r="H33" s="371">
        <f>G33*(100%-'ЗМІСТ'!$E$15)</f>
        <v>30.5572056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ht="24.75" hidden="1" customHeight="1" outlineLevel="1">
      <c r="A34" s="369" t="s">
        <v>1843</v>
      </c>
      <c r="B34" s="355" t="s">
        <v>1844</v>
      </c>
      <c r="C34" s="360" t="s">
        <v>1845</v>
      </c>
      <c r="D34" s="343" t="s">
        <v>17</v>
      </c>
      <c r="E34" s="343">
        <v>1.0</v>
      </c>
      <c r="F34" s="370">
        <f>SUMIF('Загальний прайс'!$D$6:$D$3617,A34,'Загальний прайс'!$G$6:$G$3617)</f>
        <v>1063.48</v>
      </c>
      <c r="G34" s="370">
        <f>F34*'ЗМІСТ'!$E$13/1000*1.2</f>
        <v>55.78497102</v>
      </c>
      <c r="H34" s="371">
        <f>G34*(100%-'ЗМІСТ'!$E$15)</f>
        <v>55.78497102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ht="24.75" hidden="1" customHeight="1" outlineLevel="1">
      <c r="A35" s="372" t="s">
        <v>1846</v>
      </c>
      <c r="B35" s="355" t="s">
        <v>1847</v>
      </c>
      <c r="C35" s="360" t="s">
        <v>1848</v>
      </c>
      <c r="D35" s="361" t="s">
        <v>305</v>
      </c>
      <c r="E35" s="361">
        <v>40.0</v>
      </c>
      <c r="F35" s="357">
        <f>SUMIF('Загальний прайс'!$D$6:$D$3617,A35,'Загальний прайс'!$G$6:$G$3617)</f>
        <v>1003.37</v>
      </c>
      <c r="G35" s="357">
        <f>F35*'ЗМІСТ'!$E$13/1000*1.2</f>
        <v>52.63189375</v>
      </c>
      <c r="H35" s="358">
        <f>G35*(100%-'ЗМІСТ'!$E$15)</f>
        <v>52.63189375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ht="24.75" hidden="1" customHeight="1" outlineLevel="1">
      <c r="A36" s="279" t="s">
        <v>1849</v>
      </c>
      <c r="B36" s="355" t="s">
        <v>1850</v>
      </c>
      <c r="C36" s="360" t="s">
        <v>1851</v>
      </c>
      <c r="D36" s="343" t="s">
        <v>305</v>
      </c>
      <c r="E36" s="343">
        <v>10.0</v>
      </c>
      <c r="F36" s="370">
        <f>SUMIF('Загальний прайс'!$D$6:$D$3617,A36,'Загальний прайс'!$G$6:$G$3617)</f>
        <v>397.24</v>
      </c>
      <c r="G36" s="370">
        <f>F36*'ЗМІСТ'!$E$13/1000*1.2</f>
        <v>20.83727187</v>
      </c>
      <c r="H36" s="371">
        <f>G36*(100%-'ЗМІСТ'!$E$15)</f>
        <v>20.83727187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ht="24.75" hidden="1" customHeight="1" outlineLevel="1">
      <c r="A37" s="279" t="s">
        <v>1852</v>
      </c>
      <c r="B37" s="355" t="s">
        <v>1853</v>
      </c>
      <c r="C37" s="360" t="s">
        <v>1854</v>
      </c>
      <c r="D37" s="343" t="s">
        <v>17</v>
      </c>
      <c r="E37" s="343">
        <v>10.0</v>
      </c>
      <c r="F37" s="370">
        <f>SUMIF('Загальний прайс'!$D$6:$D$3617,A37,'Загальний прайс'!$G$6:$G$3617)</f>
        <v>424.14</v>
      </c>
      <c r="G37" s="370">
        <f>F37*'ЗМІСТ'!$E$13/1000*1.2</f>
        <v>22.2483146</v>
      </c>
      <c r="H37" s="371">
        <f>G37*(100%-'ЗМІСТ'!$E$15)</f>
        <v>22.2483146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ht="24.75" hidden="1" customHeight="1" outlineLevel="1">
      <c r="A38" s="279" t="s">
        <v>1855</v>
      </c>
      <c r="B38" s="355" t="s">
        <v>1856</v>
      </c>
      <c r="C38" s="360" t="s">
        <v>1857</v>
      </c>
      <c r="D38" s="343" t="s">
        <v>17</v>
      </c>
      <c r="E38" s="343">
        <v>10.0</v>
      </c>
      <c r="F38" s="370">
        <f>SUMIF('Загальний прайс'!$D$6:$D$3617,A38,'Загальний прайс'!$G$6:$G$3617)</f>
        <v>605.6</v>
      </c>
      <c r="G38" s="370">
        <f>F38*'ЗМІСТ'!$E$13/1000*1.2</f>
        <v>31.76682067</v>
      </c>
      <c r="H38" s="371">
        <f>G38*(100%-'ЗМІСТ'!$E$15)</f>
        <v>31.76682067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ht="24.75" hidden="1" customHeight="1" outlineLevel="1">
      <c r="A39" s="279" t="s">
        <v>1858</v>
      </c>
      <c r="B39" s="355" t="s">
        <v>1859</v>
      </c>
      <c r="C39" s="360" t="s">
        <v>1860</v>
      </c>
      <c r="D39" s="343" t="s">
        <v>17</v>
      </c>
      <c r="E39" s="343">
        <v>10.0</v>
      </c>
      <c r="F39" s="370">
        <f>SUMIF('Загальний прайс'!$D$6:$D$3617,A39,'Загальний прайс'!$G$6:$G$3617)</f>
        <v>730.35</v>
      </c>
      <c r="G39" s="370">
        <f>F39*'ЗМІСТ'!$E$13/1000*1.2</f>
        <v>38.31059689</v>
      </c>
      <c r="H39" s="371">
        <f>G39*(100%-'ЗМІСТ'!$E$15)</f>
        <v>38.31059689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ht="24.75" hidden="1" customHeight="1" outlineLevel="1">
      <c r="A40" s="279" t="s">
        <v>1861</v>
      </c>
      <c r="B40" s="355" t="s">
        <v>1862</v>
      </c>
      <c r="C40" s="360" t="s">
        <v>1863</v>
      </c>
      <c r="D40" s="343" t="s">
        <v>17</v>
      </c>
      <c r="E40" s="343">
        <v>10.0</v>
      </c>
      <c r="F40" s="370">
        <f>SUMIF('Загальний прайс'!$D$6:$D$3617,A40,'Загальний прайс'!$G$6:$G$3617)</f>
        <v>569.42</v>
      </c>
      <c r="G40" s="370">
        <f>F40*'ЗМІСТ'!$E$13/1000*1.2</f>
        <v>29.86899443</v>
      </c>
      <c r="H40" s="371">
        <f>G40*(100%-'ЗМІСТ'!$E$15)</f>
        <v>29.86899443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ht="24.75" hidden="1" customHeight="1" outlineLevel="1">
      <c r="A41" s="279" t="s">
        <v>1864</v>
      </c>
      <c r="B41" s="355" t="s">
        <v>1865</v>
      </c>
      <c r="C41" s="360" t="s">
        <v>1866</v>
      </c>
      <c r="D41" s="343" t="s">
        <v>17</v>
      </c>
      <c r="E41" s="343">
        <v>10.0</v>
      </c>
      <c r="F41" s="370">
        <f>SUMIF('Загальний прайс'!$D$6:$D$3617,A41,'Загальний прайс'!$G$6:$G$3617)</f>
        <v>641.98</v>
      </c>
      <c r="G41" s="370">
        <f>F41*'ЗМІСТ'!$E$13/1000*1.2</f>
        <v>33.67513794</v>
      </c>
      <c r="H41" s="371">
        <f>G41*(100%-'ЗМІСТ'!$E$15)</f>
        <v>33.67513794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ht="24.75" hidden="1" customHeight="1" outlineLevel="1">
      <c r="A42" s="279" t="s">
        <v>1867</v>
      </c>
      <c r="B42" s="355" t="s">
        <v>1868</v>
      </c>
      <c r="C42" s="360" t="s">
        <v>1869</v>
      </c>
      <c r="D42" s="343" t="s">
        <v>17</v>
      </c>
      <c r="E42" s="343">
        <v>10.0</v>
      </c>
      <c r="F42" s="370">
        <f>SUMIF('Загальний прайс'!$D$6:$D$3617,A42,'Загальний прайс'!$G$6:$G$3617)</f>
        <v>421.51</v>
      </c>
      <c r="G42" s="370">
        <f>F42*'ЗМІСТ'!$E$13/1000*1.2</f>
        <v>22.11035763</v>
      </c>
      <c r="H42" s="371">
        <f>G42*(100%-'ЗМІСТ'!$E$15)</f>
        <v>22.11035763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ht="24.75" hidden="1" customHeight="1" outlineLevel="1">
      <c r="A43" s="373" t="s">
        <v>1870</v>
      </c>
      <c r="B43" s="355" t="s">
        <v>1871</v>
      </c>
      <c r="C43" s="360" t="s">
        <v>1872</v>
      </c>
      <c r="D43" s="374" t="s">
        <v>305</v>
      </c>
      <c r="E43" s="374">
        <v>30.0</v>
      </c>
      <c r="F43" s="357">
        <f>SUMIF('Загальний прайс'!$D$6:$D$3617,A43,'Загальний прайс'!$G$6:$G$3617)</f>
        <v>1238.45</v>
      </c>
      <c r="G43" s="357">
        <f>F43*'ЗМІСТ'!$E$13/1000*1.2</f>
        <v>64.96304336</v>
      </c>
      <c r="H43" s="358">
        <f>G43*(100%-'ЗМІСТ'!$E$15)</f>
        <v>64.96304336</v>
      </c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</row>
    <row r="44" ht="24.75" hidden="1" customHeight="1" outlineLevel="1">
      <c r="A44" s="279" t="s">
        <v>1873</v>
      </c>
      <c r="B44" s="355" t="s">
        <v>1874</v>
      </c>
      <c r="C44" s="360" t="s">
        <v>1875</v>
      </c>
      <c r="D44" s="343" t="s">
        <v>305</v>
      </c>
      <c r="E44" s="343">
        <v>10.0</v>
      </c>
      <c r="F44" s="370">
        <f>SUMIF('Загальний прайс'!$D$6:$D$3617,A44,'Загальний прайс'!$G$6:$G$3617)</f>
        <v>548.26</v>
      </c>
      <c r="G44" s="370">
        <f>F44*'ЗМІСТ'!$E$13/1000*1.2</f>
        <v>28.75904409</v>
      </c>
      <c r="H44" s="371">
        <f>G44*(100%-'ЗМІСТ'!$E$15)</f>
        <v>28.75904409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ht="24.75" hidden="1" customHeight="1" outlineLevel="1">
      <c r="A45" s="279" t="s">
        <v>1876</v>
      </c>
      <c r="B45" s="355" t="s">
        <v>1877</v>
      </c>
      <c r="C45" s="360" t="s">
        <v>1878</v>
      </c>
      <c r="D45" s="343" t="s">
        <v>17</v>
      </c>
      <c r="E45" s="343">
        <v>10.0</v>
      </c>
      <c r="F45" s="370">
        <f>SUMIF('Загальний прайс'!$D$6:$D$3617,A45,'Загальний прайс'!$G$6:$G$3617)</f>
        <v>583.94</v>
      </c>
      <c r="G45" s="370">
        <f>F45*'ЗМІСТ'!$E$13/1000*1.2</f>
        <v>30.63064277</v>
      </c>
      <c r="H45" s="371">
        <f>G45*(100%-'ЗМІСТ'!$E$15)</f>
        <v>30.63064277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ht="24.75" hidden="1" customHeight="1" outlineLevel="1">
      <c r="A46" s="279" t="s">
        <v>1879</v>
      </c>
      <c r="B46" s="355" t="s">
        <v>1880</v>
      </c>
      <c r="C46" s="360" t="s">
        <v>1881</v>
      </c>
      <c r="D46" s="343" t="s">
        <v>17</v>
      </c>
      <c r="E46" s="343">
        <v>10.0</v>
      </c>
      <c r="F46" s="370">
        <f>SUMIF('Загальний прайс'!$D$6:$D$3617,A46,'Загальний прайс'!$G$6:$G$3617)</f>
        <v>691.42</v>
      </c>
      <c r="G46" s="370">
        <f>F46*'ЗМІСТ'!$E$13/1000*1.2</f>
        <v>36.26851907</v>
      </c>
      <c r="H46" s="371">
        <f>G46*(100%-'ЗМІСТ'!$E$15)</f>
        <v>36.26851907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ht="24.75" hidden="1" customHeight="1" outlineLevel="1">
      <c r="A47" s="279" t="s">
        <v>1882</v>
      </c>
      <c r="B47" s="355" t="s">
        <v>1883</v>
      </c>
      <c r="C47" s="360" t="s">
        <v>1884</v>
      </c>
      <c r="D47" s="343" t="s">
        <v>17</v>
      </c>
      <c r="E47" s="343">
        <v>10.0</v>
      </c>
      <c r="F47" s="370">
        <f>SUMIF('Загальний прайс'!$D$6:$D$3617,A47,'Загальний прайс'!$G$6:$G$3617)</f>
        <v>811.66</v>
      </c>
      <c r="G47" s="370">
        <f>F47*'ЗМІСТ'!$E$13/1000*1.2</f>
        <v>42.5757227</v>
      </c>
      <c r="H47" s="371">
        <f>G47*(100%-'ЗМІСТ'!$E$15)</f>
        <v>42.5757227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ht="24.75" hidden="1" customHeight="1" outlineLevel="1">
      <c r="A48" s="279" t="s">
        <v>1885</v>
      </c>
      <c r="B48" s="355" t="s">
        <v>1886</v>
      </c>
      <c r="C48" s="360" t="s">
        <v>1887</v>
      </c>
      <c r="D48" s="343" t="s">
        <v>17</v>
      </c>
      <c r="E48" s="343">
        <v>10.0</v>
      </c>
      <c r="F48" s="370">
        <f>SUMIF('Загальний прайс'!$D$6:$D$3617,A48,'Загальний прайс'!$G$6:$G$3617)</f>
        <v>635.72</v>
      </c>
      <c r="G48" s="370">
        <f>F48*'ЗМІСТ'!$E$13/1000*1.2</f>
        <v>33.34676889</v>
      </c>
      <c r="H48" s="371">
        <f>G48*(100%-'ЗМІСТ'!$E$15)</f>
        <v>33.34676889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ht="24.75" hidden="1" customHeight="1" outlineLevel="1">
      <c r="A49" s="279" t="s">
        <v>1888</v>
      </c>
      <c r="B49" s="355" t="s">
        <v>1889</v>
      </c>
      <c r="C49" s="360" t="s">
        <v>1890</v>
      </c>
      <c r="D49" s="343" t="s">
        <v>17</v>
      </c>
      <c r="E49" s="343">
        <v>10.0</v>
      </c>
      <c r="F49" s="370">
        <f>SUMIF('Загальний прайс'!$D$6:$D$3617,A49,'Загальний прайс'!$G$6:$G$3617)</f>
        <v>657.84</v>
      </c>
      <c r="G49" s="370">
        <f>F49*'ЗМІСТ'!$E$13/1000*1.2</f>
        <v>34.50707614</v>
      </c>
      <c r="H49" s="371">
        <f>G49*(100%-'ЗМІСТ'!$E$15)</f>
        <v>34.50707614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ht="24.75" hidden="1" customHeight="1" outlineLevel="1">
      <c r="A50" s="279" t="s">
        <v>1891</v>
      </c>
      <c r="B50" s="355" t="s">
        <v>1892</v>
      </c>
      <c r="C50" s="360" t="s">
        <v>1893</v>
      </c>
      <c r="D50" s="343" t="s">
        <v>17</v>
      </c>
      <c r="E50" s="343">
        <v>10.0</v>
      </c>
      <c r="F50" s="370">
        <f>SUMIF('Загальний прайс'!$D$6:$D$3617,A50,'Загальний прайс'!$G$6:$G$3617)</f>
        <v>434.36</v>
      </c>
      <c r="G50" s="370">
        <f>F50*'ЗМІСТ'!$E$13/1000*1.2</f>
        <v>22.78440592</v>
      </c>
      <c r="H50" s="371">
        <f>G50*(100%-'ЗМІСТ'!$E$15)</f>
        <v>22.78440592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ht="24.75" hidden="1" customHeight="1" outlineLevel="1">
      <c r="A51" s="279" t="s">
        <v>1894</v>
      </c>
      <c r="B51" s="355" t="s">
        <v>1895</v>
      </c>
      <c r="C51" s="360" t="s">
        <v>1869</v>
      </c>
      <c r="D51" s="343" t="s">
        <v>17</v>
      </c>
      <c r="E51" s="343">
        <v>10.0</v>
      </c>
      <c r="F51" s="370">
        <f>SUMIF('Загальний прайс'!$D$6:$D$3617,A51,'Загальний прайс'!$G$6:$G$3617)</f>
        <v>478.52</v>
      </c>
      <c r="G51" s="370">
        <f>F51*'ЗМІСТ'!$E$13/1000*1.2</f>
        <v>25.10082402</v>
      </c>
      <c r="H51" s="371">
        <f>G51*(100%-'ЗМІСТ'!$E$15)</f>
        <v>25.10082402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ht="24.75" hidden="1" customHeight="1" outlineLevel="1">
      <c r="A52" s="279" t="s">
        <v>1896</v>
      </c>
      <c r="B52" s="355" t="s">
        <v>1897</v>
      </c>
      <c r="C52" s="360" t="s">
        <v>1842</v>
      </c>
      <c r="D52" s="343" t="s">
        <v>17</v>
      </c>
      <c r="E52" s="343">
        <v>10.0</v>
      </c>
      <c r="F52" s="370">
        <f>SUMIF('Загальний прайс'!$D$6:$D$3617,A52,'Загальний прайс'!$G$6:$G$3617)</f>
        <v>439.89</v>
      </c>
      <c r="G52" s="370">
        <f>F52*'ЗМІСТ'!$E$13/1000*1.2</f>
        <v>23.07448274</v>
      </c>
      <c r="H52" s="371">
        <f>G52*(100%-'ЗМІСТ'!$E$15)</f>
        <v>23.07448274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ht="24.75" hidden="1" customHeight="1" outlineLevel="1">
      <c r="A53" s="272" t="s">
        <v>1898</v>
      </c>
      <c r="B53" s="355" t="s">
        <v>1899</v>
      </c>
      <c r="C53" s="376" t="s">
        <v>1900</v>
      </c>
      <c r="D53" s="377" t="s">
        <v>17</v>
      </c>
      <c r="E53" s="343">
        <v>10.0</v>
      </c>
      <c r="F53" s="370">
        <f>SUMIF('Загальний прайс'!$D$6:$D$3617,A53,'Загальний прайс'!$G$6:$G$3617)</f>
        <v>1634.09</v>
      </c>
      <c r="G53" s="370">
        <f>F53*'ЗМІСТ'!$E$13/1000*1.2</f>
        <v>85.71638704</v>
      </c>
      <c r="H53" s="371">
        <f>G53*(100%-'ЗМІСТ'!$E$15)</f>
        <v>85.71638704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ht="13.5" customHeight="1">
      <c r="A54" s="25"/>
      <c r="B54" s="222"/>
      <c r="C54" s="378"/>
      <c r="D54" s="304"/>
      <c r="E54" s="222"/>
      <c r="F54" s="379"/>
      <c r="G54" s="380"/>
      <c r="H54" s="381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ht="23.25" customHeight="1" collapsed="1">
      <c r="A55" s="210" t="s">
        <v>1901</v>
      </c>
      <c r="B55" s="382"/>
      <c r="C55" s="383"/>
      <c r="D55" s="382"/>
      <c r="E55" s="382"/>
      <c r="F55" s="384"/>
      <c r="G55" s="384"/>
      <c r="H55" s="38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ht="24.75" hidden="1" customHeight="1" outlineLevel="1">
      <c r="A56" s="386" t="s">
        <v>1902</v>
      </c>
      <c r="B56" s="355" t="s">
        <v>1903</v>
      </c>
      <c r="C56" s="360" t="s">
        <v>1904</v>
      </c>
      <c r="D56" s="355" t="s">
        <v>305</v>
      </c>
      <c r="E56" s="355">
        <v>96.0</v>
      </c>
      <c r="F56" s="357">
        <f>SUMIF('Загальний прайс'!$D$6:$D$3617,A56,'Загальний прайс'!$G$6:$G$3617)</f>
        <v>651.44</v>
      </c>
      <c r="G56" s="357">
        <f>F56*'ЗМІСТ'!$E$13/1000*1.2</f>
        <v>34.17136337</v>
      </c>
      <c r="H56" s="358">
        <f>G56*(100%-'ЗМІСТ'!$E$15)</f>
        <v>34.17136337</v>
      </c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</row>
    <row r="57" ht="24.75" hidden="1" customHeight="1" outlineLevel="1">
      <c r="A57" s="387" t="s">
        <v>1905</v>
      </c>
      <c r="B57" s="355" t="s">
        <v>1906</v>
      </c>
      <c r="C57" s="360" t="s">
        <v>1907</v>
      </c>
      <c r="D57" s="343" t="s">
        <v>17</v>
      </c>
      <c r="E57" s="343">
        <v>10.0</v>
      </c>
      <c r="F57" s="370">
        <f>SUMIF('Загальний прайс'!$D$6:$D$3617,A57,'Загальний прайс'!$G$6:$G$3617)</f>
        <v>764.81</v>
      </c>
      <c r="G57" s="370">
        <f>F57*'ЗМІСТ'!$E$13/1000*1.2</f>
        <v>40.11820033</v>
      </c>
      <c r="H57" s="371">
        <f>G57*(100%-'ЗМІСТ'!$E$15)</f>
        <v>40.11820033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ht="24.75" hidden="1" customHeight="1" outlineLevel="1">
      <c r="A58" s="279" t="s">
        <v>1908</v>
      </c>
      <c r="B58" s="355" t="s">
        <v>1909</v>
      </c>
      <c r="C58" s="360" t="s">
        <v>1910</v>
      </c>
      <c r="D58" s="343" t="s">
        <v>17</v>
      </c>
      <c r="E58" s="343">
        <v>10.0</v>
      </c>
      <c r="F58" s="370">
        <f>SUMIF('Загальний прайс'!$D$6:$D$3617,A58,'Загальний прайс'!$G$6:$G$3617)</f>
        <v>913.72</v>
      </c>
      <c r="G58" s="370">
        <f>F58*'ЗМІСТ'!$E$13/1000*1.2</f>
        <v>47.92929225</v>
      </c>
      <c r="H58" s="371">
        <f>G58*(100%-'ЗМІСТ'!$E$15)</f>
        <v>47.92929225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ht="24.75" hidden="1" customHeight="1" outlineLevel="1">
      <c r="A59" s="372" t="s">
        <v>1911</v>
      </c>
      <c r="B59" s="355" t="s">
        <v>1912</v>
      </c>
      <c r="C59" s="360" t="s">
        <v>1913</v>
      </c>
      <c r="D59" s="361" t="s">
        <v>305</v>
      </c>
      <c r="E59" s="361">
        <v>96.0</v>
      </c>
      <c r="F59" s="357">
        <f>SUMIF('Загальний прайс'!$D$6:$D$3617,A59,'Загальний прайс'!$G$6:$G$3617)</f>
        <v>633.96</v>
      </c>
      <c r="G59" s="357">
        <f>F59*'ЗМІСТ'!$E$13/1000*1.2</f>
        <v>33.25444788</v>
      </c>
      <c r="H59" s="358">
        <f>G59*(100%-'ЗМІСТ'!$E$15)</f>
        <v>33.25444788</v>
      </c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</row>
    <row r="60" ht="24.75" hidden="1" customHeight="1" outlineLevel="1">
      <c r="A60" s="387" t="s">
        <v>1914</v>
      </c>
      <c r="B60" s="355" t="s">
        <v>1915</v>
      </c>
      <c r="C60" s="360" t="s">
        <v>1907</v>
      </c>
      <c r="D60" s="343" t="s">
        <v>17</v>
      </c>
      <c r="E60" s="343">
        <v>10.0</v>
      </c>
      <c r="F60" s="370">
        <f>SUMIF('Загальний прайс'!$D$6:$D$3617,A60,'Загальний прайс'!$G$6:$G$3617)</f>
        <v>428.7</v>
      </c>
      <c r="G60" s="370">
        <f>F60*'ЗМІСТ'!$E$13/1000*1.2</f>
        <v>22.48750994</v>
      </c>
      <c r="H60" s="371">
        <f>G60*(100%-'ЗМІСТ'!$E$15)</f>
        <v>22.48750994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ht="24.75" hidden="1" customHeight="1" outlineLevel="1">
      <c r="A61" s="233" t="s">
        <v>1908</v>
      </c>
      <c r="B61" s="355" t="s">
        <v>1909</v>
      </c>
      <c r="C61" s="376" t="s">
        <v>1910</v>
      </c>
      <c r="D61" s="377" t="s">
        <v>17</v>
      </c>
      <c r="E61" s="343">
        <v>10.0</v>
      </c>
      <c r="F61" s="370">
        <f>SUMIF('Загальний прайс'!$D$6:$D$3617,A61,'Загальний прайс'!$G$6:$G$3617)</f>
        <v>913.72</v>
      </c>
      <c r="G61" s="370">
        <f>F61*'ЗМІСТ'!$E$13/1000*1.2</f>
        <v>47.92929225</v>
      </c>
      <c r="H61" s="371">
        <f>G61*(100%-'ЗМІСТ'!$E$15)</f>
        <v>47.92929225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ht="24.75" customHeight="1">
      <c r="A62" s="25"/>
      <c r="B62" s="222"/>
      <c r="C62" s="378"/>
      <c r="D62" s="304"/>
      <c r="E62" s="222"/>
      <c r="F62" s="379"/>
      <c r="G62" s="380"/>
      <c r="H62" s="381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ht="15.75" customHeight="1" collapsed="1">
      <c r="A63" s="210" t="s">
        <v>1916</v>
      </c>
      <c r="B63" s="382"/>
      <c r="C63" s="383"/>
      <c r="D63" s="382"/>
      <c r="E63" s="382"/>
      <c r="F63" s="384"/>
      <c r="G63" s="384"/>
      <c r="H63" s="38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ht="24.75" hidden="1" customHeight="1" outlineLevel="1">
      <c r="A64" s="386" t="s">
        <v>1917</v>
      </c>
      <c r="B64" s="355" t="s">
        <v>1918</v>
      </c>
      <c r="C64" s="360" t="s">
        <v>1919</v>
      </c>
      <c r="D64" s="355" t="s">
        <v>305</v>
      </c>
      <c r="E64" s="355">
        <v>128.0</v>
      </c>
      <c r="F64" s="357">
        <f>SUMIF('Загальний прайс'!$D$6:$D$3617,A64,'Загальний прайс'!$G$6:$G$3617)</f>
        <v>503.09</v>
      </c>
      <c r="G64" s="357">
        <f>F64*'ЗМІСТ'!$E$13/1000*1.2</f>
        <v>26.38964632</v>
      </c>
      <c r="H64" s="358">
        <f>G64*(100%-'ЗМІСТ'!$E$15)</f>
        <v>26.38964632</v>
      </c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</row>
    <row r="65" ht="24.75" hidden="1" customHeight="1" outlineLevel="1">
      <c r="A65" s="272" t="s">
        <v>1920</v>
      </c>
      <c r="B65" s="355" t="s">
        <v>1921</v>
      </c>
      <c r="C65" s="158" t="s">
        <v>1922</v>
      </c>
      <c r="D65" s="343" t="s">
        <v>305</v>
      </c>
      <c r="E65" s="343">
        <v>10.0</v>
      </c>
      <c r="F65" s="370">
        <f>SUMIF('Загальний прайс'!$D$6:$D$3617,A65,'Загальний прайс'!$G$6:$G$3617)</f>
        <v>338.21</v>
      </c>
      <c r="G65" s="370">
        <f>F65*'ЗМІСТ'!$E$13/1000*1.2</f>
        <v>17.74084614</v>
      </c>
      <c r="H65" s="371">
        <f>G65*(100%-'ЗМІСТ'!$E$15)</f>
        <v>17.74084614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ht="24.75" hidden="1" customHeight="1" outlineLevel="1">
      <c r="A66" s="272" t="s">
        <v>1923</v>
      </c>
      <c r="B66" s="355" t="s">
        <v>1924</v>
      </c>
      <c r="C66" s="158" t="s">
        <v>1925</v>
      </c>
      <c r="D66" s="343" t="s">
        <v>17</v>
      </c>
      <c r="E66" s="343">
        <v>10.0</v>
      </c>
      <c r="F66" s="370">
        <f>SUMIF('Загальний прайс'!$D$6:$D$3617,A66,'Загальний прайс'!$G$6:$G$3617)</f>
        <v>341.3</v>
      </c>
      <c r="G66" s="370">
        <f>F66*'ЗМІСТ'!$E$13/1000*1.2</f>
        <v>17.90293246</v>
      </c>
      <c r="H66" s="371">
        <f>G66*(100%-'ЗМІСТ'!$E$15)</f>
        <v>17.90293246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ht="24.75" hidden="1" customHeight="1" outlineLevel="1">
      <c r="A67" s="272" t="s">
        <v>1926</v>
      </c>
      <c r="B67" s="355" t="s">
        <v>1927</v>
      </c>
      <c r="C67" s="158" t="s">
        <v>1928</v>
      </c>
      <c r="D67" s="343" t="s">
        <v>17</v>
      </c>
      <c r="E67" s="343">
        <v>10.0</v>
      </c>
      <c r="F67" s="370">
        <f>SUMIF('Загальний прайс'!$D$6:$D$3617,A67,'Загальний прайс'!$G$6:$G$3617)</f>
        <v>412.62</v>
      </c>
      <c r="G67" s="370">
        <f>F67*'ЗМІСТ'!$E$13/1000*1.2</f>
        <v>21.64403161</v>
      </c>
      <c r="H67" s="371">
        <f>G67*(100%-'ЗМІСТ'!$E$15)</f>
        <v>21.64403161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ht="24.75" hidden="1" customHeight="1" outlineLevel="1">
      <c r="A68" s="272" t="s">
        <v>1929</v>
      </c>
      <c r="B68" s="355" t="s">
        <v>1930</v>
      </c>
      <c r="C68" s="158" t="s">
        <v>1931</v>
      </c>
      <c r="D68" s="343" t="s">
        <v>17</v>
      </c>
      <c r="E68" s="343">
        <v>10.0</v>
      </c>
      <c r="F68" s="370">
        <f>SUMIF('Загальний прайс'!$D$6:$D$3617,A68,'Загальний прайс'!$G$6:$G$3617)</f>
        <v>424.75</v>
      </c>
      <c r="G68" s="370">
        <f>F68*'ЗМІСТ'!$E$13/1000*1.2</f>
        <v>22.28031222</v>
      </c>
      <c r="H68" s="371">
        <f>G68*(100%-'ЗМІСТ'!$E$15)</f>
        <v>22.28031222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ht="24.75" hidden="1" customHeight="1" outlineLevel="1">
      <c r="A69" s="272" t="s">
        <v>1932</v>
      </c>
      <c r="B69" s="355" t="s">
        <v>1933</v>
      </c>
      <c r="C69" s="158" t="s">
        <v>1934</v>
      </c>
      <c r="D69" s="343" t="s">
        <v>17</v>
      </c>
      <c r="E69" s="343">
        <v>10.0</v>
      </c>
      <c r="F69" s="370">
        <f>SUMIF('Загальний прайс'!$D$6:$D$3617,A69,'Загальний прайс'!$G$6:$G$3617)</f>
        <v>333.59</v>
      </c>
      <c r="G69" s="370">
        <f>F69*'ЗМІСТ'!$E$13/1000*1.2</f>
        <v>17.49850348</v>
      </c>
      <c r="H69" s="371">
        <f>G69*(100%-'ЗМІСТ'!$E$15)</f>
        <v>17.49850348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ht="24.75" hidden="1" customHeight="1" outlineLevel="1">
      <c r="A70" s="272" t="s">
        <v>1935</v>
      </c>
      <c r="B70" s="355" t="s">
        <v>1936</v>
      </c>
      <c r="C70" s="158" t="s">
        <v>1937</v>
      </c>
      <c r="D70" s="343" t="s">
        <v>17</v>
      </c>
      <c r="E70" s="343">
        <v>10.0</v>
      </c>
      <c r="F70" s="370">
        <f>SUMIF('Загальний прайс'!$D$6:$D$3617,A70,'Загальний прайс'!$G$6:$G$3617)</f>
        <v>353.35</v>
      </c>
      <c r="G70" s="370">
        <f>F70*'ЗМІСТ'!$E$13/1000*1.2</f>
        <v>18.53501665</v>
      </c>
      <c r="H70" s="371">
        <f>G70*(100%-'ЗМІСТ'!$E$15)</f>
        <v>18.53501665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ht="24.75" hidden="1" customHeight="1" outlineLevel="1">
      <c r="A71" s="372" t="s">
        <v>1938</v>
      </c>
      <c r="B71" s="355" t="s">
        <v>1939</v>
      </c>
      <c r="C71" s="360" t="s">
        <v>1940</v>
      </c>
      <c r="D71" s="361" t="s">
        <v>305</v>
      </c>
      <c r="E71" s="361">
        <v>70.0</v>
      </c>
      <c r="F71" s="357">
        <f>SUMIF('Загальний прайс'!$D$6:$D$3617,A71,'Загальний прайс'!$G$6:$G$3617)</f>
        <v>672.46</v>
      </c>
      <c r="G71" s="357">
        <f>F71*'ЗМІСТ'!$E$13/1000*1.2</f>
        <v>35.27397</v>
      </c>
      <c r="H71" s="358">
        <f>G71*(100%-'ЗМІСТ'!$E$15)</f>
        <v>35.27397</v>
      </c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</row>
    <row r="72" ht="24.75" hidden="1" customHeight="1" outlineLevel="1">
      <c r="A72" s="272" t="s">
        <v>1941</v>
      </c>
      <c r="B72" s="355" t="s">
        <v>1942</v>
      </c>
      <c r="C72" s="158" t="s">
        <v>1943</v>
      </c>
      <c r="D72" s="343" t="s">
        <v>17</v>
      </c>
      <c r="E72" s="343">
        <v>10.0</v>
      </c>
      <c r="F72" s="370">
        <f>SUMIF('Загальний прайс'!$D$6:$D$3617,A72,'Загальний прайс'!$G$6:$G$3617)</f>
        <v>393.64</v>
      </c>
      <c r="G72" s="370">
        <f>F72*'ЗМІСТ'!$E$13/1000*1.2</f>
        <v>20.64843344</v>
      </c>
      <c r="H72" s="371">
        <f>G72*(100%-'ЗМІСТ'!$E$15)</f>
        <v>20.64843344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ht="24.75" hidden="1" customHeight="1" outlineLevel="1">
      <c r="A73" s="272" t="s">
        <v>1944</v>
      </c>
      <c r="B73" s="355" t="s">
        <v>1945</v>
      </c>
      <c r="C73" s="158" t="s">
        <v>1946</v>
      </c>
      <c r="D73" s="343" t="s">
        <v>17</v>
      </c>
      <c r="E73" s="343">
        <v>10.0</v>
      </c>
      <c r="F73" s="370">
        <f>SUMIF('Загальний прайс'!$D$6:$D$3617,A73,'Загальний прайс'!$G$6:$G$3617)</f>
        <v>425.83</v>
      </c>
      <c r="G73" s="370">
        <f>F73*'ЗМІСТ'!$E$13/1000*1.2</f>
        <v>22.33696375</v>
      </c>
      <c r="H73" s="371">
        <f>G73*(100%-'ЗМІСТ'!$E$15)</f>
        <v>22.33696375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ht="24.75" hidden="1" customHeight="1" outlineLevel="1">
      <c r="A74" s="272" t="s">
        <v>1947</v>
      </c>
      <c r="B74" s="355" t="s">
        <v>1948</v>
      </c>
      <c r="C74" s="158" t="s">
        <v>1949</v>
      </c>
      <c r="D74" s="343" t="s">
        <v>17</v>
      </c>
      <c r="E74" s="343">
        <v>10.0</v>
      </c>
      <c r="F74" s="370">
        <f>SUMIF('Загальний прайс'!$D$6:$D$3617,A74,'Загальний прайс'!$G$6:$G$3617)</f>
        <v>470.31</v>
      </c>
      <c r="G74" s="370">
        <f>F74*'ЗМІСТ'!$E$13/1000*1.2</f>
        <v>24.67016749</v>
      </c>
      <c r="H74" s="371">
        <f>G74*(100%-'ЗМІСТ'!$E$15)</f>
        <v>24.67016749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ht="24.75" hidden="1" customHeight="1" outlineLevel="1">
      <c r="A75" s="272" t="s">
        <v>1950</v>
      </c>
      <c r="B75" s="355" t="s">
        <v>1951</v>
      </c>
      <c r="C75" s="158" t="s">
        <v>1952</v>
      </c>
      <c r="D75" s="343" t="s">
        <v>17</v>
      </c>
      <c r="E75" s="343">
        <v>10.0</v>
      </c>
      <c r="F75" s="370">
        <f>SUMIF('Загальний прайс'!$D$6:$D$3617,A75,'Загальний прайс'!$G$6:$G$3617)</f>
        <v>479.27</v>
      </c>
      <c r="G75" s="370">
        <f>F75*'ЗМІСТ'!$E$13/1000*1.2</f>
        <v>25.14016536</v>
      </c>
      <c r="H75" s="371">
        <f>G75*(100%-'ЗМІСТ'!$E$15)</f>
        <v>25.14016536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ht="24.75" hidden="1" customHeight="1" outlineLevel="1">
      <c r="A76" s="272" t="s">
        <v>1953</v>
      </c>
      <c r="B76" s="355" t="s">
        <v>1954</v>
      </c>
      <c r="C76" s="158" t="s">
        <v>1955</v>
      </c>
      <c r="D76" s="343" t="s">
        <v>17</v>
      </c>
      <c r="E76" s="343">
        <v>10.0</v>
      </c>
      <c r="F76" s="370">
        <f>SUMIF('Загальний прайс'!$D$6:$D$3617,A76,'Загальний прайс'!$G$6:$G$3617)</f>
        <v>398.96</v>
      </c>
      <c r="G76" s="370">
        <f>F76*'ЗМІСТ'!$E$13/1000*1.2</f>
        <v>20.92749468</v>
      </c>
      <c r="H76" s="371">
        <f>G76*(100%-'ЗМІСТ'!$E$15)</f>
        <v>20.92749468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ht="24.75" hidden="1" customHeight="1" outlineLevel="1">
      <c r="A77" s="272" t="s">
        <v>1956</v>
      </c>
      <c r="B77" s="355" t="s">
        <v>1957</v>
      </c>
      <c r="C77" s="158" t="s">
        <v>1958</v>
      </c>
      <c r="D77" s="343" t="s">
        <v>17</v>
      </c>
      <c r="E77" s="343">
        <v>10.0</v>
      </c>
      <c r="F77" s="370">
        <f>SUMIF('Загальний прайс'!$D$6:$D$3617,A77,'Загальний прайс'!$G$6:$G$3617)</f>
        <v>443.25</v>
      </c>
      <c r="G77" s="370">
        <f>F77*'ЗМІСТ'!$E$13/1000*1.2</f>
        <v>23.25073194</v>
      </c>
      <c r="H77" s="371">
        <f>G77*(100%-'ЗМІСТ'!$E$15)</f>
        <v>23.25073194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ht="24.75" hidden="1" customHeight="1" outlineLevel="1">
      <c r="A78" s="372" t="s">
        <v>1959</v>
      </c>
      <c r="B78" s="355" t="s">
        <v>1960</v>
      </c>
      <c r="C78" s="360" t="s">
        <v>1961</v>
      </c>
      <c r="D78" s="361" t="s">
        <v>305</v>
      </c>
      <c r="E78" s="361">
        <v>96.0</v>
      </c>
      <c r="F78" s="357">
        <f>SUMIF('Загальний прайс'!$D$6:$D$3617,A78,'Загальний прайс'!$G$6:$G$3617)</f>
        <v>635.22</v>
      </c>
      <c r="G78" s="357">
        <f>F78*'ЗМІСТ'!$E$13/1000*1.2</f>
        <v>33.32054133</v>
      </c>
      <c r="H78" s="358">
        <f>G78*(100%-'ЗМІСТ'!$E$15)</f>
        <v>33.32054133</v>
      </c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</row>
    <row r="79" ht="24.75" hidden="1" customHeight="1" outlineLevel="1">
      <c r="A79" s="272" t="s">
        <v>1962</v>
      </c>
      <c r="B79" s="355" t="s">
        <v>1963</v>
      </c>
      <c r="C79" s="158" t="s">
        <v>1964</v>
      </c>
      <c r="D79" s="343" t="s">
        <v>17</v>
      </c>
      <c r="E79" s="343">
        <v>10.0</v>
      </c>
      <c r="F79" s="370">
        <f>SUMIF('Загальний прайс'!$D$6:$D$3617,A79,'Загальний прайс'!$G$6:$G$3617)</f>
        <v>384.81</v>
      </c>
      <c r="G79" s="370">
        <f>F79*'ЗМІСТ'!$E$13/1000*1.2</f>
        <v>20.18525473</v>
      </c>
      <c r="H79" s="371">
        <f>G79*(100%-'ЗМІСТ'!$E$15)</f>
        <v>20.18525473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ht="24.75" hidden="1" customHeight="1" outlineLevel="1">
      <c r="A80" s="272" t="s">
        <v>1965</v>
      </c>
      <c r="B80" s="355" t="s">
        <v>1966</v>
      </c>
      <c r="C80" s="158" t="s">
        <v>1967</v>
      </c>
      <c r="D80" s="343" t="s">
        <v>17</v>
      </c>
      <c r="E80" s="343">
        <v>10.0</v>
      </c>
      <c r="F80" s="370">
        <f>SUMIF('Загальний прайс'!$D$6:$D$3617,A80,'Загальний прайс'!$G$6:$G$3617)</f>
        <v>384.97</v>
      </c>
      <c r="G80" s="370">
        <f>F80*'ЗМІСТ'!$E$13/1000*1.2</f>
        <v>20.19364755</v>
      </c>
      <c r="H80" s="371">
        <f>G80*(100%-'ЗМІСТ'!$E$15)</f>
        <v>20.19364755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ht="24.75" hidden="1" customHeight="1" outlineLevel="1">
      <c r="A81" s="272" t="s">
        <v>1968</v>
      </c>
      <c r="B81" s="355" t="s">
        <v>1969</v>
      </c>
      <c r="C81" s="158" t="s">
        <v>1970</v>
      </c>
      <c r="D81" s="343" t="s">
        <v>17</v>
      </c>
      <c r="E81" s="343">
        <v>10.0</v>
      </c>
      <c r="F81" s="370">
        <f>SUMIF('Загальний прайс'!$D$6:$D$3617,A81,'Загальний прайс'!$G$6:$G$3617)</f>
        <v>456.7</v>
      </c>
      <c r="G81" s="370">
        <f>F81*'ЗМІСТ'!$E$13/1000*1.2</f>
        <v>23.9562533</v>
      </c>
      <c r="H81" s="371">
        <f>G81*(100%-'ЗМІСТ'!$E$15)</f>
        <v>23.9562533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ht="24.75" hidden="1" customHeight="1" outlineLevel="1">
      <c r="A82" s="272" t="s">
        <v>1971</v>
      </c>
      <c r="B82" s="355" t="s">
        <v>1972</v>
      </c>
      <c r="C82" s="158" t="s">
        <v>1973</v>
      </c>
      <c r="D82" s="343" t="s">
        <v>17</v>
      </c>
      <c r="E82" s="343">
        <v>10.0</v>
      </c>
      <c r="F82" s="370">
        <f>SUMIF('Загальний прайс'!$D$6:$D$3617,A82,'Загальний прайс'!$G$6:$G$3617)</f>
        <v>469.07</v>
      </c>
      <c r="G82" s="370">
        <f>F82*'ЗМІСТ'!$E$13/1000*1.2</f>
        <v>24.60512314</v>
      </c>
      <c r="H82" s="371">
        <f>G82*(100%-'ЗМІСТ'!$E$15)</f>
        <v>24.60512314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ht="24.75" hidden="1" customHeight="1" outlineLevel="1">
      <c r="A83" s="272" t="s">
        <v>1974</v>
      </c>
      <c r="B83" s="355" t="s">
        <v>1975</v>
      </c>
      <c r="C83" s="158" t="s">
        <v>1976</v>
      </c>
      <c r="D83" s="343" t="s">
        <v>17</v>
      </c>
      <c r="E83" s="343">
        <v>10.0</v>
      </c>
      <c r="F83" s="370">
        <f>SUMIF('Загальний прайс'!$D$6:$D$3617,A83,'Загальний прайс'!$G$6:$G$3617)</f>
        <v>390.04</v>
      </c>
      <c r="G83" s="370">
        <f>F83*'ЗМІСТ'!$E$13/1000*1.2</f>
        <v>20.459595</v>
      </c>
      <c r="H83" s="371">
        <f>G83*(100%-'ЗМІСТ'!$E$15)</f>
        <v>20.459595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ht="24.75" hidden="1" customHeight="1" outlineLevel="1">
      <c r="A84" s="272" t="s">
        <v>1977</v>
      </c>
      <c r="B84" s="355" t="s">
        <v>1978</v>
      </c>
      <c r="C84" s="158" t="s">
        <v>1979</v>
      </c>
      <c r="D84" s="343" t="s">
        <v>17</v>
      </c>
      <c r="E84" s="343">
        <v>10.0</v>
      </c>
      <c r="F84" s="370">
        <f>SUMIF('Загальний прайс'!$D$6:$D$3617,A84,'Загальний прайс'!$G$6:$G$3617)</f>
        <v>376.81</v>
      </c>
      <c r="G84" s="370">
        <f>F84*'ЗМІСТ'!$E$13/1000*1.2</f>
        <v>19.76561377</v>
      </c>
      <c r="H84" s="371">
        <f>G84*(100%-'ЗМІСТ'!$E$15)</f>
        <v>19.76561377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ht="30.75" hidden="1" customHeight="1" outlineLevel="1">
      <c r="A85" s="363">
        <v>4.820080460022E12</v>
      </c>
      <c r="B85" s="364" t="s">
        <v>1980</v>
      </c>
      <c r="C85" s="365" t="s">
        <v>1981</v>
      </c>
      <c r="D85" s="366" t="s">
        <v>305</v>
      </c>
      <c r="E85" s="366">
        <v>48.0</v>
      </c>
      <c r="F85" s="367">
        <f>SUMIF('Загальний прайс'!$D$6:$D$4861,A85,'Загальний прайс'!$G$6:$G$4861)</f>
        <v>30995.44908</v>
      </c>
      <c r="G85" s="367">
        <f>F85/1000*1.2</f>
        <v>37.19453889</v>
      </c>
      <c r="H85" s="368">
        <f>G85*(100%-'ЗМІСТ'!$E$15)</f>
        <v>37.19453889</v>
      </c>
      <c r="I85" s="223" t="s">
        <v>1769</v>
      </c>
      <c r="J85" s="223" t="s">
        <v>1770</v>
      </c>
      <c r="K85" s="2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25"/>
      <c r="Z85" s="25"/>
    </row>
    <row r="86" ht="24.75" hidden="1" customHeight="1" outlineLevel="1">
      <c r="A86" s="272" t="s">
        <v>1982</v>
      </c>
      <c r="B86" s="355" t="s">
        <v>1983</v>
      </c>
      <c r="C86" s="158" t="s">
        <v>1984</v>
      </c>
      <c r="D86" s="343" t="s">
        <v>17</v>
      </c>
      <c r="E86" s="343">
        <v>10.0</v>
      </c>
      <c r="F86" s="370">
        <f>SUMIF('Загальний прайс'!$D$6:$D$3617,A86,'Загальний прайс'!$G$6:$G$3617)</f>
        <v>307.9</v>
      </c>
      <c r="G86" s="370">
        <f>F86*'ЗМІСТ'!$E$13/1000*1.2</f>
        <v>16.15093145</v>
      </c>
      <c r="H86" s="371">
        <f>G86*(100%-'ЗМІСТ'!$E$15)</f>
        <v>16.15093145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ht="24.75" hidden="1" customHeight="1" outlineLevel="1">
      <c r="A87" s="272" t="s">
        <v>1985</v>
      </c>
      <c r="B87" s="355" t="s">
        <v>1986</v>
      </c>
      <c r="C87" s="158" t="s">
        <v>1987</v>
      </c>
      <c r="D87" s="343" t="s">
        <v>17</v>
      </c>
      <c r="E87" s="343">
        <v>10.0</v>
      </c>
      <c r="F87" s="370">
        <f>SUMIF('Загальний прайс'!$D$6:$D$3617,A87,'Загальний прайс'!$G$6:$G$3617)</f>
        <v>354.23</v>
      </c>
      <c r="G87" s="370">
        <f>F87*'ЗМІСТ'!$E$13/1000*1.2</f>
        <v>18.58117716</v>
      </c>
      <c r="H87" s="371">
        <f>G87*(100%-'ЗМІСТ'!$E$15)</f>
        <v>18.58117716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ht="24.75" hidden="1" customHeight="1" outlineLevel="1">
      <c r="A88" s="272" t="s">
        <v>1988</v>
      </c>
      <c r="B88" s="355" t="s">
        <v>1989</v>
      </c>
      <c r="C88" s="158" t="s">
        <v>1990</v>
      </c>
      <c r="D88" s="343" t="s">
        <v>17</v>
      </c>
      <c r="E88" s="343">
        <v>10.0</v>
      </c>
      <c r="F88" s="370">
        <f>SUMIF('Загальний прайс'!$D$6:$D$3617,A88,'Загальний прайс'!$G$6:$G$3617)</f>
        <v>425.32</v>
      </c>
      <c r="G88" s="370">
        <f>F88*'ЗМІСТ'!$E$13/1000*1.2</f>
        <v>22.31021164</v>
      </c>
      <c r="H88" s="371">
        <f>G88*(100%-'ЗМІСТ'!$E$15)</f>
        <v>22.31021164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ht="24.75" hidden="1" customHeight="1" outlineLevel="1">
      <c r="A89" s="272" t="s">
        <v>1991</v>
      </c>
      <c r="B89" s="355" t="s">
        <v>1992</v>
      </c>
      <c r="C89" s="158" t="s">
        <v>1993</v>
      </c>
      <c r="D89" s="343" t="s">
        <v>17</v>
      </c>
      <c r="E89" s="343">
        <v>10.0</v>
      </c>
      <c r="F89" s="370">
        <f>SUMIF('Загальний прайс'!$D$6:$D$3617,A89,'Загальний прайс'!$G$6:$G$3617)</f>
        <v>679.42</v>
      </c>
      <c r="G89" s="370">
        <f>F89*'ЗМІСТ'!$E$13/1000*1.2</f>
        <v>35.63905763</v>
      </c>
      <c r="H89" s="371">
        <f>G89*(100%-'ЗМІСТ'!$E$15)</f>
        <v>35.63905763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ht="24.75" hidden="1" customHeight="1" outlineLevel="1">
      <c r="A90" s="272" t="s">
        <v>1994</v>
      </c>
      <c r="B90" s="355" t="s">
        <v>1995</v>
      </c>
      <c r="C90" s="158" t="s">
        <v>1996</v>
      </c>
      <c r="D90" s="343" t="s">
        <v>17</v>
      </c>
      <c r="E90" s="343">
        <v>10.0</v>
      </c>
      <c r="F90" s="370">
        <f>SUMIF('Загальний прайс'!$D$6:$D$3617,A90,'Загальний прайс'!$G$6:$G$3617)</f>
        <v>459.14</v>
      </c>
      <c r="G90" s="370">
        <f>F90*'ЗМІСТ'!$E$13/1000*1.2</f>
        <v>24.0842438</v>
      </c>
      <c r="H90" s="371">
        <f>G90*(100%-'ЗМІСТ'!$E$15)</f>
        <v>24.0842438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ht="24.75" hidden="1" customHeight="1" outlineLevel="1">
      <c r="A91" s="272" t="s">
        <v>1997</v>
      </c>
      <c r="B91" s="355" t="s">
        <v>1998</v>
      </c>
      <c r="C91" s="158" t="s">
        <v>1999</v>
      </c>
      <c r="D91" s="343" t="s">
        <v>17</v>
      </c>
      <c r="E91" s="343">
        <v>10.0</v>
      </c>
      <c r="F91" s="370">
        <f>SUMIF('Загальний прайс'!$D$6:$D$3617,A91,'Загальний прайс'!$G$6:$G$3617)</f>
        <v>509.39</v>
      </c>
      <c r="G91" s="370">
        <f>F91*'ЗМІСТ'!$E$13/1000*1.2</f>
        <v>26.72011358</v>
      </c>
      <c r="H91" s="371">
        <f>G91*(100%-'ЗМІСТ'!$E$15)</f>
        <v>26.72011358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ht="24.75" hidden="1" customHeight="1" outlineLevel="1">
      <c r="A92" s="272" t="s">
        <v>2000</v>
      </c>
      <c r="B92" s="355" t="s">
        <v>2001</v>
      </c>
      <c r="C92" s="158" t="s">
        <v>2002</v>
      </c>
      <c r="D92" s="343" t="s">
        <v>17</v>
      </c>
      <c r="E92" s="343">
        <v>10.0</v>
      </c>
      <c r="F92" s="370">
        <f>SUMIF('Загальний прайс'!$D$6:$D$3617,A92,'Загальний прайс'!$G$6:$G$3617)</f>
        <v>388.11</v>
      </c>
      <c r="G92" s="370">
        <f>F92*'ЗМІСТ'!$E$13/1000*1.2</f>
        <v>20.35835662</v>
      </c>
      <c r="H92" s="371">
        <f>G92*(100%-'ЗМІСТ'!$E$15)</f>
        <v>20.35835662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ht="24.75" hidden="1" customHeight="1" outlineLevel="1">
      <c r="A93" s="372" t="s">
        <v>2003</v>
      </c>
      <c r="B93" s="355" t="s">
        <v>2004</v>
      </c>
      <c r="C93" s="360" t="s">
        <v>2005</v>
      </c>
      <c r="D93" s="361" t="s">
        <v>305</v>
      </c>
      <c r="E93" s="361">
        <v>48.0</v>
      </c>
      <c r="F93" s="357">
        <f>SUMIF('Загальний прайс'!$D$6:$D$3617,A93,'Загальний прайс'!$G$6:$G$3617)</f>
        <v>905.18</v>
      </c>
      <c r="G93" s="357">
        <f>F93*'ЗМІСТ'!$E$13/1000*1.2</f>
        <v>47.48132552</v>
      </c>
      <c r="H93" s="358">
        <f>G93*(100%-'ЗМІСТ'!$E$15)</f>
        <v>47.48132552</v>
      </c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</row>
    <row r="94" ht="24.75" hidden="1" customHeight="1" outlineLevel="1">
      <c r="A94" s="272" t="s">
        <v>2006</v>
      </c>
      <c r="B94" s="355" t="s">
        <v>2007</v>
      </c>
      <c r="C94" s="158" t="s">
        <v>2008</v>
      </c>
      <c r="D94" s="343" t="s">
        <v>17</v>
      </c>
      <c r="E94" s="343">
        <v>10.0</v>
      </c>
      <c r="F94" s="370">
        <f>SUMIF('Загальний прайс'!$D$6:$D$3617,A94,'Загальний прайс'!$G$6:$G$3617)</f>
        <v>920.75</v>
      </c>
      <c r="G94" s="370">
        <f>F94*'ЗМІСТ'!$E$13/1000*1.2</f>
        <v>48.29805174</v>
      </c>
      <c r="H94" s="371">
        <f>G94*(100%-'ЗМІСТ'!$E$15)</f>
        <v>48.29805174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ht="24.75" hidden="1" customHeight="1" outlineLevel="1">
      <c r="A95" s="272" t="s">
        <v>2009</v>
      </c>
      <c r="B95" s="355" t="s">
        <v>2010</v>
      </c>
      <c r="C95" s="158" t="s">
        <v>2011</v>
      </c>
      <c r="D95" s="343" t="s">
        <v>17</v>
      </c>
      <c r="E95" s="343">
        <v>10.0</v>
      </c>
      <c r="F95" s="370">
        <f>SUMIF('Загальний прайс'!$D$6:$D$3617,A95,'Загальний прайс'!$G$6:$G$3617)</f>
        <v>1030.49</v>
      </c>
      <c r="G95" s="370">
        <f>F95*'ЗМІСТ'!$E$13/1000*1.2</f>
        <v>54.05447661</v>
      </c>
      <c r="H95" s="371">
        <f>G95*(100%-'ЗМІСТ'!$E$15)</f>
        <v>54.05447661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ht="24.75" hidden="1" customHeight="1" outlineLevel="1">
      <c r="A96" s="272" t="s">
        <v>2012</v>
      </c>
      <c r="B96" s="355" t="s">
        <v>2013</v>
      </c>
      <c r="C96" s="158" t="s">
        <v>2014</v>
      </c>
      <c r="D96" s="343" t="s">
        <v>17</v>
      </c>
      <c r="E96" s="343">
        <v>10.0</v>
      </c>
      <c r="F96" s="370">
        <f>SUMIF('Загальний прайс'!$D$6:$D$3617,A96,'Загальний прайс'!$G$6:$G$3617)</f>
        <v>1178.24</v>
      </c>
      <c r="G96" s="370">
        <f>F96*'ЗМІСТ'!$E$13/1000*1.2</f>
        <v>61.80472059</v>
      </c>
      <c r="H96" s="371">
        <f>G96*(100%-'ЗМІСТ'!$E$15)</f>
        <v>61.80472059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ht="24.75" hidden="1" customHeight="1" outlineLevel="1">
      <c r="A97" s="272" t="s">
        <v>2015</v>
      </c>
      <c r="B97" s="355" t="s">
        <v>2016</v>
      </c>
      <c r="C97" s="158" t="s">
        <v>2017</v>
      </c>
      <c r="D97" s="343" t="s">
        <v>17</v>
      </c>
      <c r="E97" s="343">
        <v>10.0</v>
      </c>
      <c r="F97" s="370">
        <f>SUMIF('Загальний прайс'!$D$6:$D$3617,A97,'Загальний прайс'!$G$6:$G$3617)</f>
        <v>1472.99</v>
      </c>
      <c r="G97" s="370">
        <f>F97*'ЗМІСТ'!$E$13/1000*1.2</f>
        <v>77.26586721</v>
      </c>
      <c r="H97" s="371">
        <f>G97*(100%-'ЗМІСТ'!$E$15)</f>
        <v>77.26586721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ht="24.75" hidden="1" customHeight="1" outlineLevel="1">
      <c r="A98" s="272" t="s">
        <v>2018</v>
      </c>
      <c r="B98" s="355" t="s">
        <v>2019</v>
      </c>
      <c r="C98" s="158" t="s">
        <v>2020</v>
      </c>
      <c r="D98" s="343" t="s">
        <v>17</v>
      </c>
      <c r="E98" s="343">
        <v>10.0</v>
      </c>
      <c r="F98" s="370">
        <f>SUMIF('Загальний прайс'!$D$6:$D$3617,A98,'Загальний прайс'!$G$6:$G$3617)</f>
        <v>1225.94</v>
      </c>
      <c r="G98" s="370">
        <f>F98*'ЗМІСТ'!$E$13/1000*1.2</f>
        <v>64.30682981</v>
      </c>
      <c r="H98" s="371">
        <f>G98*(100%-'ЗМІСТ'!$E$15)</f>
        <v>64.30682981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ht="24.75" hidden="1" customHeight="1" outlineLevel="1">
      <c r="A99" s="272" t="s">
        <v>2021</v>
      </c>
      <c r="B99" s="355" t="s">
        <v>2022</v>
      </c>
      <c r="C99" s="158" t="s">
        <v>2023</v>
      </c>
      <c r="D99" s="343" t="s">
        <v>17</v>
      </c>
      <c r="E99" s="343">
        <v>10.0</v>
      </c>
      <c r="F99" s="370">
        <f>SUMIF('Загальний прайс'!$D$6:$D$3617,A99,'Загальний прайс'!$G$6:$G$3617)</f>
        <v>1379.81</v>
      </c>
      <c r="G99" s="370">
        <f>F99*'ЗМІСТ'!$E$13/1000*1.2</f>
        <v>72.37809913</v>
      </c>
      <c r="H99" s="371">
        <f>G99*(100%-'ЗМІСТ'!$E$15)</f>
        <v>72.37809913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ht="24.75" hidden="1" customHeight="1" outlineLevel="1">
      <c r="A100" s="272" t="s">
        <v>2024</v>
      </c>
      <c r="B100" s="355" t="s">
        <v>2025</v>
      </c>
      <c r="C100" s="158" t="s">
        <v>2026</v>
      </c>
      <c r="D100" s="343" t="s">
        <v>17</v>
      </c>
      <c r="E100" s="343">
        <v>10.0</v>
      </c>
      <c r="F100" s="370">
        <f>SUMIF('Загальний прайс'!$D$6:$D$3617,A100,'Загальний прайс'!$G$6:$G$3617)</f>
        <v>1008.02</v>
      </c>
      <c r="G100" s="370">
        <f>F100*'ЗМІСТ'!$E$13/1000*1.2</f>
        <v>52.87581006</v>
      </c>
      <c r="H100" s="371">
        <f>G100*(100%-'ЗМІСТ'!$E$15)</f>
        <v>52.87581006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ht="24.75" hidden="1" customHeight="1" outlineLevel="1">
      <c r="A101" s="233" t="s">
        <v>2027</v>
      </c>
      <c r="B101" s="355" t="s">
        <v>2028</v>
      </c>
      <c r="C101" s="158" t="s">
        <v>2029</v>
      </c>
      <c r="D101" s="343" t="s">
        <v>17</v>
      </c>
      <c r="E101" s="343">
        <v>10.0</v>
      </c>
      <c r="F101" s="370">
        <f>SUMIF('Загальний прайс'!$D$6:$D$3617,A101,'Загальний прайс'!$G$6:$G$3617)</f>
        <v>1508.85</v>
      </c>
      <c r="G101" s="370">
        <f>F101*'ЗМІСТ'!$E$13/1000*1.2</f>
        <v>79.14690781</v>
      </c>
      <c r="H101" s="371">
        <f>G101*(100%-'ЗМІСТ'!$E$15)</f>
        <v>79.14690781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ht="24.75" hidden="1" customHeight="1" outlineLevel="1">
      <c r="A102" s="233" t="s">
        <v>2030</v>
      </c>
      <c r="B102" s="355" t="s">
        <v>2031</v>
      </c>
      <c r="C102" s="158" t="s">
        <v>2032</v>
      </c>
      <c r="D102" s="343" t="s">
        <v>17</v>
      </c>
      <c r="E102" s="343">
        <v>10.0</v>
      </c>
      <c r="F102" s="370">
        <f>SUMIF('Загальний прайс'!$D$6:$D$3617,A102,'Загальний прайс'!$G$6:$G$3617)</f>
        <v>1045.76</v>
      </c>
      <c r="G102" s="370">
        <f>F102*'ЗМІСТ'!$E$13/1000*1.2</f>
        <v>54.85546629</v>
      </c>
      <c r="H102" s="371">
        <f>G102*(100%-'ЗМІСТ'!$E$15)</f>
        <v>54.85546629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ht="24.75" hidden="1" customHeight="1" outlineLevel="1">
      <c r="A103" s="233" t="s">
        <v>2033</v>
      </c>
      <c r="B103" s="355" t="s">
        <v>2034</v>
      </c>
      <c r="C103" s="158" t="s">
        <v>2035</v>
      </c>
      <c r="D103" s="343" t="s">
        <v>17</v>
      </c>
      <c r="E103" s="343">
        <v>10.0</v>
      </c>
      <c r="F103" s="370">
        <f>SUMIF('Загальний прайс'!$D$6:$D$3617,A103,'Загальний прайс'!$G$6:$G$3617)</f>
        <v>1742.23</v>
      </c>
      <c r="G103" s="370">
        <f>F103*'ЗМІСТ'!$E$13/1000*1.2</f>
        <v>91.38888372</v>
      </c>
      <c r="H103" s="371">
        <f>G103*(100%-'ЗМІСТ'!$E$15)</f>
        <v>91.38888372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ht="24.75" hidden="1" customHeight="1" outlineLevel="1">
      <c r="A104" s="233" t="s">
        <v>2036</v>
      </c>
      <c r="B104" s="355" t="s">
        <v>2037</v>
      </c>
      <c r="C104" s="158" t="s">
        <v>2038</v>
      </c>
      <c r="D104" s="343" t="s">
        <v>17</v>
      </c>
      <c r="E104" s="343">
        <v>10.0</v>
      </c>
      <c r="F104" s="370">
        <f>SUMIF('Загальний прайс'!$D$6:$D$3617,A104,'Загальний прайс'!$G$6:$G$3617)</f>
        <v>1484.93</v>
      </c>
      <c r="G104" s="370">
        <f>F104*'ЗМІСТ'!$E$13/1000*1.2</f>
        <v>77.89218134</v>
      </c>
      <c r="H104" s="371">
        <f>G104*(100%-'ЗМІСТ'!$E$15)</f>
        <v>77.89218134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ht="24.75" hidden="1" customHeight="1" outlineLevel="1">
      <c r="A105" s="233" t="s">
        <v>2039</v>
      </c>
      <c r="B105" s="355" t="s">
        <v>2040</v>
      </c>
      <c r="C105" s="158" t="s">
        <v>2041</v>
      </c>
      <c r="D105" s="343" t="s">
        <v>17</v>
      </c>
      <c r="E105" s="343">
        <v>10.0</v>
      </c>
      <c r="F105" s="370">
        <f>SUMIF('Загальний прайс'!$D$6:$D$3617,A105,'Загальний прайс'!$G$6:$G$3617)</f>
        <v>1232.25</v>
      </c>
      <c r="G105" s="370">
        <f>F105*'ЗМІСТ'!$E$13/1000*1.2</f>
        <v>64.63782162</v>
      </c>
      <c r="H105" s="371">
        <f>G105*(100%-'ЗМІСТ'!$E$15)</f>
        <v>64.63782162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ht="24.75" hidden="1" customHeight="1" outlineLevel="1">
      <c r="A106" s="233" t="s">
        <v>2042</v>
      </c>
      <c r="B106" s="355" t="s">
        <v>2043</v>
      </c>
      <c r="C106" s="158" t="s">
        <v>2044</v>
      </c>
      <c r="D106" s="343" t="s">
        <v>17</v>
      </c>
      <c r="E106" s="343">
        <v>10.0</v>
      </c>
      <c r="F106" s="370">
        <f>SUMIF('Загальний прайс'!$D$6:$D$3617,A106,'Загальний прайс'!$G$6:$G$3617)</f>
        <v>1393.18</v>
      </c>
      <c r="G106" s="370">
        <f>F106*'ЗМІСТ'!$E$13/1000*1.2</f>
        <v>73.07942408</v>
      </c>
      <c r="H106" s="371">
        <f>G106*(100%-'ЗМІСТ'!$E$15)</f>
        <v>73.07942408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ht="24.75" hidden="1" customHeight="1" outlineLevel="1">
      <c r="A107" s="272" t="s">
        <v>2045</v>
      </c>
      <c r="B107" s="355" t="s">
        <v>2046</v>
      </c>
      <c r="C107" s="158" t="s">
        <v>2047</v>
      </c>
      <c r="D107" s="343" t="s">
        <v>17</v>
      </c>
      <c r="E107" s="343">
        <v>10.0</v>
      </c>
      <c r="F107" s="370">
        <f>SUMIF('Загальний прайс'!$D$6:$D$3617,A107,'Загальний прайс'!$G$6:$G$3617)</f>
        <v>1008.02</v>
      </c>
      <c r="G107" s="370">
        <f>F107*'ЗМІСТ'!$E$13/1000*1.2</f>
        <v>52.87581006</v>
      </c>
      <c r="H107" s="371">
        <f>G107*(100%-'ЗМІСТ'!$E$15)</f>
        <v>52.87581006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ht="24.75" hidden="1" customHeight="1" outlineLevel="1">
      <c r="A108" s="372" t="s">
        <v>2048</v>
      </c>
      <c r="B108" s="355" t="s">
        <v>2049</v>
      </c>
      <c r="C108" s="360" t="s">
        <v>2050</v>
      </c>
      <c r="D108" s="361" t="s">
        <v>305</v>
      </c>
      <c r="E108" s="361">
        <v>48.0</v>
      </c>
      <c r="F108" s="357">
        <f>SUMIF('Загальний прайс'!$D$6:$D$3617,A108,'Загальний прайс'!$G$6:$G$3617)</f>
        <v>930.23</v>
      </c>
      <c r="G108" s="357">
        <f>F108*'ЗМІСТ'!$E$13/1000*1.2</f>
        <v>48.79532628</v>
      </c>
      <c r="H108" s="358">
        <f>G108*(100%-'ЗМІСТ'!$E$15)</f>
        <v>48.79532628</v>
      </c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</row>
    <row r="109" ht="24.75" hidden="1" customHeight="1" outlineLevel="1">
      <c r="A109" s="272" t="s">
        <v>2051</v>
      </c>
      <c r="B109" s="355" t="s">
        <v>2052</v>
      </c>
      <c r="C109" s="158" t="s">
        <v>2053</v>
      </c>
      <c r="D109" s="343" t="s">
        <v>17</v>
      </c>
      <c r="E109" s="343">
        <v>10.0</v>
      </c>
      <c r="F109" s="370">
        <f>SUMIF('Загальний прайс'!$D$6:$D$3617,A109,'Загальний прайс'!$G$6:$G$3617)</f>
        <v>936.48</v>
      </c>
      <c r="G109" s="370">
        <f>F109*'ЗМІСТ'!$E$13/1000*1.2</f>
        <v>49.12317078</v>
      </c>
      <c r="H109" s="371">
        <f>G109*(100%-'ЗМІСТ'!$E$15)</f>
        <v>49.12317078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ht="24.75" hidden="1" customHeight="1" outlineLevel="1">
      <c r="A110" s="272" t="s">
        <v>2054</v>
      </c>
      <c r="B110" s="355" t="s">
        <v>2055</v>
      </c>
      <c r="C110" s="158" t="s">
        <v>2056</v>
      </c>
      <c r="D110" s="343" t="s">
        <v>17</v>
      </c>
      <c r="E110" s="343">
        <v>10.0</v>
      </c>
      <c r="F110" s="370">
        <f>SUMIF('Загальний прайс'!$D$6:$D$3617,A110,'Загальний прайс'!$G$6:$G$3617)</f>
        <v>1047</v>
      </c>
      <c r="G110" s="370">
        <f>F110*'ЗМІСТ'!$E$13/1000*1.2</f>
        <v>54.92051064</v>
      </c>
      <c r="H110" s="371">
        <f>G110*(100%-'ЗМІСТ'!$E$15)</f>
        <v>54.92051064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ht="24.75" hidden="1" customHeight="1" outlineLevel="1">
      <c r="A111" s="272" t="s">
        <v>2057</v>
      </c>
      <c r="B111" s="355" t="s">
        <v>2058</v>
      </c>
      <c r="C111" s="158" t="s">
        <v>2059</v>
      </c>
      <c r="D111" s="343" t="s">
        <v>17</v>
      </c>
      <c r="E111" s="343">
        <v>10.0</v>
      </c>
      <c r="F111" s="370">
        <f>SUMIF('Загальний прайс'!$D$6:$D$3617,A111,'Загальний прайс'!$G$6:$G$3617)</f>
        <v>1201.57</v>
      </c>
      <c r="G111" s="370">
        <f>F111*'ЗМІСТ'!$E$13/1000*1.2</f>
        <v>63.02849854</v>
      </c>
      <c r="H111" s="371">
        <f>G111*(100%-'ЗМІСТ'!$E$15)</f>
        <v>63.02849854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ht="24.75" hidden="1" customHeight="1" outlineLevel="1">
      <c r="A112" s="272" t="s">
        <v>2060</v>
      </c>
      <c r="B112" s="355" t="s">
        <v>2061</v>
      </c>
      <c r="C112" s="158" t="s">
        <v>2062</v>
      </c>
      <c r="D112" s="343" t="s">
        <v>17</v>
      </c>
      <c r="E112" s="343">
        <v>10.0</v>
      </c>
      <c r="F112" s="370">
        <f>SUMIF('Загальний прайс'!$D$6:$D$3617,A112,'Загальний прайс'!$G$6:$G$3617)</f>
        <v>1486.38</v>
      </c>
      <c r="G112" s="370">
        <f>F112*'ЗМІСТ'!$E$13/1000*1.2</f>
        <v>77.96824127</v>
      </c>
      <c r="H112" s="371">
        <f>G112*(100%-'ЗМІСТ'!$E$15)</f>
        <v>77.96824127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ht="24.75" hidden="1" customHeight="1" outlineLevel="1">
      <c r="A113" s="272" t="s">
        <v>2063</v>
      </c>
      <c r="B113" s="355" t="s">
        <v>2064</v>
      </c>
      <c r="C113" s="158" t="s">
        <v>2065</v>
      </c>
      <c r="D113" s="343" t="s">
        <v>17</v>
      </c>
      <c r="E113" s="343">
        <v>10.0</v>
      </c>
      <c r="F113" s="370">
        <f>SUMIF('Загальний прайс'!$D$6:$D$3617,A113,'Загальний прайс'!$G$6:$G$3617)</f>
        <v>1233.62</v>
      </c>
      <c r="G113" s="370">
        <f>F113*'ЗМІСТ'!$E$13/1000*1.2</f>
        <v>64.70968513</v>
      </c>
      <c r="H113" s="371">
        <f>G113*(100%-'ЗМІСТ'!$E$15)</f>
        <v>64.70968513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ht="24.75" hidden="1" customHeight="1" outlineLevel="1">
      <c r="A114" s="272" t="s">
        <v>2066</v>
      </c>
      <c r="B114" s="355" t="s">
        <v>2067</v>
      </c>
      <c r="C114" s="158" t="s">
        <v>2068</v>
      </c>
      <c r="D114" s="343" t="s">
        <v>17</v>
      </c>
      <c r="E114" s="343">
        <v>10.0</v>
      </c>
      <c r="F114" s="370">
        <f>SUMIF('Загальний прайс'!$D$6:$D$3617,A114,'Загальний прайс'!$G$6:$G$3617)</f>
        <v>1395.57</v>
      </c>
      <c r="G114" s="370">
        <f>F114*'ЗМІСТ'!$E$13/1000*1.2</f>
        <v>73.20479182</v>
      </c>
      <c r="H114" s="371">
        <f>G114*(100%-'ЗМІСТ'!$E$15)</f>
        <v>73.20479182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ht="24.75" hidden="1" customHeight="1" outlineLevel="1">
      <c r="A115" s="272" t="s">
        <v>2069</v>
      </c>
      <c r="B115" s="355" t="s">
        <v>2070</v>
      </c>
      <c r="C115" s="158" t="s">
        <v>2071</v>
      </c>
      <c r="D115" s="343" t="s">
        <v>17</v>
      </c>
      <c r="E115" s="343">
        <v>10.0</v>
      </c>
      <c r="F115" s="370">
        <f>SUMIF('Загальний прайс'!$D$6:$D$3617,A115,'Загальний прайс'!$G$6:$G$3617)</f>
        <v>1008.02</v>
      </c>
      <c r="G115" s="370">
        <f>F115*'ЗМІСТ'!$E$13/1000*1.2</f>
        <v>52.87581006</v>
      </c>
      <c r="H115" s="371">
        <f>G115*(100%-'ЗМІСТ'!$E$15)</f>
        <v>52.87581006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ht="36.75" hidden="1" customHeight="1" outlineLevel="1">
      <c r="A116" s="363">
        <v>4.820080460916E12</v>
      </c>
      <c r="B116" s="364" t="s">
        <v>2072</v>
      </c>
      <c r="C116" s="365" t="s">
        <v>2073</v>
      </c>
      <c r="D116" s="366" t="s">
        <v>305</v>
      </c>
      <c r="E116" s="366">
        <v>50.0</v>
      </c>
      <c r="F116" s="367">
        <f>SUMIF('Загальний прайс'!$D$6:$D$4861,A116,'Загальний прайс'!$G$6:$G$4861)</f>
        <v>31594.58659</v>
      </c>
      <c r="G116" s="367">
        <f>F116/1000*1.2</f>
        <v>37.91350391</v>
      </c>
      <c r="H116" s="368">
        <f>G116*(100%-'ЗМІСТ'!$E$15)</f>
        <v>37.91350391</v>
      </c>
      <c r="I116" s="223" t="s">
        <v>1769</v>
      </c>
      <c r="J116" s="223" t="s">
        <v>1770</v>
      </c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25"/>
      <c r="Z116" s="25"/>
    </row>
    <row r="117" ht="24.75" hidden="1" customHeight="1" outlineLevel="1">
      <c r="A117" s="272" t="s">
        <v>2074</v>
      </c>
      <c r="B117" s="355" t="s">
        <v>2075</v>
      </c>
      <c r="C117" s="158" t="s">
        <v>2076</v>
      </c>
      <c r="D117" s="343" t="s">
        <v>305</v>
      </c>
      <c r="E117" s="343">
        <v>10.0</v>
      </c>
      <c r="F117" s="370">
        <f>SUMIF('Загальний прайс'!$D$6:$D$3617,A117,'Загальний прайс'!$G$6:$G$3617)</f>
        <v>446.12</v>
      </c>
      <c r="G117" s="370">
        <f>F117*'ЗМІСТ'!$E$13/1000*1.2</f>
        <v>23.40127813</v>
      </c>
      <c r="H117" s="371">
        <f>G117*(100%-'ЗМІСТ'!$E$15)</f>
        <v>23.40127813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ht="24.75" hidden="1" customHeight="1" outlineLevel="1">
      <c r="A118" s="272" t="s">
        <v>2077</v>
      </c>
      <c r="B118" s="355" t="s">
        <v>2078</v>
      </c>
      <c r="C118" s="158" t="s">
        <v>2079</v>
      </c>
      <c r="D118" s="343" t="s">
        <v>17</v>
      </c>
      <c r="E118" s="343">
        <v>10.0</v>
      </c>
      <c r="F118" s="370">
        <f>SUMIF('Загальний прайс'!$D$6:$D$3617,A118,'Загальний прайс'!$G$6:$G$3617)</f>
        <v>492.88</v>
      </c>
      <c r="G118" s="370">
        <f>F118*'ЗМІСТ'!$E$13/1000*1.2</f>
        <v>25.85407955</v>
      </c>
      <c r="H118" s="371">
        <f>G118*(100%-'ЗМІСТ'!$E$15)</f>
        <v>25.85407955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ht="24.75" hidden="1" customHeight="1" outlineLevel="1">
      <c r="A119" s="272" t="s">
        <v>2080</v>
      </c>
      <c r="B119" s="355" t="s">
        <v>2081</v>
      </c>
      <c r="C119" s="158" t="s">
        <v>2082</v>
      </c>
      <c r="D119" s="343" t="s">
        <v>17</v>
      </c>
      <c r="E119" s="343">
        <v>10.0</v>
      </c>
      <c r="F119" s="370">
        <f>SUMIF('Загальний прайс'!$D$6:$D$3617,A119,'Загальний прайс'!$G$6:$G$3617)</f>
        <v>569.23</v>
      </c>
      <c r="G119" s="370">
        <f>F119*'ЗМІСТ'!$E$13/1000*1.2</f>
        <v>29.85902796</v>
      </c>
      <c r="H119" s="371">
        <f>G119*(100%-'ЗМІСТ'!$E$15)</f>
        <v>29.85902796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ht="24.75" hidden="1" customHeight="1" outlineLevel="1">
      <c r="A120" s="272" t="s">
        <v>2083</v>
      </c>
      <c r="B120" s="355" t="s">
        <v>2084</v>
      </c>
      <c r="C120" s="158" t="s">
        <v>2085</v>
      </c>
      <c r="D120" s="343" t="s">
        <v>17</v>
      </c>
      <c r="E120" s="343">
        <v>10.0</v>
      </c>
      <c r="F120" s="370">
        <f>SUMIF('Загальний прайс'!$D$6:$D$3617,A120,'Загальний прайс'!$G$6:$G$3617)</f>
        <v>603.94</v>
      </c>
      <c r="G120" s="370">
        <f>F120*'ЗМІСТ'!$E$13/1000*1.2</f>
        <v>31.67974517</v>
      </c>
      <c r="H120" s="371">
        <f>G120*(100%-'ЗМІСТ'!$E$15)</f>
        <v>31.67974517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ht="24.75" hidden="1" customHeight="1" outlineLevel="1">
      <c r="A121" s="272" t="s">
        <v>2086</v>
      </c>
      <c r="B121" s="355" t="s">
        <v>2087</v>
      </c>
      <c r="C121" s="158" t="s">
        <v>2088</v>
      </c>
      <c r="D121" s="343" t="s">
        <v>17</v>
      </c>
      <c r="E121" s="343">
        <v>10.0</v>
      </c>
      <c r="F121" s="370">
        <f>SUMIF('Загальний прайс'!$D$6:$D$3617,A121,'Загальний прайс'!$G$6:$G$3617)</f>
        <v>427.95</v>
      </c>
      <c r="G121" s="370">
        <f>F121*'ЗМІСТ'!$E$13/1000*1.2</f>
        <v>22.4481686</v>
      </c>
      <c r="H121" s="371">
        <f>G121*(100%-'ЗМІСТ'!$E$15)</f>
        <v>22.4481686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ht="24.75" hidden="1" customHeight="1" outlineLevel="1">
      <c r="A122" s="272" t="s">
        <v>2089</v>
      </c>
      <c r="B122" s="355" t="s">
        <v>2090</v>
      </c>
      <c r="C122" s="158" t="s">
        <v>2091</v>
      </c>
      <c r="D122" s="343" t="s">
        <v>17</v>
      </c>
      <c r="E122" s="343">
        <v>10.0</v>
      </c>
      <c r="F122" s="370">
        <f>SUMIF('Загальний прайс'!$D$6:$D$3617,A122,'Загальний прайс'!$G$6:$G$3617)</f>
        <v>435.06</v>
      </c>
      <c r="G122" s="370">
        <f>F122*'ЗМІСТ'!$E$13/1000*1.2</f>
        <v>22.82112451</v>
      </c>
      <c r="H122" s="371">
        <f>G122*(100%-'ЗМІСТ'!$E$15)</f>
        <v>22.82112451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ht="24.75" hidden="1" customHeight="1" outlineLevel="1">
      <c r="A123" s="372" t="s">
        <v>2092</v>
      </c>
      <c r="B123" s="355" t="s">
        <v>2093</v>
      </c>
      <c r="C123" s="360" t="s">
        <v>2094</v>
      </c>
      <c r="D123" s="361" t="s">
        <v>305</v>
      </c>
      <c r="E123" s="361">
        <v>40.0</v>
      </c>
      <c r="F123" s="357">
        <f>SUMIF('Загальний прайс'!$D$6:$D$3617,A123,'Загальний прайс'!$G$6:$G$3617)</f>
        <v>932.97</v>
      </c>
      <c r="G123" s="357">
        <f>F123*'ЗМІСТ'!$E$13/1000*1.2</f>
        <v>48.93905331</v>
      </c>
      <c r="H123" s="358">
        <f>G123*(100%-'ЗМІСТ'!$E$15)</f>
        <v>48.93905331</v>
      </c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</row>
    <row r="124" ht="24.75" hidden="1" customHeight="1" outlineLevel="1">
      <c r="A124" s="272" t="s">
        <v>2095</v>
      </c>
      <c r="B124" s="355" t="s">
        <v>2096</v>
      </c>
      <c r="C124" s="158" t="s">
        <v>2097</v>
      </c>
      <c r="D124" s="343" t="s">
        <v>17</v>
      </c>
      <c r="E124" s="343">
        <v>10.0</v>
      </c>
      <c r="F124" s="370">
        <f>SUMIF('Загальний прайс'!$D$6:$D$3617,A124,'Загальний прайс'!$G$6:$G$3617)</f>
        <v>511.41</v>
      </c>
      <c r="G124" s="370">
        <f>F124*'ЗМІСТ'!$E$13/1000*1.2</f>
        <v>26.82607292</v>
      </c>
      <c r="H124" s="371">
        <f>G124*(100%-'ЗМІСТ'!$E$15)</f>
        <v>26.82607292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ht="24.75" hidden="1" customHeight="1" outlineLevel="1">
      <c r="A125" s="272" t="s">
        <v>2098</v>
      </c>
      <c r="B125" s="355" t="s">
        <v>2099</v>
      </c>
      <c r="C125" s="158" t="s">
        <v>2100</v>
      </c>
      <c r="D125" s="343" t="s">
        <v>17</v>
      </c>
      <c r="E125" s="343">
        <v>10.0</v>
      </c>
      <c r="F125" s="370">
        <f>SUMIF('Загальний прайс'!$D$6:$D$3617,A125,'Загальний прайс'!$G$6:$G$3617)</f>
        <v>492.29</v>
      </c>
      <c r="G125" s="370">
        <f>F125*'ЗМІСТ'!$E$13/1000*1.2</f>
        <v>25.82313102</v>
      </c>
      <c r="H125" s="371">
        <f>G125*(100%-'ЗМІСТ'!$E$15)</f>
        <v>25.82313102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ht="24.75" hidden="1" customHeight="1" outlineLevel="1">
      <c r="A126" s="272" t="s">
        <v>2101</v>
      </c>
      <c r="B126" s="355" t="s">
        <v>2102</v>
      </c>
      <c r="C126" s="158" t="s">
        <v>2103</v>
      </c>
      <c r="D126" s="343" t="s">
        <v>17</v>
      </c>
      <c r="E126" s="343">
        <v>10.0</v>
      </c>
      <c r="F126" s="370">
        <f>SUMIF('Загальний прайс'!$D$6:$D$3617,A126,'Загальний прайс'!$G$6:$G$3617)</f>
        <v>526.44</v>
      </c>
      <c r="G126" s="370">
        <f>F126*'ЗМІСТ'!$E$13/1000*1.2</f>
        <v>27.61447337</v>
      </c>
      <c r="H126" s="371">
        <f>G126*(100%-'ЗМІСТ'!$E$15)</f>
        <v>27.61447337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ht="24.75" hidden="1" customHeight="1" outlineLevel="1">
      <c r="A127" s="272" t="s">
        <v>2104</v>
      </c>
      <c r="B127" s="355" t="s">
        <v>2105</v>
      </c>
      <c r="C127" s="158" t="s">
        <v>2106</v>
      </c>
      <c r="D127" s="343" t="s">
        <v>17</v>
      </c>
      <c r="E127" s="343">
        <v>10.0</v>
      </c>
      <c r="F127" s="370">
        <f>SUMIF('Загальний прайс'!$D$6:$D$3617,A127,'Загальний прайс'!$G$6:$G$3617)</f>
        <v>621.28</v>
      </c>
      <c r="G127" s="370">
        <f>F127*'ЗМІСТ'!$E$13/1000*1.2</f>
        <v>32.58931695</v>
      </c>
      <c r="H127" s="371">
        <f>G127*(100%-'ЗМІСТ'!$E$15)</f>
        <v>32.58931695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ht="24.75" hidden="1" customHeight="1" outlineLevel="1">
      <c r="A128" s="272" t="s">
        <v>2107</v>
      </c>
      <c r="B128" s="355" t="s">
        <v>2108</v>
      </c>
      <c r="C128" s="158" t="s">
        <v>2109</v>
      </c>
      <c r="D128" s="343" t="s">
        <v>17</v>
      </c>
      <c r="E128" s="343">
        <v>10.0</v>
      </c>
      <c r="F128" s="370">
        <f>SUMIF('Загальний прайс'!$D$6:$D$3617,A128,'Загальний прайс'!$G$6:$G$3617)</f>
        <v>501.53</v>
      </c>
      <c r="G128" s="370">
        <f>F128*'ЗМІСТ'!$E$13/1000*1.2</f>
        <v>26.30781633</v>
      </c>
      <c r="H128" s="371">
        <f>G128*(100%-'ЗМІСТ'!$E$15)</f>
        <v>26.30781633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ht="24.75" hidden="1" customHeight="1" outlineLevel="1">
      <c r="A129" s="272" t="s">
        <v>2110</v>
      </c>
      <c r="B129" s="355" t="s">
        <v>2111</v>
      </c>
      <c r="C129" s="158" t="s">
        <v>2112</v>
      </c>
      <c r="D129" s="343" t="s">
        <v>17</v>
      </c>
      <c r="E129" s="343">
        <v>10.0</v>
      </c>
      <c r="F129" s="370">
        <f>SUMIF('Загальний прайс'!$D$6:$D$3617,A129,'Загальний прайс'!$G$6:$G$3617)</f>
        <v>497.72</v>
      </c>
      <c r="G129" s="370">
        <f>F129*'ЗМІСТ'!$E$13/1000*1.2</f>
        <v>26.10796233</v>
      </c>
      <c r="H129" s="371">
        <f>G129*(100%-'ЗМІСТ'!$E$15)</f>
        <v>26.10796233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ht="24.75" hidden="1" customHeight="1" outlineLevel="1">
      <c r="A130" s="372" t="s">
        <v>2113</v>
      </c>
      <c r="B130" s="355" t="s">
        <v>2114</v>
      </c>
      <c r="C130" s="360" t="s">
        <v>2115</v>
      </c>
      <c r="D130" s="361" t="s">
        <v>305</v>
      </c>
      <c r="E130" s="361">
        <v>48.0</v>
      </c>
      <c r="F130" s="357">
        <f>SUMIF('Загальний прайс'!$D$6:$D$3617,A130,'Загальний прайс'!$G$6:$G$3617)</f>
        <v>995.52</v>
      </c>
      <c r="G130" s="357">
        <f>F130*'ЗМІСТ'!$E$13/1000*1.2</f>
        <v>52.22012106</v>
      </c>
      <c r="H130" s="358">
        <f>G130*(100%-'ЗМІСТ'!$E$15)</f>
        <v>52.22012106</v>
      </c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</row>
    <row r="131" ht="24.75" hidden="1" customHeight="1" outlineLevel="1">
      <c r="A131" s="272" t="s">
        <v>2116</v>
      </c>
      <c r="B131" s="355" t="s">
        <v>2117</v>
      </c>
      <c r="C131" s="158" t="s">
        <v>2118</v>
      </c>
      <c r="D131" s="343" t="s">
        <v>17</v>
      </c>
      <c r="E131" s="343">
        <v>10.0</v>
      </c>
      <c r="F131" s="370">
        <f>SUMIF('Загальний прайс'!$D$6:$D$3617,A131,'Загальний прайс'!$G$6:$G$3617)</f>
        <v>529.74</v>
      </c>
      <c r="G131" s="370">
        <f>F131*'ЗМІСТ'!$E$13/1000*1.2</f>
        <v>27.78757527</v>
      </c>
      <c r="H131" s="371">
        <f>G131*(100%-'ЗМІСТ'!$E$15)</f>
        <v>27.78757527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ht="24.75" hidden="1" customHeight="1" outlineLevel="1">
      <c r="A132" s="272" t="s">
        <v>2119</v>
      </c>
      <c r="B132" s="355" t="s">
        <v>2120</v>
      </c>
      <c r="C132" s="158" t="s">
        <v>2121</v>
      </c>
      <c r="D132" s="343" t="s">
        <v>17</v>
      </c>
      <c r="E132" s="343">
        <v>10.0</v>
      </c>
      <c r="F132" s="370">
        <f>SUMIF('Загальний прайс'!$D$6:$D$3617,A132,'Загальний прайс'!$G$6:$G$3617)</f>
        <v>537.61</v>
      </c>
      <c r="G132" s="370">
        <f>F132*'ЗМІСТ'!$E$13/1000*1.2</f>
        <v>28.20039706</v>
      </c>
      <c r="H132" s="371">
        <f>G132*(100%-'ЗМІСТ'!$E$15)</f>
        <v>28.20039706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ht="24.75" hidden="1" customHeight="1" outlineLevel="1">
      <c r="A133" s="272" t="s">
        <v>2122</v>
      </c>
      <c r="B133" s="355" t="s">
        <v>2123</v>
      </c>
      <c r="C133" s="158" t="s">
        <v>2124</v>
      </c>
      <c r="D133" s="343" t="s">
        <v>17</v>
      </c>
      <c r="E133" s="343">
        <v>10.0</v>
      </c>
      <c r="F133" s="370">
        <f>SUMIF('Загальний прайс'!$D$6:$D$3617,A133,'Загальний прайс'!$G$6:$G$3617)</f>
        <v>645.68</v>
      </c>
      <c r="G133" s="370">
        <f>F133*'ЗМІСТ'!$E$13/1000*1.2</f>
        <v>33.86922188</v>
      </c>
      <c r="H133" s="371">
        <f>G133*(100%-'ЗМІСТ'!$E$15)</f>
        <v>33.86922188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ht="24.75" hidden="1" customHeight="1" outlineLevel="1">
      <c r="A134" s="272" t="s">
        <v>2125</v>
      </c>
      <c r="B134" s="355" t="s">
        <v>2126</v>
      </c>
      <c r="C134" s="158" t="s">
        <v>2127</v>
      </c>
      <c r="D134" s="343" t="s">
        <v>17</v>
      </c>
      <c r="E134" s="343">
        <v>10.0</v>
      </c>
      <c r="F134" s="370">
        <f>SUMIF('Загальний прайс'!$D$6:$D$3617,A134,'Загальний прайс'!$G$6:$G$3617)</f>
        <v>707.1</v>
      </c>
      <c r="G134" s="370">
        <f>F134*'ЗМІСТ'!$E$13/1000*1.2</f>
        <v>37.09101535</v>
      </c>
      <c r="H134" s="371">
        <f>G134*(100%-'ЗМІСТ'!$E$15)</f>
        <v>37.09101535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ht="24.75" hidden="1" customHeight="1" outlineLevel="1">
      <c r="A135" s="272" t="s">
        <v>2128</v>
      </c>
      <c r="B135" s="355" t="s">
        <v>2129</v>
      </c>
      <c r="C135" s="158" t="s">
        <v>2130</v>
      </c>
      <c r="D135" s="343" t="s">
        <v>17</v>
      </c>
      <c r="E135" s="343">
        <v>10.0</v>
      </c>
      <c r="F135" s="370">
        <f>SUMIF('Загальний прайс'!$D$6:$D$3617,A135,'Загальний прайс'!$G$6:$G$3617)</f>
        <v>467.76</v>
      </c>
      <c r="G135" s="370">
        <f>F135*'ЗМІСТ'!$E$13/1000*1.2</f>
        <v>24.53640693</v>
      </c>
      <c r="H135" s="371">
        <f>G135*(100%-'ЗМІСТ'!$E$15)</f>
        <v>24.53640693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ht="24.75" hidden="1" customHeight="1" outlineLevel="1">
      <c r="A136" s="272" t="s">
        <v>2131</v>
      </c>
      <c r="B136" s="355" t="s">
        <v>2132</v>
      </c>
      <c r="C136" s="158" t="s">
        <v>2133</v>
      </c>
      <c r="D136" s="343" t="s">
        <v>17</v>
      </c>
      <c r="E136" s="343">
        <v>10.0</v>
      </c>
      <c r="F136" s="370">
        <f>SUMIF('Загальний прайс'!$D$6:$D$3617,A136,'Загальний прайс'!$G$6:$G$3617)</f>
        <v>492.02</v>
      </c>
      <c r="G136" s="370">
        <f>F136*'ЗМІСТ'!$E$13/1000*1.2</f>
        <v>25.80896814</v>
      </c>
      <c r="H136" s="371">
        <f>G136*(100%-'ЗМІСТ'!$E$15)</f>
        <v>25.80896814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ht="24.75" hidden="1" customHeight="1" outlineLevel="1">
      <c r="A137" s="372" t="s">
        <v>2134</v>
      </c>
      <c r="B137" s="355" t="s">
        <v>2135</v>
      </c>
      <c r="C137" s="360" t="s">
        <v>2136</v>
      </c>
      <c r="D137" s="361" t="s">
        <v>305</v>
      </c>
      <c r="E137" s="361">
        <v>80.0</v>
      </c>
      <c r="F137" s="357">
        <f>SUMIF('Загальний прайс'!$D$6:$D$3617,A137,'Загальний прайс'!$G$6:$G$3617)</f>
        <v>889.96</v>
      </c>
      <c r="G137" s="357">
        <f>F137*'ЗМІСТ'!$E$13/1000*1.2</f>
        <v>46.6829586</v>
      </c>
      <c r="H137" s="358">
        <f>G137*(100%-'ЗМІСТ'!$E$15)</f>
        <v>46.6829586</v>
      </c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</row>
    <row r="138" ht="24.75" hidden="1" customHeight="1" outlineLevel="1">
      <c r="A138" s="272" t="s">
        <v>2137</v>
      </c>
      <c r="B138" s="355" t="s">
        <v>2138</v>
      </c>
      <c r="C138" s="158" t="s">
        <v>2139</v>
      </c>
      <c r="D138" s="343" t="s">
        <v>17</v>
      </c>
      <c r="E138" s="343">
        <v>10.0</v>
      </c>
      <c r="F138" s="370">
        <f>SUMIF('Загальний прайс'!$D$6:$D$3617,A138,'Загальний прайс'!$G$6:$G$3617)</f>
        <v>472.27</v>
      </c>
      <c r="G138" s="370">
        <f>F138*'ЗМІСТ'!$E$13/1000*1.2</f>
        <v>24.77297952</v>
      </c>
      <c r="H138" s="371">
        <f>G138*(100%-'ЗМІСТ'!$E$15)</f>
        <v>24.77297952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ht="24.75" hidden="1" customHeight="1" outlineLevel="1">
      <c r="A139" s="272" t="s">
        <v>2140</v>
      </c>
      <c r="B139" s="355" t="s">
        <v>2141</v>
      </c>
      <c r="C139" s="158" t="s">
        <v>2142</v>
      </c>
      <c r="D139" s="343" t="s">
        <v>17</v>
      </c>
      <c r="E139" s="343">
        <v>10.0</v>
      </c>
      <c r="F139" s="370">
        <f>SUMIF('Загальний прайс'!$D$6:$D$3617,A139,'Загальний прайс'!$G$6:$G$3617)</f>
        <v>497.64</v>
      </c>
      <c r="G139" s="370">
        <f>F139*'ЗМІСТ'!$E$13/1000*1.2</f>
        <v>26.10376592</v>
      </c>
      <c r="H139" s="371">
        <f>G139*(100%-'ЗМІСТ'!$E$15)</f>
        <v>26.10376592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ht="24.75" hidden="1" customHeight="1" outlineLevel="1">
      <c r="A140" s="272" t="s">
        <v>2143</v>
      </c>
      <c r="B140" s="355" t="s">
        <v>2144</v>
      </c>
      <c r="C140" s="158" t="s">
        <v>2145</v>
      </c>
      <c r="D140" s="343" t="s">
        <v>17</v>
      </c>
      <c r="E140" s="343">
        <v>10.0</v>
      </c>
      <c r="F140" s="370">
        <f>SUMIF('Загальний прайс'!$D$6:$D$3617,A140,'Загальний прайс'!$G$6:$G$3617)</f>
        <v>620.9</v>
      </c>
      <c r="G140" s="370">
        <f>F140*'ЗМІСТ'!$E$13/1000*1.2</f>
        <v>32.56938401</v>
      </c>
      <c r="H140" s="371">
        <f>G140*(100%-'ЗМІСТ'!$E$15)</f>
        <v>32.56938401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ht="24.75" hidden="1" customHeight="1" outlineLevel="1">
      <c r="A141" s="272" t="s">
        <v>2146</v>
      </c>
      <c r="B141" s="355" t="s">
        <v>2147</v>
      </c>
      <c r="C141" s="158" t="s">
        <v>2148</v>
      </c>
      <c r="D141" s="343" t="s">
        <v>17</v>
      </c>
      <c r="E141" s="343">
        <v>10.0</v>
      </c>
      <c r="F141" s="370">
        <f>SUMIF('Загальний прайс'!$D$6:$D$3617,A141,'Загальний прайс'!$G$6:$G$3617)</f>
        <v>733.35</v>
      </c>
      <c r="G141" s="370">
        <f>F141*'ЗМІСТ'!$E$13/1000*1.2</f>
        <v>38.46796225</v>
      </c>
      <c r="H141" s="371">
        <f>G141*(100%-'ЗМІСТ'!$E$15)</f>
        <v>38.46796225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ht="24.75" hidden="1" customHeight="1" outlineLevel="1">
      <c r="A142" s="272" t="s">
        <v>2149</v>
      </c>
      <c r="B142" s="355" t="s">
        <v>2150</v>
      </c>
      <c r="C142" s="158" t="s">
        <v>2151</v>
      </c>
      <c r="D142" s="343" t="s">
        <v>17</v>
      </c>
      <c r="E142" s="343">
        <v>10.0</v>
      </c>
      <c r="F142" s="370">
        <f>SUMIF('Загальний прайс'!$D$6:$D$3617,A142,'Загальний прайс'!$G$6:$G$3617)</f>
        <v>527.65</v>
      </c>
      <c r="G142" s="370">
        <f>F142*'ЗМІСТ'!$E$13/1000*1.2</f>
        <v>27.67794407</v>
      </c>
      <c r="H142" s="371">
        <f>G142*(100%-'ЗМІСТ'!$E$15)</f>
        <v>27.67794407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ht="24.75" hidden="1" customHeight="1" outlineLevel="1">
      <c r="A143" s="272" t="s">
        <v>2152</v>
      </c>
      <c r="B143" s="355" t="s">
        <v>2153</v>
      </c>
      <c r="C143" s="158" t="s">
        <v>2154</v>
      </c>
      <c r="D143" s="343" t="s">
        <v>17</v>
      </c>
      <c r="E143" s="343">
        <v>10.0</v>
      </c>
      <c r="F143" s="370">
        <f>SUMIF('Загальний прайс'!$D$6:$D$3617,A143,'Загальний прайс'!$G$6:$G$3617)</f>
        <v>468.97</v>
      </c>
      <c r="G143" s="370">
        <f>F143*'ЗМІСТ'!$E$13/1000*1.2</f>
        <v>24.59987763</v>
      </c>
      <c r="H143" s="371">
        <f>G143*(100%-'ЗМІСТ'!$E$15)</f>
        <v>24.59987763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ht="33.75" hidden="1" customHeight="1" outlineLevel="1">
      <c r="A144" s="363">
        <v>4.820080460046E12</v>
      </c>
      <c r="B144" s="364" t="s">
        <v>2155</v>
      </c>
      <c r="C144" s="365" t="s">
        <v>2156</v>
      </c>
      <c r="D144" s="366" t="s">
        <v>305</v>
      </c>
      <c r="E144" s="366">
        <v>24.0</v>
      </c>
      <c r="F144" s="367">
        <f>SUMIF('Загальний прайс'!$D$6:$D$4861,A144,'Загальний прайс'!$G$6:$G$4861)</f>
        <v>50872.67462</v>
      </c>
      <c r="G144" s="367">
        <f>F144/1000*1.2</f>
        <v>61.04720954</v>
      </c>
      <c r="H144" s="368">
        <f>G144*(100%-'ЗМІСТ'!$E$15)</f>
        <v>61.04720954</v>
      </c>
      <c r="I144" s="223" t="s">
        <v>1769</v>
      </c>
      <c r="J144" s="223" t="s">
        <v>1770</v>
      </c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25"/>
      <c r="Z144" s="25"/>
    </row>
    <row r="145" ht="24.75" hidden="1" customHeight="1" outlineLevel="1">
      <c r="A145" s="272" t="s">
        <v>2157</v>
      </c>
      <c r="B145" s="355" t="s">
        <v>2158</v>
      </c>
      <c r="C145" s="158" t="s">
        <v>2159</v>
      </c>
      <c r="D145" s="388" t="s">
        <v>17</v>
      </c>
      <c r="E145" s="343">
        <v>10.0</v>
      </c>
      <c r="F145" s="370">
        <f>SUMIF('Загальний прайс'!$D$6:$D$3617,A145,'Загальний прайс'!$G$6:$G$3617)</f>
        <v>575.86</v>
      </c>
      <c r="G145" s="370">
        <f>F145*'ЗМІСТ'!$E$13/1000*1.2</f>
        <v>30.2068054</v>
      </c>
      <c r="H145" s="371">
        <f>G145*(100%-'ЗМІСТ'!$E$15)</f>
        <v>30.2068054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ht="24.75" hidden="1" customHeight="1" outlineLevel="1">
      <c r="A146" s="272" t="s">
        <v>2160</v>
      </c>
      <c r="B146" s="355" t="s">
        <v>2161</v>
      </c>
      <c r="C146" s="158" t="s">
        <v>2162</v>
      </c>
      <c r="D146" s="388" t="s">
        <v>17</v>
      </c>
      <c r="E146" s="343">
        <v>10.0</v>
      </c>
      <c r="F146" s="370">
        <f>SUMIF('Загальний прайс'!$D$6:$D$3617,A146,'Загальний прайс'!$G$6:$G$3617)</f>
        <v>759.96</v>
      </c>
      <c r="G146" s="370">
        <f>F146*'ЗМІСТ'!$E$13/1000*1.2</f>
        <v>39.863793</v>
      </c>
      <c r="H146" s="371">
        <f>G146*(100%-'ЗМІСТ'!$E$15)</f>
        <v>39.863793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ht="24.75" hidden="1" customHeight="1" outlineLevel="1">
      <c r="A147" s="272" t="s">
        <v>2163</v>
      </c>
      <c r="B147" s="355" t="s">
        <v>2164</v>
      </c>
      <c r="C147" s="158" t="s">
        <v>2165</v>
      </c>
      <c r="D147" s="388" t="s">
        <v>17</v>
      </c>
      <c r="E147" s="343">
        <v>10.0</v>
      </c>
      <c r="F147" s="370">
        <f>SUMIF('Загальний прайс'!$D$6:$D$3617,A147,'Загальний прайс'!$G$6:$G$3617)</f>
        <v>613.79</v>
      </c>
      <c r="G147" s="370">
        <f>F147*'ЗМІСТ'!$E$13/1000*1.2</f>
        <v>32.1964281</v>
      </c>
      <c r="H147" s="371">
        <f>G147*(100%-'ЗМІСТ'!$E$15)</f>
        <v>32.1964281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ht="24.75" hidden="1" customHeight="1" outlineLevel="1">
      <c r="A148" s="272" t="s">
        <v>2166</v>
      </c>
      <c r="B148" s="355" t="s">
        <v>2167</v>
      </c>
      <c r="C148" s="158" t="s">
        <v>2168</v>
      </c>
      <c r="D148" s="388" t="s">
        <v>17</v>
      </c>
      <c r="E148" s="343">
        <v>10.0</v>
      </c>
      <c r="F148" s="370">
        <f>SUMIF('Загальний прайс'!$D$6:$D$3617,A148,'Загальний прайс'!$G$6:$G$3617)</f>
        <v>744.98</v>
      </c>
      <c r="G148" s="370">
        <f>F148*'ЗМІСТ'!$E$13/1000*1.2</f>
        <v>39.0780153</v>
      </c>
      <c r="H148" s="371">
        <f>G148*(100%-'ЗМІСТ'!$E$15)</f>
        <v>39.0780153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ht="24.75" hidden="1" customHeight="1" outlineLevel="1">
      <c r="A149" s="272" t="s">
        <v>2169</v>
      </c>
      <c r="B149" s="355" t="s">
        <v>2170</v>
      </c>
      <c r="C149" s="158" t="s">
        <v>2171</v>
      </c>
      <c r="D149" s="388" t="s">
        <v>17</v>
      </c>
      <c r="E149" s="343">
        <v>10.0</v>
      </c>
      <c r="F149" s="370">
        <f>SUMIF('Загальний прайс'!$D$6:$D$3617,A149,'Загальний прайс'!$G$6:$G$3617)</f>
        <v>582.25</v>
      </c>
      <c r="G149" s="370">
        <f>F149*'ЗМІСТ'!$E$13/1000*1.2</f>
        <v>30.54199362</v>
      </c>
      <c r="H149" s="371">
        <f>G149*(100%-'ЗМІСТ'!$E$15)</f>
        <v>30.54199362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ht="24.75" hidden="1" customHeight="1" outlineLevel="1">
      <c r="A150" s="272" t="s">
        <v>2172</v>
      </c>
      <c r="B150" s="355" t="s">
        <v>2173</v>
      </c>
      <c r="C150" s="158" t="s">
        <v>2174</v>
      </c>
      <c r="D150" s="388" t="s">
        <v>17</v>
      </c>
      <c r="E150" s="343">
        <v>10.0</v>
      </c>
      <c r="F150" s="370">
        <f>SUMIF('Загальний прайс'!$D$6:$D$3617,A150,'Загальний прайс'!$G$6:$G$3617)</f>
        <v>654.16</v>
      </c>
      <c r="G150" s="370">
        <f>F150*'ЗМІСТ'!$E$13/1000*1.2</f>
        <v>34.3140413</v>
      </c>
      <c r="H150" s="371">
        <f>G150*(100%-'ЗМІСТ'!$E$15)</f>
        <v>34.3140413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ht="24.75" hidden="1" customHeight="1" outlineLevel="1">
      <c r="A151" s="272" t="s">
        <v>2175</v>
      </c>
      <c r="B151" s="355" t="s">
        <v>2176</v>
      </c>
      <c r="C151" s="158" t="s">
        <v>2177</v>
      </c>
      <c r="D151" s="388" t="s">
        <v>17</v>
      </c>
      <c r="E151" s="343">
        <v>10.0</v>
      </c>
      <c r="F151" s="370">
        <f>SUMIF('Загальний прайс'!$D$6:$D$3617,A151,'Загальний прайс'!$G$6:$G$3617)</f>
        <v>432.54</v>
      </c>
      <c r="G151" s="370">
        <f>F151*'ЗМІСТ'!$E$13/1000*1.2</f>
        <v>22.6889376</v>
      </c>
      <c r="H151" s="371">
        <f>G151*(100%-'ЗМІСТ'!$E$15)</f>
        <v>22.6889376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ht="24.75" hidden="1" customHeight="1" outlineLevel="1">
      <c r="A152" s="372" t="s">
        <v>2178</v>
      </c>
      <c r="B152" s="355" t="s">
        <v>2179</v>
      </c>
      <c r="C152" s="360" t="s">
        <v>2180</v>
      </c>
      <c r="D152" s="361" t="s">
        <v>305</v>
      </c>
      <c r="E152" s="361">
        <v>24.0</v>
      </c>
      <c r="F152" s="357">
        <f>SUMIF('Загальний прайс'!$D$6:$D$3617,A152,'Загальний прайс'!$G$6:$G$3617)</f>
        <v>1469.08</v>
      </c>
      <c r="G152" s="357">
        <f>F152*'ЗМІСТ'!$E$13/1000*1.2</f>
        <v>77.06076769</v>
      </c>
      <c r="H152" s="358">
        <f>G152*(100%-'ЗМІСТ'!$E$15)</f>
        <v>77.06076769</v>
      </c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</row>
    <row r="153" ht="24.75" hidden="1" customHeight="1" outlineLevel="1">
      <c r="A153" s="272" t="s">
        <v>2181</v>
      </c>
      <c r="B153" s="355" t="s">
        <v>2182</v>
      </c>
      <c r="C153" s="158" t="s">
        <v>2183</v>
      </c>
      <c r="D153" s="388" t="s">
        <v>17</v>
      </c>
      <c r="E153" s="343">
        <v>10.0</v>
      </c>
      <c r="F153" s="370">
        <f>SUMIF('Загальний прайс'!$D$6:$D$3617,A153,'Загальний прайс'!$G$6:$G$3617)</f>
        <v>1383.19</v>
      </c>
      <c r="G153" s="370">
        <f>F153*'ЗМІСТ'!$E$13/1000*1.2</f>
        <v>72.55539743</v>
      </c>
      <c r="H153" s="371">
        <f>G153*(100%-'ЗМІСТ'!$E$15)</f>
        <v>72.55539743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ht="24.75" hidden="1" customHeight="1" outlineLevel="1">
      <c r="A154" s="272" t="s">
        <v>2184</v>
      </c>
      <c r="B154" s="355" t="s">
        <v>2185</v>
      </c>
      <c r="C154" s="158" t="s">
        <v>2186</v>
      </c>
      <c r="D154" s="388" t="s">
        <v>17</v>
      </c>
      <c r="E154" s="343">
        <v>10.0</v>
      </c>
      <c r="F154" s="370">
        <f>SUMIF('Загальний прайс'!$D$6:$D$3617,A154,'Загальний прайс'!$G$6:$G$3617)</f>
        <v>1592.9</v>
      </c>
      <c r="G154" s="370">
        <f>F154*'ЗМІСТ'!$E$13/1000*1.2</f>
        <v>83.55576065</v>
      </c>
      <c r="H154" s="371">
        <f>G154*(100%-'ЗМІСТ'!$E$15)</f>
        <v>83.55576065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ht="24.75" hidden="1" customHeight="1" outlineLevel="1">
      <c r="A155" s="272" t="s">
        <v>2187</v>
      </c>
      <c r="B155" s="355" t="s">
        <v>2188</v>
      </c>
      <c r="C155" s="158" t="s">
        <v>2189</v>
      </c>
      <c r="D155" s="388" t="s">
        <v>17</v>
      </c>
      <c r="E155" s="343">
        <v>10.0</v>
      </c>
      <c r="F155" s="370">
        <f>SUMIF('Загальний прайс'!$D$6:$D$3617,A155,'Загальний прайс'!$G$6:$G$3617)</f>
        <v>1494.97</v>
      </c>
      <c r="G155" s="370">
        <f>F155*'ЗМІСТ'!$E$13/1000*1.2</f>
        <v>78.41883075</v>
      </c>
      <c r="H155" s="371">
        <f>G155*(100%-'ЗМІСТ'!$E$15)</f>
        <v>78.41883075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ht="24.75" hidden="1" customHeight="1" outlineLevel="1">
      <c r="A156" s="272" t="s">
        <v>2190</v>
      </c>
      <c r="B156" s="355" t="s">
        <v>2191</v>
      </c>
      <c r="C156" s="158" t="s">
        <v>2192</v>
      </c>
      <c r="D156" s="388" t="s">
        <v>17</v>
      </c>
      <c r="E156" s="343">
        <v>10.0</v>
      </c>
      <c r="F156" s="370">
        <f>SUMIF('Загальний прайс'!$D$6:$D$3617,A156,'Загальний прайс'!$G$6:$G$3617)</f>
        <v>1656.92</v>
      </c>
      <c r="G156" s="370">
        <f>F156*'ЗМІСТ'!$E$13/1000*1.2</f>
        <v>86.91393743</v>
      </c>
      <c r="H156" s="371">
        <f>G156*(100%-'ЗМІСТ'!$E$15)</f>
        <v>86.91393743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ht="24.75" hidden="1" customHeight="1" outlineLevel="1">
      <c r="A157" s="272" t="s">
        <v>2193</v>
      </c>
      <c r="B157" s="355" t="s">
        <v>2194</v>
      </c>
      <c r="C157" s="158" t="s">
        <v>2195</v>
      </c>
      <c r="D157" s="388" t="s">
        <v>17</v>
      </c>
      <c r="E157" s="343">
        <v>10.0</v>
      </c>
      <c r="F157" s="370">
        <f>SUMIF('Загальний прайс'!$D$6:$D$3617,A157,'Загальний прайс'!$G$6:$G$3617)</f>
        <v>1612.98</v>
      </c>
      <c r="G157" s="370">
        <f>F157*'ЗМІСТ'!$E$13/1000*1.2</f>
        <v>84.60905946</v>
      </c>
      <c r="H157" s="371">
        <f>G157*(100%-'ЗМІСТ'!$E$15)</f>
        <v>84.60905946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ht="24.75" hidden="1" customHeight="1" outlineLevel="1">
      <c r="A158" s="272" t="s">
        <v>2196</v>
      </c>
      <c r="B158" s="355" t="s">
        <v>2197</v>
      </c>
      <c r="C158" s="158" t="s">
        <v>2198</v>
      </c>
      <c r="D158" s="388" t="s">
        <v>17</v>
      </c>
      <c r="E158" s="343">
        <v>10.0</v>
      </c>
      <c r="F158" s="370">
        <f>SUMIF('Загальний прайс'!$D$6:$D$3617,A158,'Загальний прайс'!$G$6:$G$3617)</f>
        <v>1891.08</v>
      </c>
      <c r="G158" s="370">
        <f>F158*'ЗМІСТ'!$E$13/1000*1.2</f>
        <v>99.19682833</v>
      </c>
      <c r="H158" s="371">
        <f>G158*(100%-'ЗМІСТ'!$E$15)</f>
        <v>99.19682833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ht="24.75" hidden="1" customHeight="1" outlineLevel="1">
      <c r="A159" s="272" t="s">
        <v>2199</v>
      </c>
      <c r="B159" s="355" t="s">
        <v>2200</v>
      </c>
      <c r="C159" s="158" t="s">
        <v>2026</v>
      </c>
      <c r="D159" s="388" t="s">
        <v>17</v>
      </c>
      <c r="E159" s="343">
        <v>10.0</v>
      </c>
      <c r="F159" s="370">
        <f>SUMIF('Загальний прайс'!$D$6:$D$3617,A159,'Загальний прайс'!$G$6:$G$3617)</f>
        <v>1149.06</v>
      </c>
      <c r="G159" s="370">
        <f>F159*'ЗМІСТ'!$E$13/1000*1.2</f>
        <v>60.27408019</v>
      </c>
      <c r="H159" s="371">
        <f>G159*(100%-'ЗМІСТ'!$E$15)</f>
        <v>60.27408019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ht="24.75" hidden="1" customHeight="1" outlineLevel="1">
      <c r="A160" s="272" t="s">
        <v>2201</v>
      </c>
      <c r="B160" s="355" t="s">
        <v>2202</v>
      </c>
      <c r="C160" s="158" t="s">
        <v>2203</v>
      </c>
      <c r="D160" s="388" t="s">
        <v>17</v>
      </c>
      <c r="E160" s="343">
        <v>10.0</v>
      </c>
      <c r="F160" s="370">
        <f>SUMIF('Загальний прайс'!$D$6:$D$3617,A160,'Загальний прайс'!$G$6:$G$3617)</f>
        <v>2174.45</v>
      </c>
      <c r="G160" s="370">
        <f>F160*'ЗМІСТ'!$E$13/1000*1.2</f>
        <v>114.0610357</v>
      </c>
      <c r="H160" s="371">
        <f>G160*(100%-'ЗМІСТ'!$E$15)</f>
        <v>114.0610357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ht="24.75" hidden="1" customHeight="1" outlineLevel="1">
      <c r="A161" s="233" t="s">
        <v>2204</v>
      </c>
      <c r="B161" s="355" t="s">
        <v>2205</v>
      </c>
      <c r="C161" s="158" t="s">
        <v>2206</v>
      </c>
      <c r="D161" s="388" t="s">
        <v>17</v>
      </c>
      <c r="E161" s="343">
        <v>10.0</v>
      </c>
      <c r="F161" s="370">
        <f>SUMIF('Загальний прайс'!$D$6:$D$3617,A161,'Загальний прайс'!$G$6:$G$3617)</f>
        <v>1687.98</v>
      </c>
      <c r="G161" s="370">
        <f>F161*'ЗМІСТ'!$E$13/1000*1.2</f>
        <v>88.54319346</v>
      </c>
      <c r="H161" s="371">
        <f>G161*(100%-'ЗМІСТ'!$E$15)</f>
        <v>88.54319346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ht="24.75" hidden="1" customHeight="1" outlineLevel="1">
      <c r="A162" s="233" t="s">
        <v>2207</v>
      </c>
      <c r="B162" s="355" t="s">
        <v>2208</v>
      </c>
      <c r="C162" s="158" t="s">
        <v>2209</v>
      </c>
      <c r="D162" s="388" t="s">
        <v>17</v>
      </c>
      <c r="E162" s="343">
        <v>10.0</v>
      </c>
      <c r="F162" s="370">
        <f>SUMIF('Загальний прайс'!$D$6:$D$3617,A162,'Загальний прайс'!$G$6:$G$3617)</f>
        <v>2153.38</v>
      </c>
      <c r="G162" s="370">
        <f>F162*'ЗМІСТ'!$E$13/1000*1.2</f>
        <v>112.9558063</v>
      </c>
      <c r="H162" s="371">
        <f>G162*(100%-'ЗМІСТ'!$E$15)</f>
        <v>112.9558063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ht="24.75" hidden="1" customHeight="1" outlineLevel="1">
      <c r="A163" s="233" t="s">
        <v>2210</v>
      </c>
      <c r="B163" s="355" t="s">
        <v>2211</v>
      </c>
      <c r="C163" s="158" t="s">
        <v>2212</v>
      </c>
      <c r="D163" s="388" t="s">
        <v>17</v>
      </c>
      <c r="E163" s="343">
        <v>10.0</v>
      </c>
      <c r="F163" s="370">
        <f>SUMIF('Загальний прайс'!$D$6:$D$3617,A163,'Загальний прайс'!$G$6:$G$3617)</f>
        <v>1888.05</v>
      </c>
      <c r="G163" s="370">
        <f>F163*'ЗМІСТ'!$E$13/1000*1.2</f>
        <v>99.03788932</v>
      </c>
      <c r="H163" s="371">
        <f>G163*(100%-'ЗМІСТ'!$E$15)</f>
        <v>99.03788932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ht="24.75" hidden="1" customHeight="1" outlineLevel="1">
      <c r="A164" s="272" t="s">
        <v>2213</v>
      </c>
      <c r="B164" s="355" t="s">
        <v>2214</v>
      </c>
      <c r="C164" s="158" t="s">
        <v>2047</v>
      </c>
      <c r="D164" s="388" t="s">
        <v>17</v>
      </c>
      <c r="E164" s="343">
        <v>10.0</v>
      </c>
      <c r="F164" s="370">
        <f>SUMIF('Загальний прайс'!$D$6:$D$3617,A164,'Загальний прайс'!$G$6:$G$3617)</f>
        <v>1154.81</v>
      </c>
      <c r="G164" s="370">
        <f>F164*'ЗМІСТ'!$E$13/1000*1.2</f>
        <v>60.57569713</v>
      </c>
      <c r="H164" s="371">
        <f>G164*(100%-'ЗМІСТ'!$E$15)</f>
        <v>60.57569713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ht="24.75" hidden="1" customHeight="1" outlineLevel="1">
      <c r="A165" s="372" t="s">
        <v>2215</v>
      </c>
      <c r="B165" s="355" t="s">
        <v>2216</v>
      </c>
      <c r="C165" s="360" t="s">
        <v>2217</v>
      </c>
      <c r="D165" s="361" t="s">
        <v>305</v>
      </c>
      <c r="E165" s="361">
        <v>24.0</v>
      </c>
      <c r="F165" s="357">
        <f>SUMIF('Загальний прайс'!$D$6:$D$3617,A165,'Загальний прайс'!$G$6:$G$3617)</f>
        <v>1502.83</v>
      </c>
      <c r="G165" s="357">
        <f>F165*'ЗМІСТ'!$E$13/1000*1.2</f>
        <v>78.83112799</v>
      </c>
      <c r="H165" s="358">
        <f>G165*(100%-'ЗМІСТ'!$E$15)</f>
        <v>78.83112799</v>
      </c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</row>
    <row r="166" ht="24.75" hidden="1" customHeight="1" outlineLevel="1">
      <c r="A166" s="272" t="s">
        <v>2218</v>
      </c>
      <c r="B166" s="355" t="s">
        <v>2219</v>
      </c>
      <c r="C166" s="158" t="s">
        <v>2220</v>
      </c>
      <c r="D166" s="343" t="s">
        <v>17</v>
      </c>
      <c r="E166" s="343">
        <v>10.0</v>
      </c>
      <c r="F166" s="370">
        <f>SUMIF('Загальний прайс'!$D$6:$D$3617,A166,'Загальний прайс'!$G$6:$G$3617)</f>
        <v>1394.63</v>
      </c>
      <c r="G166" s="370">
        <f>F166*'ЗМІСТ'!$E$13/1000*1.2</f>
        <v>73.15548401</v>
      </c>
      <c r="H166" s="371">
        <f>G166*(100%-'ЗМІСТ'!$E$15)</f>
        <v>73.15548401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ht="24.75" hidden="1" customHeight="1" outlineLevel="1">
      <c r="A167" s="272" t="s">
        <v>2221</v>
      </c>
      <c r="B167" s="355" t="s">
        <v>2222</v>
      </c>
      <c r="C167" s="158" t="s">
        <v>2223</v>
      </c>
      <c r="D167" s="343" t="s">
        <v>17</v>
      </c>
      <c r="E167" s="343">
        <v>10.0</v>
      </c>
      <c r="F167" s="370">
        <f>SUMIF('Загальний прайс'!$D$6:$D$3617,A167,'Загальний прайс'!$G$6:$G$3617)</f>
        <v>1636.39</v>
      </c>
      <c r="G167" s="370">
        <f>F167*'ЗМІСТ'!$E$13/1000*1.2</f>
        <v>85.83703382</v>
      </c>
      <c r="H167" s="371">
        <f>G167*(100%-'ЗМІСТ'!$E$15)</f>
        <v>85.83703382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ht="24.75" hidden="1" customHeight="1" outlineLevel="1">
      <c r="A168" s="272" t="s">
        <v>2224</v>
      </c>
      <c r="B168" s="355" t="s">
        <v>2225</v>
      </c>
      <c r="C168" s="158" t="s">
        <v>2226</v>
      </c>
      <c r="D168" s="343" t="s">
        <v>17</v>
      </c>
      <c r="E168" s="343">
        <v>10.0</v>
      </c>
      <c r="F168" s="370">
        <f>SUMIF('Загальний прайс'!$D$6:$D$3617,A168,'Загальний прайс'!$G$6:$G$3617)</f>
        <v>1528.42</v>
      </c>
      <c r="G168" s="370">
        <f>F168*'ЗМІСТ'!$E$13/1000*1.2</f>
        <v>80.17345451</v>
      </c>
      <c r="H168" s="371">
        <f>G168*(100%-'ЗМІСТ'!$E$15)</f>
        <v>80.17345451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ht="24.75" hidden="1" customHeight="1" outlineLevel="1">
      <c r="A169" s="272" t="s">
        <v>2227</v>
      </c>
      <c r="B169" s="355" t="s">
        <v>2228</v>
      </c>
      <c r="C169" s="158" t="s">
        <v>2229</v>
      </c>
      <c r="D169" s="343" t="s">
        <v>17</v>
      </c>
      <c r="E169" s="343">
        <v>10.0</v>
      </c>
      <c r="F169" s="370">
        <f>SUMIF('Загальний прайс'!$D$6:$D$3617,A169,'Загальний прайс'!$G$6:$G$3617)</f>
        <v>1690.85</v>
      </c>
      <c r="G169" s="370">
        <f>F169*'ЗМІСТ'!$E$13/1000*1.2</f>
        <v>88.69373965</v>
      </c>
      <c r="H169" s="371">
        <f>G169*(100%-'ЗМІСТ'!$E$15)</f>
        <v>88.69373965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ht="24.75" hidden="1" customHeight="1" outlineLevel="1">
      <c r="A170" s="272" t="s">
        <v>2230</v>
      </c>
      <c r="B170" s="355" t="s">
        <v>2231</v>
      </c>
      <c r="C170" s="158" t="s">
        <v>2232</v>
      </c>
      <c r="D170" s="343" t="s">
        <v>17</v>
      </c>
      <c r="E170" s="343">
        <v>10.0</v>
      </c>
      <c r="F170" s="370">
        <f>SUMIF('Загальний прайс'!$D$6:$D$3617,A170,'Загальний прайс'!$G$6:$G$3617)</f>
        <v>1624.95</v>
      </c>
      <c r="G170" s="370">
        <f>F170*'ЗМІСТ'!$E$13/1000*1.2</f>
        <v>85.23694724</v>
      </c>
      <c r="H170" s="371">
        <f>G170*(100%-'ЗМІСТ'!$E$15)</f>
        <v>85.23694724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ht="24.75" hidden="1" customHeight="1" outlineLevel="1">
      <c r="A171" s="272" t="s">
        <v>2233</v>
      </c>
      <c r="B171" s="355" t="s">
        <v>2234</v>
      </c>
      <c r="C171" s="158" t="s">
        <v>2235</v>
      </c>
      <c r="D171" s="343" t="s">
        <v>17</v>
      </c>
      <c r="E171" s="343">
        <v>10.0</v>
      </c>
      <c r="F171" s="370">
        <f>SUMIF('Загальний прайс'!$D$6:$D$3617,A171,'Загальний прайс'!$G$6:$G$3617)</f>
        <v>1891.3</v>
      </c>
      <c r="G171" s="370">
        <f>F171*'ЗМІСТ'!$E$13/1000*1.2</f>
        <v>99.20836846</v>
      </c>
      <c r="H171" s="371">
        <f>G171*(100%-'ЗМІСТ'!$E$15)</f>
        <v>99.20836846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ht="24.75" hidden="1" customHeight="1" outlineLevel="1">
      <c r="A172" s="272" t="s">
        <v>2236</v>
      </c>
      <c r="B172" s="355" t="s">
        <v>2237</v>
      </c>
      <c r="C172" s="158" t="s">
        <v>2071</v>
      </c>
      <c r="D172" s="343" t="s">
        <v>17</v>
      </c>
      <c r="E172" s="343">
        <v>10.0</v>
      </c>
      <c r="F172" s="370">
        <f>SUMIF('Загальний прайс'!$D$6:$D$3617,A172,'Загальний прайс'!$G$6:$G$3617)</f>
        <v>1156.28</v>
      </c>
      <c r="G172" s="370">
        <f>F172*'ЗМІСТ'!$E$13/1000*1.2</f>
        <v>60.65280615</v>
      </c>
      <c r="H172" s="371">
        <f>G172*(100%-'ЗМІСТ'!$E$15)</f>
        <v>60.65280615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ht="32.25" hidden="1" customHeight="1" outlineLevel="1">
      <c r="A173" s="363">
        <v>4.82008046006E12</v>
      </c>
      <c r="B173" s="364" t="s">
        <v>2238</v>
      </c>
      <c r="C173" s="365" t="s">
        <v>2239</v>
      </c>
      <c r="D173" s="366" t="s">
        <v>305</v>
      </c>
      <c r="E173" s="366">
        <v>20.0</v>
      </c>
      <c r="F173" s="367">
        <f>SUMIF('Загальний прайс'!$D$6:$D$4861,A173,'Загальний прайс'!$G$6:$G$4861)</f>
        <v>82683.39384</v>
      </c>
      <c r="G173" s="367">
        <f>F173/1000*1.2</f>
        <v>99.22007261</v>
      </c>
      <c r="H173" s="368">
        <f>G173*(100%-'ЗМІСТ'!$E$15)</f>
        <v>99.22007261</v>
      </c>
      <c r="I173" s="223" t="s">
        <v>1769</v>
      </c>
      <c r="J173" s="223" t="s">
        <v>1770</v>
      </c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25"/>
      <c r="Z173" s="25"/>
    </row>
    <row r="174" ht="24.75" hidden="1" customHeight="1" outlineLevel="1">
      <c r="A174" s="272" t="s">
        <v>2240</v>
      </c>
      <c r="B174" s="355" t="s">
        <v>2241</v>
      </c>
      <c r="C174" s="158" t="s">
        <v>2242</v>
      </c>
      <c r="D174" s="343" t="s">
        <v>17</v>
      </c>
      <c r="E174" s="343">
        <v>10.0</v>
      </c>
      <c r="F174" s="370">
        <f>SUMIF('Загальний прайс'!$D$6:$D$3617,A174,'Загальний прайс'!$G$6:$G$3617)</f>
        <v>661.06</v>
      </c>
      <c r="G174" s="370">
        <f>F174*'ЗМІСТ'!$E$13/1000*1.2</f>
        <v>34.67598163</v>
      </c>
      <c r="H174" s="371">
        <f>G174*(100%-'ЗМІСТ'!$E$15)</f>
        <v>34.67598163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ht="24.75" hidden="1" customHeight="1" outlineLevel="1">
      <c r="A175" s="272" t="s">
        <v>2243</v>
      </c>
      <c r="B175" s="355" t="s">
        <v>2244</v>
      </c>
      <c r="C175" s="158" t="s">
        <v>2245</v>
      </c>
      <c r="D175" s="343" t="s">
        <v>17</v>
      </c>
      <c r="E175" s="343">
        <v>10.0</v>
      </c>
      <c r="F175" s="370">
        <f>SUMIF('Загальний прайс'!$D$6:$D$3617,A175,'Загальний прайс'!$G$6:$G$3617)</f>
        <v>1039.56</v>
      </c>
      <c r="G175" s="370">
        <f>F175*'ЗМІСТ'!$E$13/1000*1.2</f>
        <v>54.53024455</v>
      </c>
      <c r="H175" s="371">
        <f>G175*(100%-'ЗМІСТ'!$E$15)</f>
        <v>54.53024455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ht="24.75" hidden="1" customHeight="1" outlineLevel="1">
      <c r="A176" s="272" t="s">
        <v>2246</v>
      </c>
      <c r="B176" s="355" t="s">
        <v>2247</v>
      </c>
      <c r="C176" s="158" t="s">
        <v>2248</v>
      </c>
      <c r="D176" s="343" t="s">
        <v>17</v>
      </c>
      <c r="E176" s="343">
        <v>10.0</v>
      </c>
      <c r="F176" s="370">
        <f>SUMIF('Загальний прайс'!$D$6:$D$3617,A176,'Загальний прайс'!$G$6:$G$3617)</f>
        <v>864.51</v>
      </c>
      <c r="G176" s="370">
        <f>F176*'ЗМІСТ'!$E$13/1000*1.2</f>
        <v>45.34797579</v>
      </c>
      <c r="H176" s="371">
        <f>G176*(100%-'ЗМІСТ'!$E$15)</f>
        <v>45.34797579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ht="24.75" hidden="1" customHeight="1" outlineLevel="1">
      <c r="A177" s="272" t="s">
        <v>2249</v>
      </c>
      <c r="B177" s="355" t="s">
        <v>2250</v>
      </c>
      <c r="C177" s="158" t="s">
        <v>2251</v>
      </c>
      <c r="D177" s="343" t="s">
        <v>17</v>
      </c>
      <c r="E177" s="343">
        <v>10.0</v>
      </c>
      <c r="F177" s="370">
        <f>SUMIF('Загальний прайс'!$D$6:$D$3617,A177,'Загальний прайс'!$G$6:$G$3617)</f>
        <v>1059.08</v>
      </c>
      <c r="G177" s="370">
        <f>F177*'ЗМІСТ'!$E$13/1000*1.2</f>
        <v>55.55416849</v>
      </c>
      <c r="H177" s="371">
        <f>G177*(100%-'ЗМІСТ'!$E$15)</f>
        <v>55.55416849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ht="24.75" hidden="1" customHeight="1" outlineLevel="1">
      <c r="A178" s="272" t="s">
        <v>2252</v>
      </c>
      <c r="B178" s="355" t="s">
        <v>2253</v>
      </c>
      <c r="C178" s="158" t="s">
        <v>2254</v>
      </c>
      <c r="D178" s="343" t="s">
        <v>17</v>
      </c>
      <c r="E178" s="343">
        <v>10.0</v>
      </c>
      <c r="F178" s="370">
        <f>SUMIF('Загальний прайс'!$D$6:$D$3617,A178,'Загальний прайс'!$G$6:$G$3617)</f>
        <v>928.86</v>
      </c>
      <c r="G178" s="370">
        <f>F178*'ЗМІСТ'!$E$13/1000*1.2</f>
        <v>48.72346276</v>
      </c>
      <c r="H178" s="371">
        <f>G178*(100%-'ЗМІСТ'!$E$15)</f>
        <v>48.72346276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ht="24.75" hidden="1" customHeight="1" outlineLevel="1">
      <c r="A179" s="272" t="s">
        <v>2255</v>
      </c>
      <c r="B179" s="355" t="s">
        <v>2256</v>
      </c>
      <c r="C179" s="158" t="s">
        <v>2257</v>
      </c>
      <c r="D179" s="343" t="s">
        <v>17</v>
      </c>
      <c r="E179" s="343">
        <v>10.0</v>
      </c>
      <c r="F179" s="370">
        <f>SUMIF('Загальний прайс'!$D$6:$D$3617,A179,'Загальний прайс'!$G$6:$G$3617)</f>
        <v>975.03</v>
      </c>
      <c r="G179" s="370">
        <f>F179*'ЗМІСТ'!$E$13/1000*1.2</f>
        <v>51.14531565</v>
      </c>
      <c r="H179" s="371">
        <f>G179*(100%-'ЗМІСТ'!$E$15)</f>
        <v>51.14531565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ht="24.75" hidden="1" customHeight="1" outlineLevel="1">
      <c r="A180" s="372" t="s">
        <v>2258</v>
      </c>
      <c r="B180" s="355" t="s">
        <v>2259</v>
      </c>
      <c r="C180" s="360" t="s">
        <v>2260</v>
      </c>
      <c r="D180" s="361" t="s">
        <v>305</v>
      </c>
      <c r="E180" s="361">
        <v>20.0</v>
      </c>
      <c r="F180" s="357">
        <f>SUMIF('Загальний прайс'!$D$6:$D$3617,A180,'Загальний прайс'!$G$6:$G$3617)</f>
        <v>2877.69</v>
      </c>
      <c r="G180" s="357">
        <f>F180*'ЗМІСТ'!$E$13/1000*1.2</f>
        <v>150.9495743</v>
      </c>
      <c r="H180" s="358">
        <f>G180*(100%-'ЗМІСТ'!$E$15)</f>
        <v>150.9495743</v>
      </c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</row>
    <row r="181" ht="24.75" hidden="1" customHeight="1" outlineLevel="1">
      <c r="A181" s="272" t="s">
        <v>2261</v>
      </c>
      <c r="B181" s="355" t="s">
        <v>2262</v>
      </c>
      <c r="C181" s="158" t="s">
        <v>2263</v>
      </c>
      <c r="D181" s="343" t="s">
        <v>17</v>
      </c>
      <c r="E181" s="343">
        <v>10.0</v>
      </c>
      <c r="F181" s="370">
        <f>SUMIF('Загальний прайс'!$D$6:$D$3617,A181,'Загальний прайс'!$G$6:$G$3617)</f>
        <v>1764.89</v>
      </c>
      <c r="G181" s="370">
        <f>F181*'ЗМІСТ'!$E$13/1000*1.2</f>
        <v>92.57751674</v>
      </c>
      <c r="H181" s="371">
        <f>G181*(100%-'ЗМІСТ'!$E$15)</f>
        <v>92.57751674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ht="24.75" hidden="1" customHeight="1" outlineLevel="1">
      <c r="A182" s="272" t="s">
        <v>2264</v>
      </c>
      <c r="B182" s="355" t="s">
        <v>2265</v>
      </c>
      <c r="C182" s="158" t="s">
        <v>2266</v>
      </c>
      <c r="D182" s="343" t="s">
        <v>17</v>
      </c>
      <c r="E182" s="343">
        <v>10.0</v>
      </c>
      <c r="F182" s="370">
        <f>SUMIF('Загальний прайс'!$D$6:$D$3617,A182,'Загальний прайс'!$G$6:$G$3617)</f>
        <v>2462.59</v>
      </c>
      <c r="G182" s="370">
        <f>F182*'ЗМІСТ'!$E$13/1000*1.2</f>
        <v>129.175454</v>
      </c>
      <c r="H182" s="371">
        <f>G182*(100%-'ЗМІСТ'!$E$15)</f>
        <v>129.175454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ht="24.75" hidden="1" customHeight="1" outlineLevel="1">
      <c r="A183" s="272" t="s">
        <v>2267</v>
      </c>
      <c r="B183" s="355" t="s">
        <v>2268</v>
      </c>
      <c r="C183" s="158" t="s">
        <v>2269</v>
      </c>
      <c r="D183" s="343" t="s">
        <v>17</v>
      </c>
      <c r="E183" s="343">
        <v>10.0</v>
      </c>
      <c r="F183" s="370">
        <f>SUMIF('Загальний прайс'!$D$6:$D$3617,A183,'Загальний прайс'!$G$6:$G$3617)</f>
        <v>2110.86</v>
      </c>
      <c r="G183" s="370">
        <f>F183*'ЗМІСТ'!$E$13/1000*1.2</f>
        <v>110.7254146</v>
      </c>
      <c r="H183" s="371">
        <f>G183*(100%-'ЗМІСТ'!$E$15)</f>
        <v>110.7254146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ht="24.75" hidden="1" customHeight="1" outlineLevel="1">
      <c r="A184" s="272" t="s">
        <v>2270</v>
      </c>
      <c r="B184" s="355" t="s">
        <v>2271</v>
      </c>
      <c r="C184" s="158" t="s">
        <v>2272</v>
      </c>
      <c r="D184" s="343" t="s">
        <v>17</v>
      </c>
      <c r="E184" s="343">
        <v>10.0</v>
      </c>
      <c r="F184" s="370">
        <f>SUMIF('Загальний прайс'!$D$6:$D$3617,A184,'Загальний прайс'!$G$6:$G$3617)</f>
        <v>2510.65</v>
      </c>
      <c r="G184" s="370">
        <f>F184*'ЗМІСТ'!$E$13/1000*1.2</f>
        <v>131.696447</v>
      </c>
      <c r="H184" s="371">
        <f>G184*(100%-'ЗМІСТ'!$E$15)</f>
        <v>131.696447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ht="24.75" hidden="1" customHeight="1" outlineLevel="1">
      <c r="A185" s="272" t="s">
        <v>2273</v>
      </c>
      <c r="B185" s="355" t="s">
        <v>2274</v>
      </c>
      <c r="C185" s="158" t="s">
        <v>2275</v>
      </c>
      <c r="D185" s="343" t="s">
        <v>17</v>
      </c>
      <c r="E185" s="343">
        <v>10.0</v>
      </c>
      <c r="F185" s="370">
        <f>SUMIF('Загальний прайс'!$D$6:$D$3617,A185,'Загальний прайс'!$G$6:$G$3617)</f>
        <v>2361.37</v>
      </c>
      <c r="G185" s="370">
        <f>F185*'ЗМІСТ'!$E$13/1000*1.2</f>
        <v>123.8659467</v>
      </c>
      <c r="H185" s="371">
        <f>G185*(100%-'ЗМІСТ'!$E$15)</f>
        <v>123.8659467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ht="24.75" hidden="1" customHeight="1" outlineLevel="1">
      <c r="A186" s="272" t="s">
        <v>2276</v>
      </c>
      <c r="B186" s="355" t="s">
        <v>2277</v>
      </c>
      <c r="C186" s="158" t="s">
        <v>2278</v>
      </c>
      <c r="D186" s="343" t="s">
        <v>17</v>
      </c>
      <c r="E186" s="343">
        <v>10.0</v>
      </c>
      <c r="F186" s="370">
        <f>SUMIF('Загальний прайс'!$D$6:$D$3617,A186,'Загальний прайс'!$G$6:$G$3617)</f>
        <v>2830.52</v>
      </c>
      <c r="G186" s="370">
        <f>F186*'ЗМІСТ'!$E$13/1000*1.2</f>
        <v>148.4752663</v>
      </c>
      <c r="H186" s="371">
        <f>G186*(100%-'ЗМІСТ'!$E$15)</f>
        <v>148.4752663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ht="24.75" hidden="1" customHeight="1" outlineLevel="1">
      <c r="A187" s="372" t="s">
        <v>2279</v>
      </c>
      <c r="B187" s="355" t="s">
        <v>2280</v>
      </c>
      <c r="C187" s="360" t="s">
        <v>2281</v>
      </c>
      <c r="D187" s="361" t="s">
        <v>305</v>
      </c>
      <c r="E187" s="361">
        <v>20.0</v>
      </c>
      <c r="F187" s="357">
        <f>SUMIF('Загальний прайс'!$D$6:$D$3617,A187,'Загальний прайс'!$G$6:$G$3617)</f>
        <v>2676.23</v>
      </c>
      <c r="G187" s="357">
        <f>F187*'ЗМІСТ'!$E$13/1000*1.2</f>
        <v>140.3819658</v>
      </c>
      <c r="H187" s="358">
        <f>G187*(100%-'ЗМІСТ'!$E$15)</f>
        <v>140.3819658</v>
      </c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</row>
    <row r="188" ht="24.75" hidden="1" customHeight="1" outlineLevel="1">
      <c r="A188" s="272" t="s">
        <v>2282</v>
      </c>
      <c r="B188" s="355" t="s">
        <v>2283</v>
      </c>
      <c r="C188" s="158" t="s">
        <v>2284</v>
      </c>
      <c r="D188" s="343" t="s">
        <v>17</v>
      </c>
      <c r="E188" s="343">
        <v>10.0</v>
      </c>
      <c r="F188" s="370">
        <f>SUMIF('Загальний прайс'!$D$6:$D$3617,A188,'Загальний прайс'!$G$6:$G$3617)</f>
        <v>1776.84</v>
      </c>
      <c r="G188" s="370">
        <f>F188*'ЗМІСТ'!$E$13/1000*1.2</f>
        <v>93.20435542</v>
      </c>
      <c r="H188" s="371">
        <f>G188*(100%-'ЗМІСТ'!$E$15)</f>
        <v>93.20435542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ht="24.75" hidden="1" customHeight="1" outlineLevel="1">
      <c r="A189" s="272" t="s">
        <v>2285</v>
      </c>
      <c r="B189" s="355" t="s">
        <v>2286</v>
      </c>
      <c r="C189" s="158" t="s">
        <v>2287</v>
      </c>
      <c r="D189" s="343" t="s">
        <v>17</v>
      </c>
      <c r="E189" s="343">
        <v>10.0</v>
      </c>
      <c r="F189" s="370">
        <f>SUMIF('Загальний прайс'!$D$6:$D$3617,A189,'Загальний прайс'!$G$6:$G$3617)</f>
        <v>2480.93</v>
      </c>
      <c r="G189" s="370">
        <f>F189*'ЗМІСТ'!$E$13/1000*1.2</f>
        <v>130.1374809</v>
      </c>
      <c r="H189" s="371">
        <f>G189*(100%-'ЗМІСТ'!$E$15)</f>
        <v>130.1374809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ht="24.75" hidden="1" customHeight="1" outlineLevel="1">
      <c r="A190" s="272" t="s">
        <v>2288</v>
      </c>
      <c r="B190" s="355" t="s">
        <v>2289</v>
      </c>
      <c r="C190" s="158" t="s">
        <v>2290</v>
      </c>
      <c r="D190" s="343" t="s">
        <v>17</v>
      </c>
      <c r="E190" s="343">
        <v>10.0</v>
      </c>
      <c r="F190" s="370">
        <f>SUMIF('Загальний прайс'!$D$6:$D$3617,A190,'Загальний прайс'!$G$6:$G$3617)</f>
        <v>2140.25</v>
      </c>
      <c r="G190" s="370">
        <f>F190*'ЗМІСТ'!$E$13/1000*1.2</f>
        <v>112.2670706</v>
      </c>
      <c r="H190" s="371">
        <f>G190*(100%-'ЗМІСТ'!$E$15)</f>
        <v>112.2670706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ht="24.75" hidden="1" customHeight="1" outlineLevel="1">
      <c r="A191" s="272" t="s">
        <v>2291</v>
      </c>
      <c r="B191" s="355" t="s">
        <v>2292</v>
      </c>
      <c r="C191" s="158" t="s">
        <v>2293</v>
      </c>
      <c r="D191" s="343" t="s">
        <v>17</v>
      </c>
      <c r="E191" s="343">
        <v>10.0</v>
      </c>
      <c r="F191" s="370">
        <f>SUMIF('Загальний прайс'!$D$6:$D$3617,A191,'Загальний прайс'!$G$6:$G$3617)</f>
        <v>2529.33</v>
      </c>
      <c r="G191" s="370">
        <f>F191*'ЗМІСТ'!$E$13/1000*1.2</f>
        <v>132.6763087</v>
      </c>
      <c r="H191" s="371">
        <f>G191*(100%-'ЗМІСТ'!$E$15)</f>
        <v>132.6763087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ht="24.75" hidden="1" customHeight="1" outlineLevel="1">
      <c r="A192" s="272" t="s">
        <v>2294</v>
      </c>
      <c r="B192" s="355" t="s">
        <v>2295</v>
      </c>
      <c r="C192" s="158" t="s">
        <v>2296</v>
      </c>
      <c r="D192" s="343" t="s">
        <v>17</v>
      </c>
      <c r="E192" s="343">
        <v>10.0</v>
      </c>
      <c r="F192" s="370">
        <f>SUMIF('Загальний прайс'!$D$6:$D$3617,A192,'Загальний прайс'!$G$6:$G$3617)</f>
        <v>2379.22</v>
      </c>
      <c r="G192" s="370">
        <f>F192*'ЗМІСТ'!$E$13/1000*1.2</f>
        <v>124.8022706</v>
      </c>
      <c r="H192" s="371">
        <f>G192*(100%-'ЗМІСТ'!$E$15)</f>
        <v>124.8022706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ht="24.75" hidden="1" customHeight="1" outlineLevel="1">
      <c r="A193" s="272" t="s">
        <v>2297</v>
      </c>
      <c r="B193" s="355" t="s">
        <v>2298</v>
      </c>
      <c r="C193" s="158" t="s">
        <v>2299</v>
      </c>
      <c r="D193" s="343" t="s">
        <v>17</v>
      </c>
      <c r="E193" s="343">
        <v>10.0</v>
      </c>
      <c r="F193" s="370">
        <f>SUMIF('Загальний прайс'!$D$6:$D$3617,A193,'Загальний прайс'!$G$6:$G$3617)</f>
        <v>2860.02</v>
      </c>
      <c r="G193" s="370">
        <f>F193*'ЗМІСТ'!$E$13/1000*1.2</f>
        <v>150.0226923</v>
      </c>
      <c r="H193" s="371">
        <f>G193*(100%-'ЗМІСТ'!$E$15)</f>
        <v>150.0226923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ht="24.75" hidden="1" customHeight="1" outlineLevel="1">
      <c r="A194" s="372" t="s">
        <v>2300</v>
      </c>
      <c r="B194" s="355" t="s">
        <v>2301</v>
      </c>
      <c r="C194" s="360" t="s">
        <v>2302</v>
      </c>
      <c r="D194" s="361" t="s">
        <v>305</v>
      </c>
      <c r="E194" s="361">
        <v>32.0</v>
      </c>
      <c r="F194" s="357">
        <f>SUMIF('Загальний прайс'!$D$6:$D$3617,A194,'Загальний прайс'!$G$6:$G$3617)</f>
        <v>1336.19</v>
      </c>
      <c r="G194" s="357">
        <f>F194*'ЗМІСТ'!$E$13/1000*1.2</f>
        <v>70.09000679</v>
      </c>
      <c r="H194" s="358">
        <f>G194*(100%-'ЗМІСТ'!$E$15)</f>
        <v>70.09000679</v>
      </c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</row>
    <row r="195" ht="24.75" hidden="1" customHeight="1" outlineLevel="1">
      <c r="A195" s="372" t="s">
        <v>2303</v>
      </c>
      <c r="B195" s="355" t="s">
        <v>2304</v>
      </c>
      <c r="C195" s="360" t="s">
        <v>2305</v>
      </c>
      <c r="D195" s="361" t="s">
        <v>305</v>
      </c>
      <c r="E195" s="361">
        <v>32.0</v>
      </c>
      <c r="F195" s="357">
        <f>SUMIF('Загальний прайс'!$D$6:$D$3617,A195,'Загальний прайс'!$G$6:$G$3617)</f>
        <v>1458.51</v>
      </c>
      <c r="G195" s="357">
        <f>F195*'ЗМІСТ'!$E$13/1000*1.2</f>
        <v>76.50631707</v>
      </c>
      <c r="H195" s="358">
        <f>G195*(100%-'ЗМІСТ'!$E$15)</f>
        <v>76.50631707</v>
      </c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</row>
    <row r="196" ht="24.75" hidden="1" customHeight="1" outlineLevel="1">
      <c r="A196" s="372" t="s">
        <v>2306</v>
      </c>
      <c r="B196" s="355" t="s">
        <v>2307</v>
      </c>
      <c r="C196" s="360" t="s">
        <v>2308</v>
      </c>
      <c r="D196" s="361" t="s">
        <v>305</v>
      </c>
      <c r="E196" s="361">
        <v>32.0</v>
      </c>
      <c r="F196" s="357">
        <f>SUMIF('Загальний прайс'!$D$6:$D$3617,A196,'Загальний прайс'!$G$6:$G$3617)</f>
        <v>1560.31</v>
      </c>
      <c r="G196" s="357">
        <f>F196*'ЗМІСТ'!$E$13/1000*1.2</f>
        <v>81.84624829</v>
      </c>
      <c r="H196" s="358">
        <f>G196*(100%-'ЗМІСТ'!$E$15)</f>
        <v>81.84624829</v>
      </c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</row>
    <row r="197" ht="24.75" hidden="1" customHeight="1" outlineLevel="1">
      <c r="A197" s="279" t="s">
        <v>2309</v>
      </c>
      <c r="B197" s="355" t="s">
        <v>2310</v>
      </c>
      <c r="C197" s="158" t="s">
        <v>2311</v>
      </c>
      <c r="D197" s="377" t="s">
        <v>17</v>
      </c>
      <c r="E197" s="377">
        <v>10.0</v>
      </c>
      <c r="F197" s="370">
        <f>SUMIF('Загальний прайс'!$D$6:$D$3617,A197,'Загальний прайс'!$G$6:$G$3617)</f>
        <v>431.06</v>
      </c>
      <c r="G197" s="370">
        <f>F197*'ЗМІСТ'!$E$13/1000*1.2</f>
        <v>22.61130403</v>
      </c>
      <c r="H197" s="371">
        <f>G197*(100%-'ЗМІСТ'!$E$15)</f>
        <v>22.61130403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ht="24.75" hidden="1" customHeight="1" outlineLevel="1">
      <c r="A198" s="279" t="s">
        <v>2312</v>
      </c>
      <c r="B198" s="355" t="s">
        <v>2313</v>
      </c>
      <c r="C198" s="158" t="s">
        <v>2314</v>
      </c>
      <c r="D198" s="377" t="s">
        <v>17</v>
      </c>
      <c r="E198" s="377">
        <v>10.0</v>
      </c>
      <c r="F198" s="370">
        <f>SUMIF('Загальний прайс'!$D$6:$D$3617,A198,'Загальний прайс'!$G$6:$G$3617)</f>
        <v>514.63</v>
      </c>
      <c r="G198" s="370">
        <f>F198*'ЗМІСТ'!$E$13/1000*1.2</f>
        <v>26.99497841</v>
      </c>
      <c r="H198" s="371">
        <f>G198*(100%-'ЗМІСТ'!$E$15)</f>
        <v>26.99497841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ht="24.75" hidden="1" customHeight="1" outlineLevel="1">
      <c r="A199" s="279" t="s">
        <v>2315</v>
      </c>
      <c r="B199" s="355" t="s">
        <v>2316</v>
      </c>
      <c r="C199" s="158" t="s">
        <v>2317</v>
      </c>
      <c r="D199" s="377" t="s">
        <v>17</v>
      </c>
      <c r="E199" s="377">
        <v>10.0</v>
      </c>
      <c r="F199" s="370">
        <f>SUMIF('Загальний прайс'!$D$6:$D$3617,A199,'Загальний прайс'!$G$6:$G$3617)</f>
        <v>685.7</v>
      </c>
      <c r="G199" s="370">
        <f>F199*'ЗМІСТ'!$E$13/1000*1.2</f>
        <v>35.96847578</v>
      </c>
      <c r="H199" s="371">
        <f>G199*(100%-'ЗМІСТ'!$E$15)</f>
        <v>35.96847578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ht="24.75" hidden="1" customHeight="1" outlineLevel="1">
      <c r="A200" s="279" t="s">
        <v>2318</v>
      </c>
      <c r="B200" s="355" t="s">
        <v>2319</v>
      </c>
      <c r="C200" s="158" t="s">
        <v>2320</v>
      </c>
      <c r="D200" s="377" t="s">
        <v>17</v>
      </c>
      <c r="E200" s="377">
        <v>10.0</v>
      </c>
      <c r="F200" s="370">
        <f>SUMIF('Загальний прайс'!$D$6:$D$3617,A200,'Загальний прайс'!$G$6:$G$3617)</f>
        <v>742.94</v>
      </c>
      <c r="G200" s="370">
        <f>F200*'ЗМІСТ'!$E$13/1000*1.2</f>
        <v>38.97100685</v>
      </c>
      <c r="H200" s="371">
        <f>G200*(100%-'ЗМІСТ'!$E$15)</f>
        <v>38.97100685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ht="24.75" hidden="1" customHeight="1" outlineLevel="1">
      <c r="A201" s="279" t="s">
        <v>2321</v>
      </c>
      <c r="B201" s="355" t="s">
        <v>2322</v>
      </c>
      <c r="C201" s="158" t="s">
        <v>2323</v>
      </c>
      <c r="D201" s="377" t="s">
        <v>17</v>
      </c>
      <c r="E201" s="377">
        <v>10.0</v>
      </c>
      <c r="F201" s="370">
        <f>SUMIF('Загальний прайс'!$D$6:$D$3617,A201,'Загальний прайс'!$G$6:$G$3617)</f>
        <v>598.68</v>
      </c>
      <c r="G201" s="370">
        <f>F201*'ЗМІСТ'!$E$13/1000*1.2</f>
        <v>31.40383124</v>
      </c>
      <c r="H201" s="371">
        <f>G201*(100%-'ЗМІСТ'!$E$15)</f>
        <v>31.40383124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ht="24.75" hidden="1" customHeight="1" outlineLevel="1">
      <c r="A202" s="279" t="s">
        <v>2324</v>
      </c>
      <c r="B202" s="355" t="s">
        <v>2325</v>
      </c>
      <c r="C202" s="158" t="s">
        <v>2326</v>
      </c>
      <c r="D202" s="377" t="s">
        <v>17</v>
      </c>
      <c r="E202" s="377">
        <v>10.0</v>
      </c>
      <c r="F202" s="370">
        <f>SUMIF('Загальний прайс'!$D$6:$D$3617,A202,'Загальний прайс'!$G$6:$G$3617)</f>
        <v>672.07</v>
      </c>
      <c r="G202" s="370">
        <f>F202*'ЗМІСТ'!$E$13/1000*1.2</f>
        <v>35.2535125</v>
      </c>
      <c r="H202" s="371">
        <f>G202*(100%-'ЗМІСТ'!$E$15)</f>
        <v>35.2535125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ht="24.75" hidden="1" customHeight="1" outlineLevel="1">
      <c r="A203" s="372" t="s">
        <v>2327</v>
      </c>
      <c r="B203" s="355" t="s">
        <v>2328</v>
      </c>
      <c r="C203" s="360" t="s">
        <v>2329</v>
      </c>
      <c r="D203" s="361" t="s">
        <v>305</v>
      </c>
      <c r="E203" s="361">
        <v>16.0</v>
      </c>
      <c r="F203" s="357">
        <f>SUMIF('Загальний прайс'!$D$6:$D$3617,A203,'Загальний прайс'!$G$6:$G$3617)</f>
        <v>3146.68</v>
      </c>
      <c r="G203" s="357">
        <f>F203*'ЗМІСТ'!$E$13/1000*1.2</f>
        <v>165.059477</v>
      </c>
      <c r="H203" s="358">
        <f>G203*(100%-'ЗМІСТ'!$E$15)</f>
        <v>165.059477</v>
      </c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</row>
    <row r="204" ht="24.75" hidden="1" customHeight="1" outlineLevel="1">
      <c r="A204" s="272" t="s">
        <v>2330</v>
      </c>
      <c r="B204" s="355" t="s">
        <v>2331</v>
      </c>
      <c r="C204" s="158" t="s">
        <v>2332</v>
      </c>
      <c r="D204" s="343" t="s">
        <v>17</v>
      </c>
      <c r="E204" s="343">
        <v>10.0</v>
      </c>
      <c r="F204" s="370">
        <f>SUMIF('Загальний прайс'!$D$6:$D$3617,A204,'Загальний прайс'!$G$6:$G$3617)</f>
        <v>999.46</v>
      </c>
      <c r="G204" s="370">
        <f>F204*'ЗМІСТ'!$E$13/1000*1.2</f>
        <v>52.42679424</v>
      </c>
      <c r="H204" s="371">
        <f>G204*(100%-'ЗМІСТ'!$E$15)</f>
        <v>52.42679424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ht="24.75" hidden="1" customHeight="1" outlineLevel="1">
      <c r="A205" s="272" t="s">
        <v>2333</v>
      </c>
      <c r="B205" s="355" t="s">
        <v>2334</v>
      </c>
      <c r="C205" s="158" t="s">
        <v>2335</v>
      </c>
      <c r="D205" s="343" t="s">
        <v>17</v>
      </c>
      <c r="E205" s="343">
        <v>10.0</v>
      </c>
      <c r="F205" s="370">
        <f>SUMIF('Загальний прайс'!$D$6:$D$3617,A205,'Загальний прайс'!$G$6:$G$3617)</f>
        <v>1103.94</v>
      </c>
      <c r="G205" s="370">
        <f>F205*'ЗМІСТ'!$E$13/1000*1.2</f>
        <v>57.90730517</v>
      </c>
      <c r="H205" s="371">
        <f>G205*(100%-'ЗМІСТ'!$E$15)</f>
        <v>57.90730517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ht="24.75" hidden="1" customHeight="1" outlineLevel="1">
      <c r="A206" s="272" t="s">
        <v>2336</v>
      </c>
      <c r="B206" s="355" t="s">
        <v>2337</v>
      </c>
      <c r="C206" s="158" t="s">
        <v>2338</v>
      </c>
      <c r="D206" s="343" t="s">
        <v>17</v>
      </c>
      <c r="E206" s="343">
        <v>10.0</v>
      </c>
      <c r="F206" s="370">
        <f>SUMIF('Загальний прайс'!$D$6:$D$3617,A206,'Загальний прайс'!$G$6:$G$3617)</f>
        <v>1218.08</v>
      </c>
      <c r="G206" s="370">
        <f>F206*'ЗМІСТ'!$E$13/1000*1.2</f>
        <v>63.89453257</v>
      </c>
      <c r="H206" s="371">
        <f>G206*(100%-'ЗМІСТ'!$E$15)</f>
        <v>63.89453257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ht="24.75" hidden="1" customHeight="1" outlineLevel="1">
      <c r="A207" s="272" t="s">
        <v>2339</v>
      </c>
      <c r="B207" s="355" t="s">
        <v>2340</v>
      </c>
      <c r="C207" s="158" t="s">
        <v>2341</v>
      </c>
      <c r="D207" s="343" t="s">
        <v>17</v>
      </c>
      <c r="E207" s="343">
        <v>10.0</v>
      </c>
      <c r="F207" s="370">
        <f>SUMIF('Загальний прайс'!$D$6:$D$3617,A207,'Загальний прайс'!$G$6:$G$3617)</f>
        <v>1291.71</v>
      </c>
      <c r="G207" s="370">
        <f>F207*'ЗМІСТ'!$E$13/1000*1.2</f>
        <v>67.75680306</v>
      </c>
      <c r="H207" s="371">
        <f>G207*(100%-'ЗМІСТ'!$E$15)</f>
        <v>67.75680306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ht="24.75" hidden="1" customHeight="1" outlineLevel="1">
      <c r="A208" s="272" t="s">
        <v>2342</v>
      </c>
      <c r="B208" s="355" t="s">
        <v>2343</v>
      </c>
      <c r="C208" s="158" t="s">
        <v>2344</v>
      </c>
      <c r="D208" s="343" t="s">
        <v>17</v>
      </c>
      <c r="E208" s="343">
        <v>10.0</v>
      </c>
      <c r="F208" s="370">
        <f>SUMIF('Загальний прайс'!$D$6:$D$3617,A208,'Загальний прайс'!$G$6:$G$3617)</f>
        <v>2732.11</v>
      </c>
      <c r="G208" s="370">
        <f>F208*'ЗМІСТ'!$E$13/1000*1.2</f>
        <v>143.3131579</v>
      </c>
      <c r="H208" s="371">
        <f>G208*(100%-'ЗМІСТ'!$E$15)</f>
        <v>143.3131579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ht="24.75" hidden="1" customHeight="1" outlineLevel="1">
      <c r="A209" s="272" t="s">
        <v>2345</v>
      </c>
      <c r="B209" s="355" t="s">
        <v>2346</v>
      </c>
      <c r="C209" s="158" t="s">
        <v>2347</v>
      </c>
      <c r="D209" s="343" t="s">
        <v>17</v>
      </c>
      <c r="E209" s="343">
        <v>10.0</v>
      </c>
      <c r="F209" s="370">
        <f>SUMIF('Загальний прайс'!$D$6:$D$3617,A209,'Загальний прайс'!$G$6:$G$3617)</f>
        <v>2177.75</v>
      </c>
      <c r="G209" s="370">
        <f>F209*'ЗМІСТ'!$E$13/1000*1.2</f>
        <v>114.2341376</v>
      </c>
      <c r="H209" s="371">
        <f>G209*(100%-'ЗМІСТ'!$E$15)</f>
        <v>114.2341376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ht="24.75" hidden="1" customHeight="1" outlineLevel="1">
      <c r="A210" s="389" t="s">
        <v>2348</v>
      </c>
      <c r="B210" s="355" t="s">
        <v>2349</v>
      </c>
      <c r="C210" s="390" t="s">
        <v>2350</v>
      </c>
      <c r="D210" s="377" t="s">
        <v>17</v>
      </c>
      <c r="E210" s="343">
        <v>100.0</v>
      </c>
      <c r="F210" s="370">
        <f>SUMIF('Загальний прайс'!$D$6:$D$3617,A210,'Загальний прайс'!$G$6:$G$3617)</f>
        <v>186.3</v>
      </c>
      <c r="G210" s="370">
        <f>F210*'ЗМІСТ'!$E$13/1000*1.2</f>
        <v>9.772388856</v>
      </c>
      <c r="H210" s="371">
        <f>G210*(100%-'ЗМІСТ'!$E$15)</f>
        <v>9.772388856</v>
      </c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</row>
    <row r="211" ht="28.5" hidden="1" customHeight="1" outlineLevel="1">
      <c r="A211" s="391" t="s">
        <v>2351</v>
      </c>
      <c r="B211" s="392" t="s">
        <v>2352</v>
      </c>
      <c r="C211" s="393" t="s">
        <v>2353</v>
      </c>
      <c r="D211" s="374" t="s">
        <v>305</v>
      </c>
      <c r="E211" s="361">
        <v>96.0</v>
      </c>
      <c r="F211" s="370">
        <f>SUMIF('Загальний прайс'!$D$6:$D$4863,A211,'Загальний прайс'!$G$6:$G$4863)</f>
        <v>747.47</v>
      </c>
      <c r="G211" s="370">
        <f>F211*'ЗМІСТ'!$E$13/1000*1.2</f>
        <v>39.20862855</v>
      </c>
      <c r="H211" s="371">
        <f>G211*(100%-'ЗМІСТ'!$E$15)</f>
        <v>39.20862855</v>
      </c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25"/>
      <c r="Z211" s="25"/>
    </row>
    <row r="212" ht="28.5" hidden="1" customHeight="1" outlineLevel="1">
      <c r="A212" s="394" t="s">
        <v>2354</v>
      </c>
      <c r="B212" s="395" t="s">
        <v>2355</v>
      </c>
      <c r="C212" s="396" t="s">
        <v>1964</v>
      </c>
      <c r="D212" s="377" t="s">
        <v>17</v>
      </c>
      <c r="E212" s="343">
        <v>10.0</v>
      </c>
      <c r="F212" s="370">
        <f>SUMIF('Загальний прайс'!$D$6:$D$4863,A212,'Загальний прайс'!$G$6:$G$4863)</f>
        <v>690.54</v>
      </c>
      <c r="G212" s="370">
        <f>F212*'ЗМІСТ'!$E$13/1000*1.2</f>
        <v>36.22235856</v>
      </c>
      <c r="H212" s="371">
        <f>G212*(100%-'ЗМІСТ'!$E$15)</f>
        <v>36.22235856</v>
      </c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25"/>
      <c r="Z212" s="25"/>
    </row>
    <row r="213" ht="28.5" hidden="1" customHeight="1" outlineLevel="1">
      <c r="A213" s="394" t="s">
        <v>2356</v>
      </c>
      <c r="B213" s="395" t="s">
        <v>2357</v>
      </c>
      <c r="C213" s="396" t="s">
        <v>1967</v>
      </c>
      <c r="D213" s="377" t="s">
        <v>17</v>
      </c>
      <c r="E213" s="343">
        <v>10.0</v>
      </c>
      <c r="F213" s="370">
        <f>SUMIF('Загальний прайс'!$D$6:$D$4863,A213,'Загальний прайс'!$G$6:$G$4863)</f>
        <v>682.03</v>
      </c>
      <c r="G213" s="370">
        <f>F213*'ЗМІСТ'!$E$13/1000*1.2</f>
        <v>35.77596549</v>
      </c>
      <c r="H213" s="371">
        <f>G213*(100%-'ЗМІСТ'!$E$15)</f>
        <v>35.77596549</v>
      </c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25"/>
      <c r="Z213" s="25"/>
    </row>
    <row r="214" ht="28.5" hidden="1" customHeight="1" outlineLevel="1">
      <c r="A214" s="394" t="s">
        <v>2358</v>
      </c>
      <c r="B214" s="395" t="s">
        <v>2359</v>
      </c>
      <c r="C214" s="396" t="s">
        <v>1970</v>
      </c>
      <c r="D214" s="377" t="s">
        <v>17</v>
      </c>
      <c r="E214" s="343">
        <v>10.0</v>
      </c>
      <c r="F214" s="370">
        <f>SUMIF('Загальний прайс'!$D$6:$D$4863,A214,'Загальний прайс'!$G$6:$G$4863)</f>
        <v>574.19</v>
      </c>
      <c r="G214" s="370">
        <f>F214*'ЗМІСТ'!$E$13/1000*1.2</f>
        <v>30.11920535</v>
      </c>
      <c r="H214" s="371">
        <f>G214*(100%-'ЗМІСТ'!$E$15)</f>
        <v>30.11920535</v>
      </c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25"/>
      <c r="Z214" s="25"/>
    </row>
    <row r="215" ht="28.5" hidden="1" customHeight="1" outlineLevel="1">
      <c r="A215" s="394" t="s">
        <v>2360</v>
      </c>
      <c r="B215" s="395" t="s">
        <v>2361</v>
      </c>
      <c r="C215" s="396" t="s">
        <v>1973</v>
      </c>
      <c r="D215" s="377" t="s">
        <v>17</v>
      </c>
      <c r="E215" s="343">
        <v>10.0</v>
      </c>
      <c r="F215" s="370">
        <f>SUMIF('Загальний прайс'!$D$6:$D$4863,A215,'Загальний прайс'!$G$6:$G$4863)</f>
        <v>0</v>
      </c>
      <c r="G215" s="370">
        <f>F215*'ЗМІСТ'!$E$13/1000*1.2</f>
        <v>0</v>
      </c>
      <c r="H215" s="371">
        <f>G215*(100%-'ЗМІСТ'!$E$15)</f>
        <v>0</v>
      </c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25"/>
      <c r="Z215" s="25"/>
    </row>
    <row r="216" ht="28.5" hidden="1" customHeight="1" outlineLevel="1">
      <c r="A216" s="394" t="s">
        <v>2362</v>
      </c>
      <c r="B216" s="395" t="s">
        <v>2363</v>
      </c>
      <c r="C216" s="396" t="s">
        <v>1976</v>
      </c>
      <c r="D216" s="377" t="s">
        <v>17</v>
      </c>
      <c r="E216" s="343">
        <v>10.0</v>
      </c>
      <c r="F216" s="370">
        <f>SUMIF('Загальний прайс'!$D$6:$D$4863,A216,'Загальний прайс'!$G$6:$G$4863)</f>
        <v>698.89</v>
      </c>
      <c r="G216" s="370">
        <f>F216*'ЗМІСТ'!$E$13/1000*1.2</f>
        <v>36.66035882</v>
      </c>
      <c r="H216" s="371">
        <f>G216*(100%-'ЗМІСТ'!$E$15)</f>
        <v>36.66035882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25"/>
      <c r="Z216" s="25"/>
    </row>
    <row r="217" ht="28.5" hidden="1" customHeight="1" outlineLevel="1">
      <c r="A217" s="394" t="s">
        <v>2364</v>
      </c>
      <c r="B217" s="395" t="s">
        <v>2365</v>
      </c>
      <c r="C217" s="396" t="s">
        <v>1979</v>
      </c>
      <c r="D217" s="377" t="s">
        <v>17</v>
      </c>
      <c r="E217" s="343">
        <v>10.0</v>
      </c>
      <c r="F217" s="370">
        <f>SUMIF('Загальний прайс'!$D$6:$D$4863,A217,'Загальний прайс'!$G$6:$G$4863)</f>
        <v>718.32</v>
      </c>
      <c r="G217" s="370">
        <f>F217*'ЗМІСТ'!$E$13/1000*1.2</f>
        <v>37.6795618</v>
      </c>
      <c r="H217" s="371">
        <f>G217*(100%-'ЗМІСТ'!$E$15)</f>
        <v>37.6795618</v>
      </c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25"/>
      <c r="Z217" s="25"/>
    </row>
    <row r="218" ht="28.5" hidden="1" customHeight="1" outlineLevel="1">
      <c r="A218" s="397" t="s">
        <v>2366</v>
      </c>
      <c r="B218" s="398" t="s">
        <v>2367</v>
      </c>
      <c r="C218" s="399" t="s">
        <v>2368</v>
      </c>
      <c r="D218" s="366" t="s">
        <v>305</v>
      </c>
      <c r="E218" s="366">
        <v>48.0</v>
      </c>
      <c r="F218" s="367">
        <f>SUMIF('Загальний прайс'!$D$6:$D$4861,A218,'Загальний прайс'!$G$6:$G$4861)</f>
        <v>33379.71439</v>
      </c>
      <c r="G218" s="367">
        <f>F218/1000*1.2</f>
        <v>40.05565727</v>
      </c>
      <c r="H218" s="368">
        <f>G218*(100%-'ЗМІСТ'!$E$15)</f>
        <v>40.05565727</v>
      </c>
      <c r="I218" s="223" t="s">
        <v>1769</v>
      </c>
      <c r="J218" s="223" t="s">
        <v>1770</v>
      </c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25"/>
      <c r="Z218" s="25"/>
    </row>
    <row r="219" ht="28.5" hidden="1" customHeight="1" outlineLevel="1">
      <c r="A219" s="394" t="s">
        <v>2369</v>
      </c>
      <c r="B219" s="395" t="s">
        <v>2370</v>
      </c>
      <c r="C219" s="396" t="s">
        <v>1984</v>
      </c>
      <c r="D219" s="377" t="s">
        <v>17</v>
      </c>
      <c r="E219" s="343">
        <v>10.0</v>
      </c>
      <c r="F219" s="370">
        <f>SUMIF('Загальний прайс'!$D$6:$D$4863,A219,'Загальний прайс'!$G$6:$G$4863)</f>
        <v>690.99</v>
      </c>
      <c r="G219" s="370">
        <f>F219*'ЗМІСТ'!$E$13/1000*1.2</f>
        <v>36.24596337</v>
      </c>
      <c r="H219" s="371">
        <f>G219*(100%-'ЗМІСТ'!$E$15)</f>
        <v>36.24596337</v>
      </c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25"/>
      <c r="Z219" s="25"/>
    </row>
    <row r="220" ht="28.5" hidden="1" customHeight="1" outlineLevel="1">
      <c r="A220" s="394">
        <v>8.595568935267E12</v>
      </c>
      <c r="B220" s="395" t="s">
        <v>2371</v>
      </c>
      <c r="C220" s="396" t="s">
        <v>1987</v>
      </c>
      <c r="D220" s="377" t="s">
        <v>17</v>
      </c>
      <c r="E220" s="343">
        <v>10.0</v>
      </c>
      <c r="F220" s="370">
        <f>SUMIF('Загальний прайс'!$D$6:$D$4863,A220,'Загальний прайс'!$G$6:$G$4863)</f>
        <v>733.7</v>
      </c>
      <c r="G220" s="370">
        <f>F220*'ЗМІСТ'!$E$13/1000*1.2</f>
        <v>38.48632154</v>
      </c>
      <c r="H220" s="371">
        <f>G220*(100%-'ЗМІСТ'!$E$15)</f>
        <v>38.48632154</v>
      </c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25"/>
      <c r="Z220" s="25"/>
    </row>
    <row r="221" ht="28.5" hidden="1" customHeight="1" outlineLevel="1">
      <c r="A221" s="394" t="s">
        <v>2372</v>
      </c>
      <c r="B221" s="395" t="s">
        <v>2373</v>
      </c>
      <c r="C221" s="396" t="s">
        <v>1990</v>
      </c>
      <c r="D221" s="377" t="s">
        <v>17</v>
      </c>
      <c r="E221" s="343">
        <v>10.0</v>
      </c>
      <c r="F221" s="370">
        <f>SUMIF('Загальний прайс'!$D$6:$D$4863,A221,'Загальний прайс'!$G$6:$G$4863)</f>
        <v>813.91</v>
      </c>
      <c r="G221" s="370">
        <f>F221*'ЗМІСТ'!$E$13/1000*1.2</f>
        <v>42.69374672</v>
      </c>
      <c r="H221" s="371">
        <f>G221*(100%-'ЗМІСТ'!$E$15)</f>
        <v>42.69374672</v>
      </c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25"/>
      <c r="Z221" s="25"/>
    </row>
    <row r="222" ht="28.5" hidden="1" customHeight="1" outlineLevel="1">
      <c r="A222" s="394" t="s">
        <v>2374</v>
      </c>
      <c r="B222" s="395" t="s">
        <v>2375</v>
      </c>
      <c r="C222" s="396" t="s">
        <v>1993</v>
      </c>
      <c r="D222" s="377" t="s">
        <v>17</v>
      </c>
      <c r="E222" s="343">
        <v>10.0</v>
      </c>
      <c r="F222" s="370">
        <f>SUMIF('Загальний прайс'!$D$6:$D$4863,A222,'Загальний прайс'!$G$6:$G$4863)</f>
        <v>679.42</v>
      </c>
      <c r="G222" s="370">
        <f>F222*'ЗМІСТ'!$E$13/1000*1.2</f>
        <v>35.63905763</v>
      </c>
      <c r="H222" s="371">
        <f>G222*(100%-'ЗМІСТ'!$E$15)</f>
        <v>35.63905763</v>
      </c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25"/>
      <c r="Z222" s="25"/>
    </row>
    <row r="223" ht="28.5" hidden="1" customHeight="1" outlineLevel="1">
      <c r="A223" s="394" t="s">
        <v>2376</v>
      </c>
      <c r="B223" s="395" t="s">
        <v>2377</v>
      </c>
      <c r="C223" s="396" t="s">
        <v>1996</v>
      </c>
      <c r="D223" s="377" t="s">
        <v>17</v>
      </c>
      <c r="E223" s="343">
        <v>10.0</v>
      </c>
      <c r="F223" s="370">
        <f>SUMIF('Загальний прайс'!$D$6:$D$4863,A223,'Загальний прайс'!$G$6:$G$4863)</f>
        <v>740.01</v>
      </c>
      <c r="G223" s="370">
        <f>F223*'ЗМІСТ'!$E$13/1000*1.2</f>
        <v>38.81731335</v>
      </c>
      <c r="H223" s="371">
        <f>G223*(100%-'ЗМІСТ'!$E$15)</f>
        <v>38.81731335</v>
      </c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25"/>
      <c r="Z223" s="25"/>
    </row>
    <row r="224" ht="28.5" hidden="1" customHeight="1" outlineLevel="1">
      <c r="A224" s="394" t="s">
        <v>2378</v>
      </c>
      <c r="B224" s="395" t="s">
        <v>2379</v>
      </c>
      <c r="C224" s="396" t="s">
        <v>1999</v>
      </c>
      <c r="D224" s="377" t="s">
        <v>17</v>
      </c>
      <c r="E224" s="343">
        <v>10.0</v>
      </c>
      <c r="F224" s="370">
        <f>SUMIF('Загальний прайс'!$D$6:$D$4863,A224,'Загальний прайс'!$G$6:$G$4863)</f>
        <v>630.57</v>
      </c>
      <c r="G224" s="370">
        <f>F224*'ЗМІСТ'!$E$13/1000*1.2</f>
        <v>33.07662502</v>
      </c>
      <c r="H224" s="371">
        <f>G224*(100%-'ЗМІСТ'!$E$15)</f>
        <v>33.07662502</v>
      </c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25"/>
      <c r="Z224" s="25"/>
    </row>
    <row r="225" ht="28.5" hidden="1" customHeight="1" outlineLevel="1">
      <c r="A225" s="394" t="s">
        <v>2380</v>
      </c>
      <c r="B225" s="395" t="s">
        <v>2381</v>
      </c>
      <c r="C225" s="396" t="s">
        <v>2002</v>
      </c>
      <c r="D225" s="377" t="s">
        <v>17</v>
      </c>
      <c r="E225" s="343">
        <v>10.0</v>
      </c>
      <c r="F225" s="370">
        <f>SUMIF('Загальний прайс'!$D$6:$D$4863,A225,'Загальний прайс'!$G$6:$G$4863)</f>
        <v>859.06</v>
      </c>
      <c r="G225" s="370">
        <f>F225*'ЗМІСТ'!$E$13/1000*1.2</f>
        <v>45.06209539</v>
      </c>
      <c r="H225" s="371">
        <f>G225*(100%-'ЗМІСТ'!$E$15)</f>
        <v>45.06209539</v>
      </c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25"/>
      <c r="Z225" s="25"/>
    </row>
    <row r="226" ht="28.5" hidden="1" customHeight="1" outlineLevel="1">
      <c r="A226" s="400" t="s">
        <v>2382</v>
      </c>
      <c r="B226" s="401" t="s">
        <v>2383</v>
      </c>
      <c r="C226" s="402" t="s">
        <v>2384</v>
      </c>
      <c r="D226" s="366" t="s">
        <v>305</v>
      </c>
      <c r="E226" s="366">
        <v>20.0</v>
      </c>
      <c r="F226" s="367">
        <f>SUMIF('Загальний прайс'!$D$6:$D$4861,A226,'Загальний прайс'!$G$6:$G$4861)</f>
        <v>54785.95728</v>
      </c>
      <c r="G226" s="367">
        <f>F226/1000*1.2</f>
        <v>65.74314874</v>
      </c>
      <c r="H226" s="368">
        <f>G226*(100%-'ЗМІСТ'!$E$15)</f>
        <v>65.74314874</v>
      </c>
      <c r="I226" s="223" t="s">
        <v>1769</v>
      </c>
      <c r="J226" s="223" t="s">
        <v>1770</v>
      </c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25"/>
      <c r="Z226" s="25"/>
    </row>
    <row r="227" ht="28.5" hidden="1" customHeight="1" outlineLevel="1">
      <c r="A227" s="394" t="s">
        <v>2385</v>
      </c>
      <c r="B227" s="395" t="s">
        <v>2386</v>
      </c>
      <c r="C227" s="396" t="s">
        <v>2159</v>
      </c>
      <c r="D227" s="377" t="s">
        <v>17</v>
      </c>
      <c r="E227" s="343">
        <v>10.0</v>
      </c>
      <c r="F227" s="370">
        <f>SUMIF('Загальний прайс'!$D$6:$D$4863,A227,'Загальний прайс'!$G$6:$G$4863)</f>
        <v>1072.58</v>
      </c>
      <c r="G227" s="370">
        <f>F227*'ЗМІСТ'!$E$13/1000*1.2</f>
        <v>56.26231261</v>
      </c>
      <c r="H227" s="371">
        <f>G227*(100%-'ЗМІСТ'!$E$15)</f>
        <v>56.26231261</v>
      </c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25"/>
      <c r="Z227" s="25"/>
    </row>
    <row r="228" ht="28.5" hidden="1" customHeight="1" outlineLevel="1">
      <c r="A228" s="394" t="s">
        <v>2387</v>
      </c>
      <c r="B228" s="395" t="s">
        <v>2388</v>
      </c>
      <c r="C228" s="396" t="s">
        <v>2162</v>
      </c>
      <c r="D228" s="377" t="s">
        <v>17</v>
      </c>
      <c r="E228" s="343">
        <v>10.0</v>
      </c>
      <c r="F228" s="370">
        <f>SUMIF('Загальний прайс'!$D$6:$D$4863,A228,'Загальний прайс'!$G$6:$G$4863)</f>
        <v>1147.07</v>
      </c>
      <c r="G228" s="370">
        <f>F228*'ЗМІСТ'!$E$13/1000*1.2</f>
        <v>60.1696945</v>
      </c>
      <c r="H228" s="371">
        <f>G228*(100%-'ЗМІСТ'!$E$15)</f>
        <v>60.1696945</v>
      </c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25"/>
      <c r="Z228" s="25"/>
    </row>
    <row r="229" ht="28.5" hidden="1" customHeight="1" outlineLevel="1">
      <c r="A229" s="394" t="s">
        <v>2389</v>
      </c>
      <c r="B229" s="395" t="s">
        <v>2390</v>
      </c>
      <c r="C229" s="396" t="s">
        <v>2165</v>
      </c>
      <c r="D229" s="377" t="s">
        <v>17</v>
      </c>
      <c r="E229" s="343">
        <v>10.0</v>
      </c>
      <c r="F229" s="370">
        <f>SUMIF('Загальний прайс'!$D$6:$D$4863,A229,'Загальний прайс'!$G$6:$G$4863)</f>
        <v>1144.82</v>
      </c>
      <c r="G229" s="370">
        <f>F229*'ЗМІСТ'!$E$13/1000*1.2</f>
        <v>60.05167048</v>
      </c>
      <c r="H229" s="371">
        <f>G229*(100%-'ЗМІСТ'!$E$15)</f>
        <v>60.05167048</v>
      </c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25"/>
      <c r="Z229" s="25"/>
    </row>
    <row r="230" ht="28.5" hidden="1" customHeight="1" outlineLevel="1">
      <c r="A230" s="394" t="s">
        <v>2391</v>
      </c>
      <c r="B230" s="395" t="s">
        <v>2392</v>
      </c>
      <c r="C230" s="396" t="s">
        <v>2168</v>
      </c>
      <c r="D230" s="377" t="s">
        <v>17</v>
      </c>
      <c r="E230" s="343">
        <v>10.0</v>
      </c>
      <c r="F230" s="370">
        <f>SUMIF('Загальний прайс'!$D$6:$D$4863,A230,'Загальний прайс'!$G$6:$G$4863)</f>
        <v>1174.8</v>
      </c>
      <c r="G230" s="370">
        <f>F230*'ЗМІСТ'!$E$13/1000*1.2</f>
        <v>61.62427498</v>
      </c>
      <c r="H230" s="371">
        <f>G230*(100%-'ЗМІСТ'!$E$15)</f>
        <v>61.62427498</v>
      </c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25"/>
      <c r="Z230" s="25"/>
    </row>
    <row r="231" ht="28.5" hidden="1" customHeight="1" outlineLevel="1">
      <c r="A231" s="394" t="s">
        <v>2393</v>
      </c>
      <c r="B231" s="395" t="s">
        <v>2394</v>
      </c>
      <c r="C231" s="396" t="s">
        <v>2171</v>
      </c>
      <c r="D231" s="377" t="s">
        <v>17</v>
      </c>
      <c r="E231" s="343">
        <v>10.0</v>
      </c>
      <c r="F231" s="370">
        <f>SUMIF('Загальний прайс'!$D$6:$D$4863,A231,'Загальний прайс'!$G$6:$G$4863)</f>
        <v>1067.45</v>
      </c>
      <c r="G231" s="370">
        <f>F231*'ЗМІСТ'!$E$13/1000*1.2</f>
        <v>55.99321784</v>
      </c>
      <c r="H231" s="371">
        <f>G231*(100%-'ЗМІСТ'!$E$15)</f>
        <v>55.99321784</v>
      </c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25"/>
      <c r="Z231" s="25"/>
    </row>
    <row r="232" ht="28.5" hidden="1" customHeight="1" outlineLevel="1">
      <c r="A232" s="394" t="s">
        <v>2395</v>
      </c>
      <c r="B232" s="395" t="s">
        <v>2396</v>
      </c>
      <c r="C232" s="396" t="s">
        <v>2174</v>
      </c>
      <c r="D232" s="377" t="s">
        <v>17</v>
      </c>
      <c r="E232" s="343">
        <v>10.0</v>
      </c>
      <c r="F232" s="370">
        <f>SUMIF('Загальний прайс'!$D$6:$D$4863,A232,'Загальний прайс'!$G$6:$G$4863)</f>
        <v>1169.73</v>
      </c>
      <c r="G232" s="370">
        <f>F232*'ЗМІСТ'!$E$13/1000*1.2</f>
        <v>61.35832752</v>
      </c>
      <c r="H232" s="371">
        <f>G232*(100%-'ЗМІСТ'!$E$15)</f>
        <v>61.35832752</v>
      </c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25"/>
      <c r="Z232" s="25"/>
    </row>
    <row r="233" ht="28.5" hidden="1" customHeight="1" outlineLevel="1">
      <c r="A233" s="394" t="s">
        <v>2397</v>
      </c>
      <c r="B233" s="395" t="s">
        <v>2398</v>
      </c>
      <c r="C233" s="396" t="s">
        <v>2177</v>
      </c>
      <c r="D233" s="377" t="s">
        <v>17</v>
      </c>
      <c r="E233" s="343">
        <v>10.0</v>
      </c>
      <c r="F233" s="370">
        <f>SUMIF('Загальний прайс'!$D$6:$D$4863,A233,'Загальний прайс'!$G$6:$G$4863)</f>
        <v>1600.28</v>
      </c>
      <c r="G233" s="370">
        <f>F233*'ЗМІСТ'!$E$13/1000*1.2</f>
        <v>83.94287943</v>
      </c>
      <c r="H233" s="371">
        <f>G233*(100%-'ЗМІСТ'!$E$15)</f>
        <v>83.94287943</v>
      </c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25"/>
      <c r="Z233" s="25"/>
    </row>
    <row r="234" ht="28.5" hidden="1" customHeight="1" outlineLevel="1">
      <c r="A234" s="400" t="s">
        <v>2399</v>
      </c>
      <c r="B234" s="401" t="s">
        <v>2400</v>
      </c>
      <c r="C234" s="402" t="s">
        <v>2401</v>
      </c>
      <c r="D234" s="366" t="s">
        <v>305</v>
      </c>
      <c r="E234" s="366">
        <v>20.0</v>
      </c>
      <c r="F234" s="367">
        <f>SUMIF('Загальний прайс'!$D$6:$D$4861,A234,'Загальний прайс'!$G$6:$G$4861)</f>
        <v>89043.65491</v>
      </c>
      <c r="G234" s="367">
        <f>F234/1000*1.2</f>
        <v>106.8523859</v>
      </c>
      <c r="H234" s="368">
        <f>G234*(100%-'ЗМІСТ'!$E$15)</f>
        <v>106.8523859</v>
      </c>
      <c r="I234" s="223" t="s">
        <v>1769</v>
      </c>
      <c r="J234" s="223" t="s">
        <v>1770</v>
      </c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25"/>
      <c r="Z234" s="25"/>
    </row>
    <row r="235" ht="28.5" hidden="1" customHeight="1" outlineLevel="1">
      <c r="A235" s="394" t="s">
        <v>2402</v>
      </c>
      <c r="B235" s="395" t="s">
        <v>2403</v>
      </c>
      <c r="C235" s="396" t="s">
        <v>2242</v>
      </c>
      <c r="D235" s="377" t="s">
        <v>17</v>
      </c>
      <c r="E235" s="343">
        <v>10.0</v>
      </c>
      <c r="F235" s="370">
        <f>SUMIF('Загальний прайс'!$D$6:$D$4863,A235,'Загальний прайс'!$G$6:$G$4863)</f>
        <v>1192.55</v>
      </c>
      <c r="G235" s="370">
        <f>F235*'ЗМІСТ'!$E$13/1000*1.2</f>
        <v>62.55535336</v>
      </c>
      <c r="H235" s="371">
        <f>G235*(100%-'ЗМІСТ'!$E$15)</f>
        <v>62.55535336</v>
      </c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25"/>
      <c r="Z235" s="25"/>
    </row>
    <row r="236" ht="28.5" hidden="1" customHeight="1" outlineLevel="1">
      <c r="A236" s="394" t="s">
        <v>2404</v>
      </c>
      <c r="B236" s="395" t="s">
        <v>2405</v>
      </c>
      <c r="C236" s="396" t="s">
        <v>2245</v>
      </c>
      <c r="D236" s="377" t="s">
        <v>17</v>
      </c>
      <c r="E236" s="343">
        <v>10.0</v>
      </c>
      <c r="F236" s="370">
        <f>SUMIF('Загальний прайс'!$D$6:$D$4863,A236,'Загальний прайс'!$G$6:$G$4863)</f>
        <v>1397.34</v>
      </c>
      <c r="G236" s="370">
        <f>F236*'ЗМІСТ'!$E$13/1000*1.2</f>
        <v>73.29763738</v>
      </c>
      <c r="H236" s="371">
        <f>G236*(100%-'ЗМІСТ'!$E$15)</f>
        <v>73.29763738</v>
      </c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25"/>
      <c r="Z236" s="25"/>
    </row>
    <row r="237" ht="28.5" hidden="1" customHeight="1" outlineLevel="1">
      <c r="A237" s="394" t="s">
        <v>2406</v>
      </c>
      <c r="B237" s="395" t="s">
        <v>2407</v>
      </c>
      <c r="C237" s="396" t="s">
        <v>2248</v>
      </c>
      <c r="D237" s="377" t="s">
        <v>17</v>
      </c>
      <c r="E237" s="343">
        <v>10.0</v>
      </c>
      <c r="F237" s="370">
        <f>SUMIF('Загальний прайс'!$D$6:$D$4863,A237,'Загальний прайс'!$G$6:$G$4863)</f>
        <v>1488.42</v>
      </c>
      <c r="G237" s="370">
        <f>F237*'ЗМІСТ'!$E$13/1000*1.2</f>
        <v>78.07524971</v>
      </c>
      <c r="H237" s="371">
        <f>G237*(100%-'ЗМІСТ'!$E$15)</f>
        <v>78.07524971</v>
      </c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25"/>
      <c r="Z237" s="25"/>
    </row>
    <row r="238" ht="28.5" hidden="1" customHeight="1" outlineLevel="1">
      <c r="A238" s="394" t="s">
        <v>2408</v>
      </c>
      <c r="B238" s="395" t="s">
        <v>2409</v>
      </c>
      <c r="C238" s="396" t="s">
        <v>2251</v>
      </c>
      <c r="D238" s="377" t="s">
        <v>17</v>
      </c>
      <c r="E238" s="343">
        <v>10.0</v>
      </c>
      <c r="F238" s="370">
        <f>SUMIF('Загальний прайс'!$D$6:$D$4863,A238,'Загальний прайс'!$G$6:$G$4863)</f>
        <v>1699.18</v>
      </c>
      <c r="G238" s="370">
        <f>F238*'ЗМІСТ'!$E$13/1000*1.2</f>
        <v>89.1306908</v>
      </c>
      <c r="H238" s="371">
        <f>G238*(100%-'ЗМІСТ'!$E$15)</f>
        <v>89.1306908</v>
      </c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25"/>
      <c r="Z238" s="25"/>
    </row>
    <row r="239" ht="28.5" hidden="1" customHeight="1" outlineLevel="1">
      <c r="A239" s="394" t="s">
        <v>2410</v>
      </c>
      <c r="B239" s="395" t="s">
        <v>2411</v>
      </c>
      <c r="C239" s="396" t="s">
        <v>2254</v>
      </c>
      <c r="D239" s="377" t="s">
        <v>17</v>
      </c>
      <c r="E239" s="343">
        <v>10.0</v>
      </c>
      <c r="F239" s="370">
        <f>SUMIF('Загальний прайс'!$D$6:$D$4863,A239,'Загальний прайс'!$G$6:$G$4863)</f>
        <v>1603.26</v>
      </c>
      <c r="G239" s="370">
        <f>F239*'ЗМІСТ'!$E$13/1000*1.2</f>
        <v>84.09919569</v>
      </c>
      <c r="H239" s="371">
        <f>G239*(100%-'ЗМІСТ'!$E$15)</f>
        <v>84.09919569</v>
      </c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25"/>
      <c r="Z239" s="25"/>
    </row>
    <row r="240" ht="28.5" hidden="1" customHeight="1" outlineLevel="1">
      <c r="A240" s="394" t="s">
        <v>2412</v>
      </c>
      <c r="B240" s="395" t="s">
        <v>2413</v>
      </c>
      <c r="C240" s="396" t="s">
        <v>2257</v>
      </c>
      <c r="D240" s="377" t="s">
        <v>17</v>
      </c>
      <c r="E240" s="343">
        <v>10.0</v>
      </c>
      <c r="F240" s="370">
        <f>SUMIF('Загальний прайс'!$D$6:$D$4863,A240,'Загальний прайс'!$G$6:$G$4863)</f>
        <v>1649.33</v>
      </c>
      <c r="G240" s="370">
        <f>F240*'ЗМІСТ'!$E$13/1000*1.2</f>
        <v>86.51580307</v>
      </c>
      <c r="H240" s="371">
        <f>G240*(100%-'ЗМІСТ'!$E$15)</f>
        <v>86.51580307</v>
      </c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25"/>
      <c r="Z240" s="25"/>
    </row>
    <row r="241" ht="28.5" hidden="1" customHeight="1" outlineLevel="1">
      <c r="A241" s="391" t="s">
        <v>2414</v>
      </c>
      <c r="B241" s="392" t="s">
        <v>2415</v>
      </c>
      <c r="C241" s="393" t="s">
        <v>2416</v>
      </c>
      <c r="D241" s="374" t="s">
        <v>305</v>
      </c>
      <c r="E241" s="361">
        <v>16.0</v>
      </c>
      <c r="F241" s="370">
        <f>SUMIF('Загальний прайс'!$D$6:$D$4863,A241,'Загальний прайс'!$G$6:$G$4863)</f>
        <v>3793.53</v>
      </c>
      <c r="G241" s="370">
        <f>F241*'ЗМІСТ'!$E$13/1000*1.2</f>
        <v>198.9900714</v>
      </c>
      <c r="H241" s="371">
        <f>G241*(100%-'ЗМІСТ'!$E$15)</f>
        <v>198.9900714</v>
      </c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25"/>
      <c r="Z241" s="25"/>
    </row>
    <row r="242" ht="28.5" hidden="1" customHeight="1" outlineLevel="1">
      <c r="A242" s="394" t="s">
        <v>2417</v>
      </c>
      <c r="B242" s="395" t="s">
        <v>2418</v>
      </c>
      <c r="C242" s="396" t="s">
        <v>2332</v>
      </c>
      <c r="D242" s="377" t="s">
        <v>17</v>
      </c>
      <c r="E242" s="343">
        <v>10.0</v>
      </c>
      <c r="F242" s="370">
        <f>SUMIF('Загальний прайс'!$D$6:$D$4863,A242,'Загальний прайс'!$G$6:$G$4863)</f>
        <v>2157.83</v>
      </c>
      <c r="G242" s="370">
        <f>F242*'ЗМІСТ'!$E$13/1000*1.2</f>
        <v>113.1892316</v>
      </c>
      <c r="H242" s="371">
        <f>G242*(100%-'ЗМІСТ'!$E$15)</f>
        <v>113.1892316</v>
      </c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25"/>
      <c r="Z242" s="25"/>
    </row>
    <row r="243" ht="28.5" hidden="1" customHeight="1" outlineLevel="1">
      <c r="A243" s="394" t="s">
        <v>2419</v>
      </c>
      <c r="B243" s="395" t="s">
        <v>2420</v>
      </c>
      <c r="C243" s="396" t="s">
        <v>2335</v>
      </c>
      <c r="D243" s="377" t="s">
        <v>17</v>
      </c>
      <c r="E243" s="343">
        <v>10.0</v>
      </c>
      <c r="F243" s="370">
        <f>SUMIF('Загальний прайс'!$D$6:$D$4863,A243,'Загальний прайс'!$G$6:$G$4863)</f>
        <v>2207.31</v>
      </c>
      <c r="G243" s="370">
        <f>F243*'ЗМІСТ'!$E$13/1000*1.2</f>
        <v>115.7847109</v>
      </c>
      <c r="H243" s="371">
        <f>G243*(100%-'ЗМІСТ'!$E$15)</f>
        <v>115.7847109</v>
      </c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25"/>
      <c r="Z243" s="25"/>
    </row>
    <row r="244" ht="28.5" hidden="1" customHeight="1" outlineLevel="1">
      <c r="A244" s="394" t="s">
        <v>2421</v>
      </c>
      <c r="B244" s="395" t="s">
        <v>2422</v>
      </c>
      <c r="C244" s="396" t="s">
        <v>2338</v>
      </c>
      <c r="D244" s="377" t="s">
        <v>17</v>
      </c>
      <c r="E244" s="343">
        <v>10.0</v>
      </c>
      <c r="F244" s="370">
        <f>SUMIF('Загальний прайс'!$D$6:$D$4863,A244,'Загальний прайс'!$G$6:$G$4863)</f>
        <v>2469.39</v>
      </c>
      <c r="G244" s="370">
        <f>F244*'ЗМІСТ'!$E$13/1000*1.2</f>
        <v>129.5321488</v>
      </c>
      <c r="H244" s="371">
        <f>G244*(100%-'ЗМІСТ'!$E$15)</f>
        <v>129.5321488</v>
      </c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25"/>
      <c r="Z244" s="25"/>
    </row>
    <row r="245" ht="28.5" hidden="1" customHeight="1" outlineLevel="1">
      <c r="A245" s="394" t="s">
        <v>2423</v>
      </c>
      <c r="B245" s="395" t="s">
        <v>2424</v>
      </c>
      <c r="C245" s="396" t="s">
        <v>2341</v>
      </c>
      <c r="D245" s="377" t="s">
        <v>17</v>
      </c>
      <c r="E245" s="343">
        <v>10.0</v>
      </c>
      <c r="F245" s="370">
        <f>SUMIF('Загальний прайс'!$D$6:$D$4863,A245,'Загальний прайс'!$G$6:$G$4863)</f>
        <v>2575.69</v>
      </c>
      <c r="G245" s="370">
        <f>F245*'ЗМІСТ'!$E$13/1000*1.2</f>
        <v>135.108128</v>
      </c>
      <c r="H245" s="371">
        <f>G245*(100%-'ЗМІСТ'!$E$15)</f>
        <v>135.108128</v>
      </c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25"/>
      <c r="Z245" s="25"/>
    </row>
    <row r="246" ht="28.5" hidden="1" customHeight="1" outlineLevel="1">
      <c r="A246" s="394" t="s">
        <v>2425</v>
      </c>
      <c r="B246" s="395" t="s">
        <v>2426</v>
      </c>
      <c r="C246" s="396" t="s">
        <v>2344</v>
      </c>
      <c r="D246" s="377" t="s">
        <v>17</v>
      </c>
      <c r="E246" s="343">
        <v>10.0</v>
      </c>
      <c r="F246" s="370">
        <f>SUMIF('Загальний прайс'!$D$6:$D$4863,A246,'Загальний прайс'!$G$6:$G$4863)</f>
        <v>3436.5</v>
      </c>
      <c r="G246" s="370">
        <f>F246*'ЗМІСТ'!$E$13/1000*1.2</f>
        <v>180.2620199</v>
      </c>
      <c r="H246" s="371">
        <f>G246*(100%-'ЗМІСТ'!$E$15)</f>
        <v>180.2620199</v>
      </c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25"/>
      <c r="Z246" s="25"/>
    </row>
    <row r="247" ht="28.5" hidden="1" customHeight="1" outlineLevel="1">
      <c r="A247" s="394" t="s">
        <v>2427</v>
      </c>
      <c r="B247" s="395" t="s">
        <v>2428</v>
      </c>
      <c r="C247" s="396" t="s">
        <v>2347</v>
      </c>
      <c r="D247" s="377" t="s">
        <v>17</v>
      </c>
      <c r="E247" s="343">
        <v>10.0</v>
      </c>
      <c r="F247" s="370">
        <f>SUMIF('Загальний прайс'!$D$6:$D$4863,A247,'Загальний прайс'!$G$6:$G$4863)</f>
        <v>3096.92</v>
      </c>
      <c r="G247" s="370">
        <f>F247*'ЗМІСТ'!$E$13/1000*1.2</f>
        <v>162.4493102</v>
      </c>
      <c r="H247" s="371">
        <f>G247*(100%-'ЗМІСТ'!$E$15)</f>
        <v>162.4493102</v>
      </c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25"/>
      <c r="Z247" s="25"/>
    </row>
    <row r="248" ht="28.5" hidden="1" customHeight="1" outlineLevel="1">
      <c r="A248" s="394" t="s">
        <v>2429</v>
      </c>
      <c r="B248" s="395" t="s">
        <v>2430</v>
      </c>
      <c r="C248" s="403" t="s">
        <v>2431</v>
      </c>
      <c r="D248" s="377" t="s">
        <v>17</v>
      </c>
      <c r="E248" s="343">
        <v>80.0</v>
      </c>
      <c r="F248" s="370">
        <f>SUMIF('Загальний прайс'!$D$6:$D$4863,A248,'Загальний прайс'!$G$6:$G$4863)</f>
        <v>12818.77</v>
      </c>
      <c r="G248" s="370">
        <f>F248*'ЗМІСТ'!$E$13/1000*1.2</f>
        <v>672.4101186</v>
      </c>
      <c r="H248" s="371">
        <f>G248*(100%-'ЗМІСТ'!$E$15)</f>
        <v>672.4101186</v>
      </c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25"/>
      <c r="Z248" s="25"/>
    </row>
    <row r="249" ht="28.5" hidden="1" customHeight="1" outlineLevel="1">
      <c r="A249" s="404" t="s">
        <v>2432</v>
      </c>
      <c r="B249" s="405" t="s">
        <v>2433</v>
      </c>
      <c r="C249" s="403" t="s">
        <v>2434</v>
      </c>
      <c r="D249" s="377" t="s">
        <v>17</v>
      </c>
      <c r="E249" s="343">
        <v>56.0</v>
      </c>
      <c r="F249" s="370">
        <f>SUMIF('Загальний прайс'!$D$6:$D$4863,A249,'Загальний прайс'!$G$6:$G$4863)</f>
        <v>15155.01</v>
      </c>
      <c r="G249" s="370">
        <f>F249*'ЗМІСТ'!$E$13/1000*1.2</f>
        <v>794.9578682</v>
      </c>
      <c r="H249" s="371">
        <f>G249*(100%-'ЗМІСТ'!$E$15)</f>
        <v>794.9578682</v>
      </c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25"/>
      <c r="Z249" s="25"/>
    </row>
    <row r="250" ht="28.5" hidden="1" customHeight="1" outlineLevel="1">
      <c r="A250" s="261">
        <v>4.820080461012E12</v>
      </c>
      <c r="B250" s="401" t="s">
        <v>2435</v>
      </c>
      <c r="C250" s="402" t="s">
        <v>2436</v>
      </c>
      <c r="D250" s="366" t="s">
        <v>305</v>
      </c>
      <c r="E250" s="366">
        <v>48.0</v>
      </c>
      <c r="F250" s="367">
        <f>SUMIF('Загальний прайс'!$D$6:$D$4863,A250,'Загальний прайс'!$G$6:$G$4863)</f>
        <v>30995.44908</v>
      </c>
      <c r="G250" s="367">
        <f t="shared" ref="G250:G252" si="2">F250/1000*1.2</f>
        <v>37.19453889</v>
      </c>
      <c r="H250" s="368">
        <f>G250*(100%-'ЗМІСТ'!$E$15)</f>
        <v>37.19453889</v>
      </c>
      <c r="I250" s="223" t="s">
        <v>1769</v>
      </c>
      <c r="J250" s="223" t="s">
        <v>1770</v>
      </c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25"/>
      <c r="Z250" s="25"/>
    </row>
    <row r="251" ht="28.5" hidden="1" customHeight="1" outlineLevel="1">
      <c r="A251" s="261">
        <v>4.820080461029E12</v>
      </c>
      <c r="B251" s="401" t="s">
        <v>2437</v>
      </c>
      <c r="C251" s="402" t="s">
        <v>2438</v>
      </c>
      <c r="D251" s="366" t="s">
        <v>305</v>
      </c>
      <c r="E251" s="366">
        <v>20.0</v>
      </c>
      <c r="F251" s="367">
        <f>SUMIF('Загальний прайс'!$D$6:$D$4863,A251,'Загальний прайс'!$G$6:$G$4863)</f>
        <v>50872.67462</v>
      </c>
      <c r="G251" s="367">
        <f t="shared" si="2"/>
        <v>61.04720954</v>
      </c>
      <c r="H251" s="368">
        <f>G251*(100%-'ЗМІСТ'!$E$15)</f>
        <v>61.04720954</v>
      </c>
      <c r="I251" s="223" t="s">
        <v>1769</v>
      </c>
      <c r="J251" s="223" t="s">
        <v>1770</v>
      </c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25"/>
      <c r="Z251" s="25"/>
    </row>
    <row r="252" ht="28.5" hidden="1" customHeight="1" outlineLevel="1">
      <c r="A252" s="261">
        <v>4.820080461036E12</v>
      </c>
      <c r="B252" s="406" t="s">
        <v>2439</v>
      </c>
      <c r="C252" s="365" t="s">
        <v>2440</v>
      </c>
      <c r="D252" s="366" t="s">
        <v>305</v>
      </c>
      <c r="E252" s="366">
        <v>20.0</v>
      </c>
      <c r="F252" s="367">
        <f>SUMIF('Загальний прайс'!$D$6:$D$4863,A252,'Загальний прайс'!$G$6:$G$4863)</f>
        <v>82683.39384</v>
      </c>
      <c r="G252" s="367">
        <f t="shared" si="2"/>
        <v>99.22007261</v>
      </c>
      <c r="H252" s="368">
        <f>G252*(100%-'ЗМІСТ'!$E$15)</f>
        <v>99.22007261</v>
      </c>
      <c r="I252" s="223" t="s">
        <v>1769</v>
      </c>
      <c r="J252" s="223" t="s">
        <v>1770</v>
      </c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25"/>
      <c r="Z252" s="25"/>
    </row>
    <row r="253" ht="24.75" hidden="1" customHeight="1" outlineLevel="1">
      <c r="A253" s="161"/>
      <c r="B253" s="407"/>
      <c r="C253" s="408"/>
      <c r="D253" s="162"/>
      <c r="E253" s="162"/>
      <c r="F253" s="409"/>
      <c r="G253" s="409"/>
      <c r="H253" s="410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25"/>
      <c r="Z253" s="25"/>
    </row>
    <row r="254" ht="18.0" customHeight="1">
      <c r="A254" s="411"/>
      <c r="B254" s="412"/>
      <c r="C254" s="378"/>
      <c r="D254" s="412"/>
      <c r="E254" s="412"/>
      <c r="F254" s="413"/>
      <c r="G254" s="413"/>
      <c r="H254" s="381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ht="18.0" customHeight="1" collapsed="1">
      <c r="A255" s="210" t="s">
        <v>2441</v>
      </c>
      <c r="B255" s="382"/>
      <c r="C255" s="383"/>
      <c r="D255" s="382"/>
      <c r="E255" s="382"/>
      <c r="F255" s="384"/>
      <c r="G255" s="384"/>
      <c r="H255" s="38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ht="24.75" hidden="1" customHeight="1" outlineLevel="1">
      <c r="A256" s="386" t="s">
        <v>2442</v>
      </c>
      <c r="B256" s="355" t="s">
        <v>2443</v>
      </c>
      <c r="C256" s="360" t="s">
        <v>2444</v>
      </c>
      <c r="D256" s="355" t="s">
        <v>305</v>
      </c>
      <c r="E256" s="355">
        <v>24.0</v>
      </c>
      <c r="F256" s="357">
        <f>SUMIF('Загальний прайс'!$D$6:$D$3617,A256,'Загальний прайс'!$G$6:$G$3617)</f>
        <v>1436.37</v>
      </c>
      <c r="G256" s="357">
        <f>F256*'ЗМІСТ'!$E$13/1000*1.2</f>
        <v>75.34496071</v>
      </c>
      <c r="H256" s="358">
        <f>G256*(100%-'ЗМІСТ'!$E$15)</f>
        <v>75.34496071</v>
      </c>
      <c r="I256" s="375"/>
      <c r="J256" s="375"/>
      <c r="K256" s="375"/>
      <c r="L256" s="375"/>
      <c r="M256" s="375"/>
      <c r="N256" s="375"/>
      <c r="O256" s="375"/>
      <c r="P256" s="375"/>
      <c r="Q256" s="375"/>
      <c r="R256" s="375"/>
      <c r="S256" s="375"/>
      <c r="T256" s="375"/>
      <c r="U256" s="375"/>
      <c r="V256" s="375"/>
      <c r="W256" s="375"/>
      <c r="X256" s="375"/>
    </row>
    <row r="257" ht="24.75" hidden="1" customHeight="1" outlineLevel="1">
      <c r="A257" s="272" t="s">
        <v>2445</v>
      </c>
      <c r="B257" s="355" t="s">
        <v>2446</v>
      </c>
      <c r="C257" s="360" t="s">
        <v>2447</v>
      </c>
      <c r="D257" s="343" t="s">
        <v>17</v>
      </c>
      <c r="E257" s="343">
        <v>10.0</v>
      </c>
      <c r="F257" s="370">
        <f>SUMIF('Загальний прайс'!$D$6:$D$3617,A257,'Загальний прайс'!$G$6:$G$3617)</f>
        <v>787.9</v>
      </c>
      <c r="G257" s="370">
        <f>F257*'ЗМІСТ'!$E$13/1000*1.2</f>
        <v>41.32938905</v>
      </c>
      <c r="H257" s="371">
        <f>G257*(100%-'ЗМІСТ'!$E$15)</f>
        <v>41.32938905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ht="24.75" hidden="1" customHeight="1" outlineLevel="1">
      <c r="A258" s="272" t="s">
        <v>2448</v>
      </c>
      <c r="B258" s="355" t="s">
        <v>2449</v>
      </c>
      <c r="C258" s="360" t="s">
        <v>2450</v>
      </c>
      <c r="D258" s="343" t="s">
        <v>17</v>
      </c>
      <c r="E258" s="343">
        <v>10.0</v>
      </c>
      <c r="F258" s="370">
        <f>SUMIF('Загальний прайс'!$D$6:$D$3617,A258,'Загальний прайс'!$G$6:$G$3617)</f>
        <v>695.85</v>
      </c>
      <c r="G258" s="370">
        <f>F258*'ЗМІСТ'!$E$13/1000*1.2</f>
        <v>36.50089525</v>
      </c>
      <c r="H258" s="371">
        <f>G258*(100%-'ЗМІСТ'!$E$15)</f>
        <v>36.50089525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ht="24.75" hidden="1" customHeight="1" outlineLevel="1">
      <c r="A259" s="272" t="s">
        <v>2451</v>
      </c>
      <c r="B259" s="355" t="s">
        <v>2452</v>
      </c>
      <c r="C259" s="360" t="s">
        <v>2453</v>
      </c>
      <c r="D259" s="343" t="s">
        <v>17</v>
      </c>
      <c r="E259" s="343">
        <v>10.0</v>
      </c>
      <c r="F259" s="370">
        <f>SUMIF('Загальний прайс'!$D$6:$D$3617,A259,'Загальний прайс'!$G$6:$G$3617)</f>
        <v>846.53</v>
      </c>
      <c r="G259" s="370">
        <f>F259*'ЗМІСТ'!$E$13/1000*1.2</f>
        <v>44.40483273</v>
      </c>
      <c r="H259" s="371">
        <f>G259*(100%-'ЗМІСТ'!$E$15)</f>
        <v>44.40483273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ht="24.75" hidden="1" customHeight="1" outlineLevel="1">
      <c r="A260" s="272" t="s">
        <v>2454</v>
      </c>
      <c r="B260" s="355" t="s">
        <v>2455</v>
      </c>
      <c r="C260" s="360" t="s">
        <v>2456</v>
      </c>
      <c r="D260" s="343" t="s">
        <v>17</v>
      </c>
      <c r="E260" s="343">
        <v>10.0</v>
      </c>
      <c r="F260" s="370">
        <f>SUMIF('Загальний прайс'!$D$6:$D$3617,A260,'Загальний прайс'!$G$6:$G$3617)</f>
        <v>986.36</v>
      </c>
      <c r="G260" s="370">
        <f>F260*'ЗМІСТ'!$E$13/1000*1.2</f>
        <v>51.73963216</v>
      </c>
      <c r="H260" s="371">
        <f>G260*(100%-'ЗМІСТ'!$E$15)</f>
        <v>51.73963216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ht="24.75" hidden="1" customHeight="1" outlineLevel="1">
      <c r="A261" s="272" t="s">
        <v>2457</v>
      </c>
      <c r="B261" s="355" t="s">
        <v>2458</v>
      </c>
      <c r="C261" s="360" t="s">
        <v>2459</v>
      </c>
      <c r="D261" s="343" t="s">
        <v>17</v>
      </c>
      <c r="E261" s="343">
        <v>10.0</v>
      </c>
      <c r="F261" s="370">
        <f>SUMIF('Загальний прайс'!$D$6:$D$3617,A261,'Загальний прайс'!$G$6:$G$3617)</f>
        <v>936.29</v>
      </c>
      <c r="G261" s="370">
        <f>F261*'ЗМІСТ'!$E$13/1000*1.2</f>
        <v>49.1132043</v>
      </c>
      <c r="H261" s="371">
        <f>G261*(100%-'ЗМІСТ'!$E$15)</f>
        <v>49.1132043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ht="24.75" hidden="1" customHeight="1" outlineLevel="1">
      <c r="A262" s="272" t="s">
        <v>2460</v>
      </c>
      <c r="B262" s="355" t="s">
        <v>2461</v>
      </c>
      <c r="C262" s="360" t="s">
        <v>2462</v>
      </c>
      <c r="D262" s="343" t="s">
        <v>17</v>
      </c>
      <c r="E262" s="343">
        <v>10.0</v>
      </c>
      <c r="F262" s="370">
        <f>SUMIF('Загальний прайс'!$D$6:$D$3617,A262,'Загальний прайс'!$G$6:$G$3617)</f>
        <v>1014.54</v>
      </c>
      <c r="G262" s="370">
        <f>F262*'ЗМІСТ'!$E$13/1000*1.2</f>
        <v>53.21781744</v>
      </c>
      <c r="H262" s="371">
        <f>G262*(100%-'ЗМІСТ'!$E$15)</f>
        <v>53.21781744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ht="24.75" hidden="1" customHeight="1" outlineLevel="1">
      <c r="A263" s="272" t="s">
        <v>2463</v>
      </c>
      <c r="B263" s="355" t="s">
        <v>2464</v>
      </c>
      <c r="C263" s="360" t="s">
        <v>2465</v>
      </c>
      <c r="D263" s="343" t="s">
        <v>17</v>
      </c>
      <c r="E263" s="343">
        <v>10.0</v>
      </c>
      <c r="F263" s="370">
        <f>SUMIF('Загальний прайс'!$D$6:$D$3617,A263,'Загальний прайс'!$G$6:$G$3617)</f>
        <v>697.95</v>
      </c>
      <c r="G263" s="370">
        <f>F263*'ЗМІСТ'!$E$13/1000*1.2</f>
        <v>36.611051</v>
      </c>
      <c r="H263" s="371">
        <f>G263*(100%-'ЗМІСТ'!$E$15)</f>
        <v>36.611051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ht="24.75" hidden="1" customHeight="1" outlineLevel="1">
      <c r="A264" s="372" t="s">
        <v>2466</v>
      </c>
      <c r="B264" s="355" t="s">
        <v>2467</v>
      </c>
      <c r="C264" s="360" t="s">
        <v>2468</v>
      </c>
      <c r="D264" s="361" t="s">
        <v>305</v>
      </c>
      <c r="E264" s="361">
        <v>18.0</v>
      </c>
      <c r="F264" s="357">
        <f>SUMIF('Загальний прайс'!$D$6:$D$3617,A264,'Загальний прайс'!$G$6:$G$3617)</f>
        <v>1973.34</v>
      </c>
      <c r="G264" s="357">
        <f>F264*'ЗМІСТ'!$E$13/1000*1.2</f>
        <v>103.5117865</v>
      </c>
      <c r="H264" s="358">
        <f>G264*(100%-'ЗМІСТ'!$E$15)</f>
        <v>103.5117865</v>
      </c>
      <c r="I264" s="375"/>
      <c r="J264" s="375"/>
      <c r="K264" s="375"/>
      <c r="L264" s="375"/>
      <c r="M264" s="375"/>
      <c r="N264" s="375"/>
      <c r="O264" s="375"/>
      <c r="P264" s="375"/>
      <c r="Q264" s="375"/>
      <c r="R264" s="375"/>
      <c r="S264" s="375"/>
      <c r="T264" s="375"/>
      <c r="U264" s="375"/>
      <c r="V264" s="375"/>
      <c r="W264" s="375"/>
      <c r="X264" s="375"/>
    </row>
    <row r="265" ht="24.75" hidden="1" customHeight="1" outlineLevel="1">
      <c r="A265" s="272" t="s">
        <v>2469</v>
      </c>
      <c r="B265" s="355" t="s">
        <v>2470</v>
      </c>
      <c r="C265" s="360" t="s">
        <v>2471</v>
      </c>
      <c r="D265" s="343" t="s">
        <v>17</v>
      </c>
      <c r="E265" s="343">
        <v>10.0</v>
      </c>
      <c r="F265" s="370">
        <f>SUMIF('Загальний прайс'!$D$6:$D$3617,A265,'Загальний прайс'!$G$6:$G$3617)</f>
        <v>783.26</v>
      </c>
      <c r="G265" s="370">
        <f>F265*'ЗМІСТ'!$E$13/1000*1.2</f>
        <v>41.08599729</v>
      </c>
      <c r="H265" s="371">
        <f>G265*(100%-'ЗМІСТ'!$E$15)</f>
        <v>41.08599729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ht="24.75" hidden="1" customHeight="1" outlineLevel="1">
      <c r="A266" s="272" t="s">
        <v>2472</v>
      </c>
      <c r="B266" s="355" t="s">
        <v>2473</v>
      </c>
      <c r="C266" s="360" t="s">
        <v>2474</v>
      </c>
      <c r="D266" s="343" t="s">
        <v>17</v>
      </c>
      <c r="E266" s="343">
        <v>10.0</v>
      </c>
      <c r="F266" s="370">
        <f>SUMIF('Загальний прайс'!$D$6:$D$3617,A266,'Загальний прайс'!$G$6:$G$3617)</f>
        <v>792.57</v>
      </c>
      <c r="G266" s="370">
        <f>F266*'ЗМІСТ'!$E$13/1000*1.2</f>
        <v>41.57435446</v>
      </c>
      <c r="H266" s="371">
        <f>G266*(100%-'ЗМІСТ'!$E$15)</f>
        <v>41.57435446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ht="24.75" hidden="1" customHeight="1" outlineLevel="1">
      <c r="A267" s="272" t="s">
        <v>2475</v>
      </c>
      <c r="B267" s="355" t="s">
        <v>2476</v>
      </c>
      <c r="C267" s="360" t="s">
        <v>2477</v>
      </c>
      <c r="D267" s="343" t="s">
        <v>17</v>
      </c>
      <c r="E267" s="343">
        <v>10.0</v>
      </c>
      <c r="F267" s="370">
        <f>SUMIF('Загальний прайс'!$D$6:$D$3617,A267,'Загальний прайс'!$G$6:$G$3617)</f>
        <v>1091.88</v>
      </c>
      <c r="G267" s="370">
        <f>F267*'ЗМІСТ'!$E$13/1000*1.2</f>
        <v>57.27469643</v>
      </c>
      <c r="H267" s="371">
        <f>G267*(100%-'ЗМІСТ'!$E$15)</f>
        <v>57.27469643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ht="24.75" hidden="1" customHeight="1" outlineLevel="1">
      <c r="A268" s="272" t="s">
        <v>2478</v>
      </c>
      <c r="B268" s="355" t="s">
        <v>2479</v>
      </c>
      <c r="C268" s="360" t="s">
        <v>2480</v>
      </c>
      <c r="D268" s="343" t="s">
        <v>17</v>
      </c>
      <c r="E268" s="343">
        <v>10.0</v>
      </c>
      <c r="F268" s="370">
        <f>SUMIF('Загальний прайс'!$D$6:$D$3617,A268,'Загальний прайс'!$G$6:$G$3617)</f>
        <v>1202.43</v>
      </c>
      <c r="G268" s="370">
        <f>F268*'ЗМІСТ'!$E$13/1000*1.2</f>
        <v>63.07360994</v>
      </c>
      <c r="H268" s="371">
        <f>G268*(100%-'ЗМІСТ'!$E$15)</f>
        <v>63.07360994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ht="24.75" hidden="1" customHeight="1" outlineLevel="1">
      <c r="A269" s="272" t="s">
        <v>2481</v>
      </c>
      <c r="B269" s="355" t="s">
        <v>2482</v>
      </c>
      <c r="C269" s="360" t="s">
        <v>2483</v>
      </c>
      <c r="D269" s="343" t="s">
        <v>17</v>
      </c>
      <c r="E269" s="343">
        <v>10.0</v>
      </c>
      <c r="F269" s="370">
        <f>SUMIF('Загальний прайс'!$D$6:$D$3617,A269,'Загальний прайс'!$G$6:$G$3617)</f>
        <v>1063</v>
      </c>
      <c r="G269" s="370">
        <f>F269*'ЗМІСТ'!$E$13/1000*1.2</f>
        <v>55.75979256</v>
      </c>
      <c r="H269" s="371">
        <f>G269*(100%-'ЗМІСТ'!$E$15)</f>
        <v>55.75979256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ht="24.75" hidden="1" customHeight="1" outlineLevel="1">
      <c r="A270" s="272" t="s">
        <v>2484</v>
      </c>
      <c r="B270" s="355" t="s">
        <v>2485</v>
      </c>
      <c r="C270" s="360" t="s">
        <v>2486</v>
      </c>
      <c r="D270" s="343" t="s">
        <v>17</v>
      </c>
      <c r="E270" s="343">
        <v>10.0</v>
      </c>
      <c r="F270" s="370">
        <f>SUMIF('Загальний прайс'!$D$6:$D$3617,A270,'Загальний прайс'!$G$6:$G$3617)</f>
        <v>1036.37</v>
      </c>
      <c r="G270" s="370">
        <f>F270*'ЗМІСТ'!$E$13/1000*1.2</f>
        <v>54.36291271</v>
      </c>
      <c r="H270" s="371">
        <f>G270*(100%-'ЗМІСТ'!$E$15)</f>
        <v>54.36291271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ht="24.75" hidden="1" customHeight="1" outlineLevel="1">
      <c r="A271" s="372" t="s">
        <v>2487</v>
      </c>
      <c r="B271" s="355" t="s">
        <v>2488</v>
      </c>
      <c r="C271" s="360" t="s">
        <v>2489</v>
      </c>
      <c r="D271" s="361" t="s">
        <v>305</v>
      </c>
      <c r="E271" s="361">
        <v>20.0</v>
      </c>
      <c r="F271" s="357">
        <f>SUMIF('Загальний прайс'!$D$6:$D$3617,A271,'Загальний прайс'!$G$6:$G$3617)</f>
        <v>2560.22</v>
      </c>
      <c r="G271" s="357">
        <f>F271*'ЗМІСТ'!$E$13/1000*1.2</f>
        <v>134.2966473</v>
      </c>
      <c r="H271" s="358">
        <f>G271*(100%-'ЗМІСТ'!$E$15)</f>
        <v>134.2966473</v>
      </c>
      <c r="I271" s="375"/>
      <c r="J271" s="375"/>
      <c r="K271" s="375"/>
      <c r="L271" s="375"/>
      <c r="M271" s="375"/>
      <c r="N271" s="375"/>
      <c r="O271" s="375"/>
      <c r="P271" s="375"/>
      <c r="Q271" s="375"/>
      <c r="R271" s="375"/>
      <c r="S271" s="375"/>
      <c r="T271" s="375"/>
      <c r="U271" s="375"/>
      <c r="V271" s="375"/>
      <c r="W271" s="375"/>
      <c r="X271" s="375"/>
    </row>
    <row r="272" ht="24.75" hidden="1" customHeight="1" outlineLevel="1">
      <c r="A272" s="272" t="s">
        <v>2490</v>
      </c>
      <c r="B272" s="355" t="s">
        <v>2491</v>
      </c>
      <c r="C272" s="360" t="s">
        <v>2492</v>
      </c>
      <c r="D272" s="343" t="s">
        <v>17</v>
      </c>
      <c r="E272" s="343">
        <v>10.0</v>
      </c>
      <c r="F272" s="370">
        <f>SUMIF('Загальний прайс'!$D$6:$D$3617,A272,'Загальний прайс'!$G$6:$G$3617)</f>
        <v>1225.86</v>
      </c>
      <c r="G272" s="370">
        <f>F272*'ЗМІСТ'!$E$13/1000*1.2</f>
        <v>64.3026334</v>
      </c>
      <c r="H272" s="371">
        <f>G272*(100%-'ЗМІСТ'!$E$15)</f>
        <v>64.3026334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ht="24.75" hidden="1" customHeight="1" outlineLevel="1">
      <c r="A273" s="272" t="s">
        <v>2493</v>
      </c>
      <c r="B273" s="355" t="s">
        <v>2494</v>
      </c>
      <c r="C273" s="360" t="s">
        <v>2495</v>
      </c>
      <c r="D273" s="343" t="s">
        <v>17</v>
      </c>
      <c r="E273" s="343">
        <v>10.0</v>
      </c>
      <c r="F273" s="370">
        <f>SUMIF('Загальний прайс'!$D$6:$D$3617,A273,'Загальний прайс'!$G$6:$G$3617)</f>
        <v>1047.83</v>
      </c>
      <c r="G273" s="370">
        <f>F273*'ЗМІСТ'!$E$13/1000*1.2</f>
        <v>54.96404839</v>
      </c>
      <c r="H273" s="371">
        <f>G273*(100%-'ЗМІСТ'!$E$15)</f>
        <v>54.96404839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ht="24.75" hidden="1" customHeight="1" outlineLevel="1">
      <c r="A274" s="272" t="s">
        <v>2496</v>
      </c>
      <c r="B274" s="355" t="s">
        <v>2497</v>
      </c>
      <c r="C274" s="360" t="s">
        <v>2498</v>
      </c>
      <c r="D274" s="343" t="s">
        <v>17</v>
      </c>
      <c r="E274" s="343">
        <v>10.0</v>
      </c>
      <c r="F274" s="370">
        <f>SUMIF('Загальний прайс'!$D$6:$D$3617,A274,'Загальний прайс'!$G$6:$G$3617)</f>
        <v>1677.03</v>
      </c>
      <c r="G274" s="370">
        <f>F274*'ЗМІСТ'!$E$13/1000*1.2</f>
        <v>87.96880989</v>
      </c>
      <c r="H274" s="371">
        <f>G274*(100%-'ЗМІСТ'!$E$15)</f>
        <v>87.96880989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ht="24.75" hidden="1" customHeight="1" outlineLevel="1">
      <c r="A275" s="272" t="s">
        <v>2499</v>
      </c>
      <c r="B275" s="355" t="s">
        <v>2500</v>
      </c>
      <c r="C275" s="360" t="s">
        <v>2501</v>
      </c>
      <c r="D275" s="343" t="s">
        <v>17</v>
      </c>
      <c r="E275" s="343">
        <v>10.0</v>
      </c>
      <c r="F275" s="370">
        <f>SUMIF('Загальний прайс'!$D$6:$D$3617,A275,'Загальний прайс'!$G$6:$G$3617)</f>
        <v>1864.43</v>
      </c>
      <c r="G275" s="370">
        <f>F275*'ЗМІСТ'!$E$13/1000*1.2</f>
        <v>97.79889938</v>
      </c>
      <c r="H275" s="371">
        <f>G275*(100%-'ЗМІСТ'!$E$15)</f>
        <v>97.79889938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ht="24.75" hidden="1" customHeight="1" outlineLevel="1">
      <c r="A276" s="272" t="s">
        <v>2502</v>
      </c>
      <c r="B276" s="355" t="s">
        <v>2503</v>
      </c>
      <c r="C276" s="360" t="s">
        <v>2504</v>
      </c>
      <c r="D276" s="343" t="s">
        <v>17</v>
      </c>
      <c r="E276" s="343">
        <v>10.0</v>
      </c>
      <c r="F276" s="370">
        <f>SUMIF('Загальний прайс'!$D$6:$D$3617,A276,'Загальний прайс'!$G$6:$G$3617)</f>
        <v>1054.11</v>
      </c>
      <c r="G276" s="370">
        <f>F276*'ЗМІСТ'!$E$13/1000*1.2</f>
        <v>55.29346654</v>
      </c>
      <c r="H276" s="371">
        <f>G276*(100%-'ЗМІСТ'!$E$15)</f>
        <v>55.29346654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ht="24.75" hidden="1" customHeight="1" outlineLevel="1">
      <c r="A277" s="272" t="s">
        <v>2505</v>
      </c>
      <c r="B277" s="355" t="s">
        <v>2506</v>
      </c>
      <c r="C277" s="360" t="s">
        <v>2507</v>
      </c>
      <c r="D277" s="343" t="s">
        <v>17</v>
      </c>
      <c r="E277" s="343">
        <v>10.0</v>
      </c>
      <c r="F277" s="370">
        <f>SUMIF('Загальний прайс'!$D$6:$D$3617,A277,'Загальний прайс'!$G$6:$G$3617)</f>
        <v>1167.82</v>
      </c>
      <c r="G277" s="370">
        <f>F277*'ЗМІСТ'!$E$13/1000*1.2</f>
        <v>61.25813824</v>
      </c>
      <c r="H277" s="371">
        <f>G277*(100%-'ЗМІСТ'!$E$15)</f>
        <v>61.25813824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ht="24.75" hidden="1" customHeight="1" outlineLevel="1">
      <c r="A278" s="272" t="s">
        <v>2508</v>
      </c>
      <c r="B278" s="355" t="s">
        <v>2509</v>
      </c>
      <c r="C278" s="360" t="s">
        <v>2510</v>
      </c>
      <c r="D278" s="343" t="s">
        <v>17</v>
      </c>
      <c r="E278" s="343">
        <v>10.0</v>
      </c>
      <c r="F278" s="370">
        <f>SUMIF('Загальний прайс'!$D$6:$D$3617,A278,'Загальний прайс'!$G$6:$G$3617)</f>
        <v>415.71</v>
      </c>
      <c r="G278" s="370">
        <f>F278*'ЗМІСТ'!$E$13/1000*1.2</f>
        <v>21.80611794</v>
      </c>
      <c r="H278" s="371">
        <f>G278*(100%-'ЗМІСТ'!$E$15)</f>
        <v>21.80611794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ht="24.75" hidden="1" customHeight="1" outlineLevel="1">
      <c r="A279" s="372" t="s">
        <v>2511</v>
      </c>
      <c r="B279" s="355" t="s">
        <v>2512</v>
      </c>
      <c r="C279" s="360" t="s">
        <v>2513</v>
      </c>
      <c r="D279" s="361" t="s">
        <v>305</v>
      </c>
      <c r="E279" s="361">
        <v>16.0</v>
      </c>
      <c r="F279" s="357">
        <f>SUMIF('Загальний прайс'!$D$6:$D$3617,A279,'Загальний прайс'!$G$6:$G$3617)</f>
        <v>3028.61</v>
      </c>
      <c r="G279" s="357">
        <f>F279*'ЗМІСТ'!$E$13/1000*1.2</f>
        <v>158.866101</v>
      </c>
      <c r="H279" s="358">
        <f>G279*(100%-'ЗМІСТ'!$E$15)</f>
        <v>158.866101</v>
      </c>
      <c r="I279" s="375"/>
      <c r="J279" s="375"/>
      <c r="K279" s="375"/>
      <c r="L279" s="375"/>
      <c r="M279" s="375"/>
      <c r="N279" s="375"/>
      <c r="O279" s="375"/>
      <c r="P279" s="375"/>
      <c r="Q279" s="375"/>
      <c r="R279" s="375"/>
      <c r="S279" s="375"/>
      <c r="T279" s="375"/>
      <c r="U279" s="375"/>
      <c r="V279" s="375"/>
      <c r="W279" s="375"/>
      <c r="X279" s="375"/>
    </row>
    <row r="280" ht="24.75" hidden="1" customHeight="1" outlineLevel="1">
      <c r="A280" s="272" t="s">
        <v>2514</v>
      </c>
      <c r="B280" s="355" t="s">
        <v>2515</v>
      </c>
      <c r="C280" s="360" t="s">
        <v>2516</v>
      </c>
      <c r="D280" s="343" t="s">
        <v>17</v>
      </c>
      <c r="E280" s="343">
        <v>10.0</v>
      </c>
      <c r="F280" s="370">
        <f>SUMIF('Загальний прайс'!$D$6:$D$3617,A280,'Загальний прайс'!$G$6:$G$3617)</f>
        <v>1309.13</v>
      </c>
      <c r="G280" s="370">
        <f>F280*'ЗМІСТ'!$E$13/1000*1.2</f>
        <v>68.67057125</v>
      </c>
      <c r="H280" s="371">
        <f>G280*(100%-'ЗМІСТ'!$E$15)</f>
        <v>68.67057125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ht="24.75" hidden="1" customHeight="1" outlineLevel="1">
      <c r="A281" s="272" t="s">
        <v>2517</v>
      </c>
      <c r="B281" s="355" t="s">
        <v>2518</v>
      </c>
      <c r="C281" s="360" t="s">
        <v>2519</v>
      </c>
      <c r="D281" s="343" t="s">
        <v>17</v>
      </c>
      <c r="E281" s="343">
        <v>10.0</v>
      </c>
      <c r="F281" s="370">
        <f>SUMIF('Загальний прайс'!$D$6:$D$3617,A281,'Загальний прайс'!$G$6:$G$3617)</f>
        <v>1282.85</v>
      </c>
      <c r="G281" s="370">
        <f>F281*'ЗМІСТ'!$E$13/1000*1.2</f>
        <v>67.29205069</v>
      </c>
      <c r="H281" s="371">
        <f>G281*(100%-'ЗМІСТ'!$E$15)</f>
        <v>67.29205069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ht="24.75" hidden="1" customHeight="1" outlineLevel="1">
      <c r="A282" s="272" t="s">
        <v>2520</v>
      </c>
      <c r="B282" s="355" t="s">
        <v>2521</v>
      </c>
      <c r="C282" s="360" t="s">
        <v>2522</v>
      </c>
      <c r="D282" s="343" t="s">
        <v>17</v>
      </c>
      <c r="E282" s="343">
        <v>10.0</v>
      </c>
      <c r="F282" s="370">
        <f>SUMIF('Загальний прайс'!$D$6:$D$3617,A282,'Загальний прайс'!$G$6:$G$3617)</f>
        <v>1994.97</v>
      </c>
      <c r="G282" s="370">
        <f>F282*'ЗМІСТ'!$E$13/1000*1.2</f>
        <v>104.6463907</v>
      </c>
      <c r="H282" s="371">
        <f>G282*(100%-'ЗМІСТ'!$E$15)</f>
        <v>104.6463907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ht="24.75" hidden="1" customHeight="1" outlineLevel="1">
      <c r="A283" s="272" t="s">
        <v>2523</v>
      </c>
      <c r="B283" s="355" t="s">
        <v>2524</v>
      </c>
      <c r="C283" s="360" t="s">
        <v>2525</v>
      </c>
      <c r="D283" s="343" t="s">
        <v>17</v>
      </c>
      <c r="E283" s="343">
        <v>10.0</v>
      </c>
      <c r="F283" s="370">
        <f>SUMIF('Загальний прайс'!$D$6:$D$3617,A283,'Загальний прайс'!$G$6:$G$3617)</f>
        <v>2436.48</v>
      </c>
      <c r="G283" s="370">
        <f>F283*'ЗМІСТ'!$E$13/1000*1.2</f>
        <v>127.8058508</v>
      </c>
      <c r="H283" s="371">
        <f>G283*(100%-'ЗМІСТ'!$E$15)</f>
        <v>127.8058508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ht="24.75" hidden="1" customHeight="1" outlineLevel="1">
      <c r="A284" s="272" t="s">
        <v>2526</v>
      </c>
      <c r="B284" s="355" t="s">
        <v>2527</v>
      </c>
      <c r="C284" s="360" t="s">
        <v>2528</v>
      </c>
      <c r="D284" s="343" t="s">
        <v>17</v>
      </c>
      <c r="E284" s="343">
        <v>10.0</v>
      </c>
      <c r="F284" s="370">
        <f>SUMIF('Загальний прайс'!$D$6:$D$3617,A284,'Загальний прайс'!$G$6:$G$3617)</f>
        <v>1324.59</v>
      </c>
      <c r="G284" s="370">
        <f>F284*'ЗМІСТ'!$E$13/1000*1.2</f>
        <v>69.4815274</v>
      </c>
      <c r="H284" s="371">
        <f>G284*(100%-'ЗМІСТ'!$E$15)</f>
        <v>69.4815274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ht="24.75" hidden="1" customHeight="1" outlineLevel="1">
      <c r="A285" s="272" t="s">
        <v>2529</v>
      </c>
      <c r="B285" s="355" t="s">
        <v>2530</v>
      </c>
      <c r="C285" s="360" t="s">
        <v>2531</v>
      </c>
      <c r="D285" s="343" t="s">
        <v>17</v>
      </c>
      <c r="E285" s="343">
        <v>10.0</v>
      </c>
      <c r="F285" s="370">
        <f>SUMIF('Загальний прайс'!$D$6:$D$3617,A285,'Загальний прайс'!$G$6:$G$3617)</f>
        <v>1456.61</v>
      </c>
      <c r="G285" s="370">
        <f>F285*'ЗМІСТ'!$E$13/1000*1.2</f>
        <v>76.40665234</v>
      </c>
      <c r="H285" s="371">
        <f>G285*(100%-'ЗМІСТ'!$E$15)</f>
        <v>76.40665234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ht="24.75" hidden="1" customHeight="1" outlineLevel="1">
      <c r="A286" s="389" t="s">
        <v>2532</v>
      </c>
      <c r="B286" s="355" t="s">
        <v>2533</v>
      </c>
      <c r="C286" s="376" t="s">
        <v>2534</v>
      </c>
      <c r="D286" s="377" t="s">
        <v>17</v>
      </c>
      <c r="E286" s="343">
        <v>10.0</v>
      </c>
      <c r="F286" s="370">
        <f>SUMIF('Загальний прайс'!$D$6:$D$3617,A286,'Загальний прайс'!$G$6:$G$3617)</f>
        <v>467.25</v>
      </c>
      <c r="G286" s="370">
        <f>F286*'ЗМІСТ'!$E$13/1000*1.2</f>
        <v>24.50965482</v>
      </c>
      <c r="H286" s="371">
        <f>G286*(100%-'ЗМІСТ'!$E$15)</f>
        <v>24.50965482</v>
      </c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</row>
    <row r="287" ht="21.0" customHeight="1">
      <c r="A287" s="161"/>
      <c r="B287" s="162"/>
      <c r="C287" s="378"/>
      <c r="D287" s="229"/>
      <c r="E287" s="162"/>
      <c r="F287" s="379"/>
      <c r="G287" s="380"/>
      <c r="H287" s="38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</row>
    <row r="288" ht="20.25" customHeight="1" collapsed="1">
      <c r="A288" s="210" t="s">
        <v>2535</v>
      </c>
      <c r="B288" s="382"/>
      <c r="C288" s="383"/>
      <c r="D288" s="382"/>
      <c r="E288" s="382"/>
      <c r="F288" s="384"/>
      <c r="G288" s="384"/>
      <c r="H288" s="38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ht="24.75" hidden="1" customHeight="1" outlineLevel="1">
      <c r="A289" s="386" t="s">
        <v>2536</v>
      </c>
      <c r="B289" s="355" t="s">
        <v>2537</v>
      </c>
      <c r="C289" s="360" t="s">
        <v>2538</v>
      </c>
      <c r="D289" s="355" t="s">
        <v>305</v>
      </c>
      <c r="E289" s="355">
        <v>60.0</v>
      </c>
      <c r="F289" s="357">
        <f>SUMIF('Загальний прайс'!$D$6:$D$3617,A289,'Загальний прайс'!$G$6:$G$3617)</f>
        <v>1110.62</v>
      </c>
      <c r="G289" s="357">
        <f>F289*'ЗМІСТ'!$E$13/1000*1.2</f>
        <v>58.25770537</v>
      </c>
      <c r="H289" s="358">
        <f>G289*(100%-'ЗМІСТ'!$E$15)</f>
        <v>58.25770537</v>
      </c>
      <c r="I289" s="375"/>
      <c r="J289" s="375"/>
      <c r="K289" s="375"/>
      <c r="L289" s="375"/>
      <c r="M289" s="375"/>
      <c r="N289" s="375"/>
      <c r="O289" s="375"/>
      <c r="P289" s="375"/>
      <c r="Q289" s="375"/>
      <c r="R289" s="375"/>
      <c r="S289" s="375"/>
      <c r="T289" s="375"/>
      <c r="U289" s="375"/>
      <c r="V289" s="375"/>
      <c r="W289" s="375"/>
      <c r="X289" s="375"/>
    </row>
    <row r="290" ht="24.75" hidden="1" customHeight="1" outlineLevel="1">
      <c r="A290" s="233" t="s">
        <v>2539</v>
      </c>
      <c r="B290" s="355" t="s">
        <v>2540</v>
      </c>
      <c r="C290" s="360" t="s">
        <v>2541</v>
      </c>
      <c r="D290" s="343" t="s">
        <v>17</v>
      </c>
      <c r="E290" s="343">
        <v>10.0</v>
      </c>
      <c r="F290" s="370">
        <f>SUMIF('Загальний прайс'!$D$6:$D$3617,A290,'Загальний прайс'!$G$6:$G$3617)</f>
        <v>850.07</v>
      </c>
      <c r="G290" s="370">
        <f>F290*'ЗМІСТ'!$E$13/1000*1.2</f>
        <v>44.59052386</v>
      </c>
      <c r="H290" s="371">
        <f>G290*(100%-'ЗМІСТ'!$E$15)</f>
        <v>44.59052386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ht="24.75" hidden="1" customHeight="1" outlineLevel="1">
      <c r="A291" s="233" t="s">
        <v>2542</v>
      </c>
      <c r="B291" s="355" t="s">
        <v>2543</v>
      </c>
      <c r="C291" s="360" t="s">
        <v>2544</v>
      </c>
      <c r="D291" s="343" t="s">
        <v>17</v>
      </c>
      <c r="E291" s="343">
        <v>10.0</v>
      </c>
      <c r="F291" s="370">
        <f>SUMIF('Загальний прайс'!$D$6:$D$3617,A291,'Загальний прайс'!$G$6:$G$3617)</f>
        <v>776.01</v>
      </c>
      <c r="G291" s="370">
        <f>F291*'ЗМІСТ'!$E$13/1000*1.2</f>
        <v>40.70569767</v>
      </c>
      <c r="H291" s="371">
        <f>G291*(100%-'ЗМІСТ'!$E$15)</f>
        <v>40.70569767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ht="24.75" hidden="1" customHeight="1" outlineLevel="1">
      <c r="A292" s="233" t="s">
        <v>2545</v>
      </c>
      <c r="B292" s="355" t="s">
        <v>2546</v>
      </c>
      <c r="C292" s="360" t="s">
        <v>2547</v>
      </c>
      <c r="D292" s="343" t="s">
        <v>17</v>
      </c>
      <c r="E292" s="343">
        <v>10.0</v>
      </c>
      <c r="F292" s="370">
        <f>SUMIF('Загальний прайс'!$D$6:$D$3617,A292,'Загальний прайс'!$G$6:$G$3617)</f>
        <v>674.75</v>
      </c>
      <c r="G292" s="370">
        <f>F292*'ЗМІСТ'!$E$13/1000*1.2</f>
        <v>35.39409222</v>
      </c>
      <c r="H292" s="371">
        <f>G292*(100%-'ЗМІСТ'!$E$15)</f>
        <v>35.39409222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ht="24.75" hidden="1" customHeight="1" outlineLevel="1">
      <c r="A293" s="372" t="s">
        <v>2548</v>
      </c>
      <c r="B293" s="355" t="s">
        <v>2549</v>
      </c>
      <c r="C293" s="360" t="s">
        <v>2550</v>
      </c>
      <c r="D293" s="361" t="s">
        <v>305</v>
      </c>
      <c r="E293" s="361">
        <v>60.0</v>
      </c>
      <c r="F293" s="357">
        <f>SUMIF('Загальний прайс'!$D$6:$D$3617,A293,'Загальний прайс'!$G$6:$G$3617)</f>
        <v>1201.79</v>
      </c>
      <c r="G293" s="357">
        <f>F293*'ЗМІСТ'!$E$13/1000*1.2</f>
        <v>63.04003866</v>
      </c>
      <c r="H293" s="358">
        <f>G293*(100%-'ЗМІСТ'!$E$15)</f>
        <v>63.04003866</v>
      </c>
      <c r="I293" s="375"/>
      <c r="J293" s="375"/>
      <c r="K293" s="375"/>
      <c r="L293" s="375"/>
      <c r="M293" s="375"/>
      <c r="N293" s="375"/>
      <c r="O293" s="375"/>
      <c r="P293" s="375"/>
      <c r="Q293" s="375"/>
      <c r="R293" s="375"/>
      <c r="S293" s="375"/>
      <c r="T293" s="375"/>
      <c r="U293" s="375"/>
      <c r="V293" s="375"/>
      <c r="W293" s="375"/>
      <c r="X293" s="375"/>
    </row>
    <row r="294" ht="24.75" hidden="1" customHeight="1" outlineLevel="1">
      <c r="A294" s="272" t="s">
        <v>2551</v>
      </c>
      <c r="B294" s="355" t="s">
        <v>2552</v>
      </c>
      <c r="C294" s="360" t="s">
        <v>2553</v>
      </c>
      <c r="D294" s="343" t="s">
        <v>17</v>
      </c>
      <c r="E294" s="343">
        <v>10.0</v>
      </c>
      <c r="F294" s="370">
        <f>SUMIF('Загальний прайс'!$D$6:$D$3617,A294,'Загальний прайс'!$G$6:$G$3617)</f>
        <v>889.64</v>
      </c>
      <c r="G294" s="370">
        <f>F294*'ЗМІСТ'!$E$13/1000*1.2</f>
        <v>46.66617296</v>
      </c>
      <c r="H294" s="371">
        <f>G294*(100%-'ЗМІСТ'!$E$15)</f>
        <v>46.66617296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ht="24.75" hidden="1" customHeight="1" outlineLevel="1">
      <c r="A295" s="272" t="s">
        <v>2554</v>
      </c>
      <c r="B295" s="355" t="s">
        <v>2555</v>
      </c>
      <c r="C295" s="360" t="s">
        <v>2556</v>
      </c>
      <c r="D295" s="343" t="s">
        <v>17</v>
      </c>
      <c r="E295" s="343">
        <v>10.0</v>
      </c>
      <c r="F295" s="370">
        <f>SUMIF('Загальний прайс'!$D$6:$D$3617,A295,'Загальний прайс'!$G$6:$G$3617)</f>
        <v>902.42</v>
      </c>
      <c r="G295" s="370">
        <f>F295*'ЗМІСТ'!$E$13/1000*1.2</f>
        <v>47.33654939</v>
      </c>
      <c r="H295" s="371">
        <f>G295*(100%-'ЗМІСТ'!$E$15)</f>
        <v>47.33654939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ht="24.75" hidden="1" customHeight="1" outlineLevel="1">
      <c r="A296" s="272" t="s">
        <v>2557</v>
      </c>
      <c r="B296" s="355" t="s">
        <v>2558</v>
      </c>
      <c r="C296" s="360" t="s">
        <v>2547</v>
      </c>
      <c r="D296" s="343" t="s">
        <v>17</v>
      </c>
      <c r="E296" s="343">
        <v>10.0</v>
      </c>
      <c r="F296" s="370">
        <f>SUMIF('Загальний прайс'!$D$6:$D$3617,A296,'Загальний прайс'!$G$6:$G$3617)</f>
        <v>711.39</v>
      </c>
      <c r="G296" s="370">
        <f>F296*'ЗМІСТ'!$E$13/1000*1.2</f>
        <v>37.31604782</v>
      </c>
      <c r="H296" s="371">
        <f>G296*(100%-'ЗМІСТ'!$E$15)</f>
        <v>37.31604782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ht="24.75" hidden="1" customHeight="1" outlineLevel="1">
      <c r="A297" s="272" t="s">
        <v>2559</v>
      </c>
      <c r="B297" s="355" t="s">
        <v>2560</v>
      </c>
      <c r="C297" s="360" t="s">
        <v>2561</v>
      </c>
      <c r="D297" s="343" t="s">
        <v>17</v>
      </c>
      <c r="E297" s="343">
        <v>10.0</v>
      </c>
      <c r="F297" s="370">
        <f>SUMIF('Загальний прайс'!$D$6:$D$3617,A297,'Загальний прайс'!$G$6:$G$3617)</f>
        <v>920.67</v>
      </c>
      <c r="G297" s="370">
        <f>F297*'ЗМІСТ'!$E$13/1000*1.2</f>
        <v>48.29385533</v>
      </c>
      <c r="H297" s="371">
        <f>G297*(100%-'ЗМІСТ'!$E$15)</f>
        <v>48.29385533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ht="24.75" hidden="1" customHeight="1" outlineLevel="1">
      <c r="A298" s="414" t="s">
        <v>2562</v>
      </c>
      <c r="B298" s="355" t="s">
        <v>2563</v>
      </c>
      <c r="C298" s="360" t="s">
        <v>2564</v>
      </c>
      <c r="D298" s="361" t="s">
        <v>305</v>
      </c>
      <c r="E298" s="361">
        <v>60.0</v>
      </c>
      <c r="F298" s="357">
        <f>SUMIF('Загальний прайс'!$D$6:$D$3617,A298,'Загальний прайс'!$G$6:$G$3617)</f>
        <v>1046.81</v>
      </c>
      <c r="G298" s="357">
        <f>F298*'ЗМІСТ'!$E$13/1000*1.2</f>
        <v>54.91054417</v>
      </c>
      <c r="H298" s="358">
        <f>G298*(100%-'ЗМІСТ'!$E$15)</f>
        <v>54.91054417</v>
      </c>
      <c r="I298" s="375"/>
      <c r="J298" s="375"/>
      <c r="K298" s="375"/>
      <c r="L298" s="375"/>
      <c r="M298" s="375"/>
      <c r="N298" s="375"/>
      <c r="O298" s="375"/>
      <c r="P298" s="375"/>
      <c r="Q298" s="375"/>
      <c r="R298" s="375"/>
      <c r="S298" s="375"/>
      <c r="T298" s="375"/>
      <c r="U298" s="375"/>
      <c r="V298" s="375"/>
      <c r="W298" s="375"/>
      <c r="X298" s="375"/>
    </row>
    <row r="299" ht="24.75" hidden="1" customHeight="1" outlineLevel="1">
      <c r="A299" s="389" t="s">
        <v>2565</v>
      </c>
      <c r="B299" s="355" t="s">
        <v>2566</v>
      </c>
      <c r="C299" s="360" t="s">
        <v>2553</v>
      </c>
      <c r="D299" s="343" t="s">
        <v>17</v>
      </c>
      <c r="E299" s="343">
        <v>10.0</v>
      </c>
      <c r="F299" s="370">
        <f>SUMIF('Загальний прайс'!$D$6:$D$3617,A299,'Загальний прайс'!$G$6:$G$3617)</f>
        <v>795.77</v>
      </c>
      <c r="G299" s="370">
        <f>F299*'ЗМІСТ'!$E$13/1000*1.2</f>
        <v>41.74221084</v>
      </c>
      <c r="H299" s="371">
        <f>G299*(100%-'ЗМІСТ'!$E$15)</f>
        <v>41.74221084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ht="24.75" hidden="1" customHeight="1" outlineLevel="1">
      <c r="A300" s="389" t="s">
        <v>2567</v>
      </c>
      <c r="B300" s="355" t="s">
        <v>2568</v>
      </c>
      <c r="C300" s="360" t="s">
        <v>2556</v>
      </c>
      <c r="D300" s="343" t="s">
        <v>17</v>
      </c>
      <c r="E300" s="343">
        <v>10.0</v>
      </c>
      <c r="F300" s="370">
        <f>SUMIF('Загальний прайс'!$D$6:$D$3617,A300,'Загальний прайс'!$G$6:$G$3617)</f>
        <v>836.46</v>
      </c>
      <c r="G300" s="370">
        <f>F300*'ЗМІСТ'!$E$13/1000*1.2</f>
        <v>43.87660968</v>
      </c>
      <c r="H300" s="371">
        <f>G300*(100%-'ЗМІСТ'!$E$15)</f>
        <v>43.87660968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ht="24.75" hidden="1" customHeight="1" outlineLevel="1">
      <c r="A301" s="389" t="s">
        <v>2569</v>
      </c>
      <c r="B301" s="355" t="s">
        <v>2570</v>
      </c>
      <c r="C301" s="360" t="s">
        <v>2547</v>
      </c>
      <c r="D301" s="343" t="s">
        <v>17</v>
      </c>
      <c r="E301" s="343">
        <v>10.0</v>
      </c>
      <c r="F301" s="370">
        <f>SUMIF('Загальний прайс'!$D$6:$D$3617,A301,'Загальний прайс'!$G$6:$G$3617)</f>
        <v>838.21</v>
      </c>
      <c r="G301" s="370">
        <f>F301*'ЗМІСТ'!$E$13/1000*1.2</f>
        <v>43.96840614</v>
      </c>
      <c r="H301" s="371">
        <f>G301*(100%-'ЗМІСТ'!$E$15)</f>
        <v>43.96840614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ht="24.75" hidden="1" customHeight="1" outlineLevel="1">
      <c r="A302" s="372" t="s">
        <v>2571</v>
      </c>
      <c r="B302" s="355" t="s">
        <v>2572</v>
      </c>
      <c r="C302" s="360" t="s">
        <v>2573</v>
      </c>
      <c r="D302" s="361" t="s">
        <v>305</v>
      </c>
      <c r="E302" s="361">
        <v>32.0</v>
      </c>
      <c r="F302" s="357">
        <f>SUMIF('Загальний прайс'!$D$6:$D$3617,A302,'Загальний прайс'!$G$6:$G$3617)</f>
        <v>1678.16</v>
      </c>
      <c r="G302" s="357">
        <f>F302*'ЗМІСТ'!$E$13/1000*1.2</f>
        <v>88.02808418</v>
      </c>
      <c r="H302" s="358">
        <f>G302*(100%-'ЗМІСТ'!$E$15)</f>
        <v>88.02808418</v>
      </c>
      <c r="I302" s="375"/>
      <c r="J302" s="375"/>
      <c r="K302" s="375"/>
      <c r="L302" s="375"/>
      <c r="M302" s="375"/>
      <c r="N302" s="375"/>
      <c r="O302" s="375"/>
      <c r="P302" s="375"/>
      <c r="Q302" s="375"/>
      <c r="R302" s="375"/>
      <c r="S302" s="375"/>
      <c r="T302" s="375"/>
      <c r="U302" s="375"/>
      <c r="V302" s="375"/>
      <c r="W302" s="375"/>
      <c r="X302" s="375"/>
    </row>
    <row r="303" ht="24.75" hidden="1" customHeight="1" outlineLevel="1">
      <c r="A303" s="233" t="s">
        <v>2574</v>
      </c>
      <c r="B303" s="355" t="s">
        <v>2575</v>
      </c>
      <c r="C303" s="360" t="s">
        <v>2576</v>
      </c>
      <c r="D303" s="343" t="s">
        <v>17</v>
      </c>
      <c r="E303" s="343">
        <v>10.0</v>
      </c>
      <c r="F303" s="370">
        <f>SUMIF('Загальний прайс'!$D$6:$D$3617,A303,'Загальний прайс'!$G$6:$G$3617)</f>
        <v>974.79</v>
      </c>
      <c r="G303" s="370">
        <f>F303*'ЗМІСТ'!$E$13/1000*1.2</f>
        <v>51.13272642</v>
      </c>
      <c r="H303" s="371">
        <f>G303*(100%-'ЗМІСТ'!$E$15)</f>
        <v>51.13272642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ht="24.75" hidden="1" customHeight="1" outlineLevel="1">
      <c r="A304" s="233" t="s">
        <v>2577</v>
      </c>
      <c r="B304" s="355" t="s">
        <v>2578</v>
      </c>
      <c r="C304" s="360" t="s">
        <v>2579</v>
      </c>
      <c r="D304" s="343" t="s">
        <v>17</v>
      </c>
      <c r="E304" s="343">
        <v>10.0</v>
      </c>
      <c r="F304" s="370">
        <f>SUMIF('Загальний прайс'!$D$6:$D$3617,A304,'Загальний прайс'!$G$6:$G$3617)</f>
        <v>993.71</v>
      </c>
      <c r="G304" s="370">
        <f>F304*'ЗМІСТ'!$E$13/1000*1.2</f>
        <v>52.1251773</v>
      </c>
      <c r="H304" s="371">
        <f>G304*(100%-'ЗМІСТ'!$E$15)</f>
        <v>52.1251773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ht="24.75" hidden="1" customHeight="1" outlineLevel="1">
      <c r="A305" s="272" t="s">
        <v>2580</v>
      </c>
      <c r="B305" s="355" t="s">
        <v>2581</v>
      </c>
      <c r="C305" s="360" t="s">
        <v>2547</v>
      </c>
      <c r="D305" s="343" t="s">
        <v>17</v>
      </c>
      <c r="E305" s="343">
        <v>10.0</v>
      </c>
      <c r="F305" s="370">
        <f>SUMIF('Загальний прайс'!$D$6:$D$3617,A305,'Загальний прайс'!$G$6:$G$3617)</f>
        <v>1454.17</v>
      </c>
      <c r="G305" s="370">
        <f>F305*'ЗМІСТ'!$E$13/1000*1.2</f>
        <v>76.27866185</v>
      </c>
      <c r="H305" s="371">
        <f>G305*(100%-'ЗМІСТ'!$E$15)</f>
        <v>76.27866185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ht="24.75" hidden="1" customHeight="1" outlineLevel="1">
      <c r="A306" s="372" t="s">
        <v>2582</v>
      </c>
      <c r="B306" s="355" t="s">
        <v>2583</v>
      </c>
      <c r="C306" s="360" t="s">
        <v>2584</v>
      </c>
      <c r="D306" s="361" t="s">
        <v>305</v>
      </c>
      <c r="E306" s="361">
        <v>32.0</v>
      </c>
      <c r="F306" s="357">
        <f>SUMIF('Загальний прайс'!$D$6:$D$3617,A306,'Загальний прайс'!$G$6:$G$3617)</f>
        <v>1964.16</v>
      </c>
      <c r="G306" s="357">
        <f>F306*'ЗМІСТ'!$E$13/1000*1.2</f>
        <v>103.0302485</v>
      </c>
      <c r="H306" s="358">
        <f>G306*(100%-'ЗМІСТ'!$E$15)</f>
        <v>103.0302485</v>
      </c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  <c r="V306" s="375"/>
      <c r="W306" s="375"/>
      <c r="X306" s="375"/>
    </row>
    <row r="307" ht="24.75" hidden="1" customHeight="1" outlineLevel="1">
      <c r="A307" s="272" t="s">
        <v>2585</v>
      </c>
      <c r="B307" s="355" t="s">
        <v>2586</v>
      </c>
      <c r="C307" s="360" t="s">
        <v>2587</v>
      </c>
      <c r="D307" s="343" t="s">
        <v>17</v>
      </c>
      <c r="E307" s="343">
        <v>10.0</v>
      </c>
      <c r="F307" s="370">
        <f>SUMIF('Загальний прайс'!$D$6:$D$3617,A307,'Загальний прайс'!$G$6:$G$3617)</f>
        <v>1065.01</v>
      </c>
      <c r="G307" s="370">
        <f>F307*'ЗМІСТ'!$E$13/1000*1.2</f>
        <v>55.86522735</v>
      </c>
      <c r="H307" s="371">
        <f>G307*(100%-'ЗМІСТ'!$E$15)</f>
        <v>55.86522735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ht="24.75" hidden="1" customHeight="1" outlineLevel="1">
      <c r="A308" s="272" t="s">
        <v>2588</v>
      </c>
      <c r="B308" s="355" t="s">
        <v>2589</v>
      </c>
      <c r="C308" s="360" t="s">
        <v>2590</v>
      </c>
      <c r="D308" s="343" t="s">
        <v>17</v>
      </c>
      <c r="E308" s="343">
        <v>10.0</v>
      </c>
      <c r="F308" s="370">
        <f>SUMIF('Загальний прайс'!$D$6:$D$3617,A308,'Загальний прайс'!$G$6:$G$3617)</f>
        <v>994.92</v>
      </c>
      <c r="G308" s="370">
        <f>F308*'ЗМІСТ'!$E$13/1000*1.2</f>
        <v>52.18864799</v>
      </c>
      <c r="H308" s="371">
        <f>G308*(100%-'ЗМІСТ'!$E$15)</f>
        <v>52.18864799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ht="24.75" hidden="1" customHeight="1" outlineLevel="1">
      <c r="A309" s="272" t="s">
        <v>2591</v>
      </c>
      <c r="B309" s="355" t="s">
        <v>2592</v>
      </c>
      <c r="C309" s="360" t="s">
        <v>2547</v>
      </c>
      <c r="D309" s="343" t="s">
        <v>17</v>
      </c>
      <c r="E309" s="343">
        <v>10.0</v>
      </c>
      <c r="F309" s="370">
        <f>SUMIF('Загальний прайс'!$D$6:$D$3617,A309,'Загальний прайс'!$G$6:$G$3617)</f>
        <v>676.55</v>
      </c>
      <c r="G309" s="370">
        <f>F309*'ЗМІСТ'!$E$13/1000*1.2</f>
        <v>35.48851144</v>
      </c>
      <c r="H309" s="371">
        <f>G309*(100%-'ЗМІСТ'!$E$15)</f>
        <v>35.48851144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ht="24.75" hidden="1" customHeight="1" outlineLevel="1">
      <c r="A310" s="272" t="s">
        <v>2593</v>
      </c>
      <c r="B310" s="355" t="s">
        <v>2594</v>
      </c>
      <c r="C310" s="360" t="s">
        <v>2561</v>
      </c>
      <c r="D310" s="343" t="s">
        <v>17</v>
      </c>
      <c r="E310" s="343">
        <v>10.0</v>
      </c>
      <c r="F310" s="370">
        <f>SUMIF('Загальний прайс'!$D$6:$D$3617,A310,'Загальний прайс'!$G$6:$G$3617)</f>
        <v>1000.85</v>
      </c>
      <c r="G310" s="370">
        <f>F310*'ЗМІСТ'!$E$13/1000*1.2</f>
        <v>52.49970685</v>
      </c>
      <c r="H310" s="371">
        <f>G310*(100%-'ЗМІСТ'!$E$15)</f>
        <v>52.49970685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ht="24.75" hidden="1" customHeight="1" outlineLevel="1">
      <c r="A311" s="414" t="s">
        <v>2595</v>
      </c>
      <c r="B311" s="355" t="s">
        <v>2596</v>
      </c>
      <c r="C311" s="360" t="s">
        <v>2597</v>
      </c>
      <c r="D311" s="361" t="s">
        <v>305</v>
      </c>
      <c r="E311" s="361">
        <v>32.0</v>
      </c>
      <c r="F311" s="357">
        <f>SUMIF('Загальний прайс'!$D$6:$D$3617,A311,'Загальний прайс'!$G$6:$G$3617)</f>
        <v>1555.23</v>
      </c>
      <c r="G311" s="357">
        <f>F311*'ЗМІСТ'!$E$13/1000*1.2</f>
        <v>81.57977628</v>
      </c>
      <c r="H311" s="358">
        <f>G311*(100%-'ЗМІСТ'!$E$15)</f>
        <v>81.57977628</v>
      </c>
      <c r="I311" s="375"/>
      <c r="J311" s="375"/>
      <c r="K311" s="375"/>
      <c r="L311" s="375"/>
      <c r="M311" s="375"/>
      <c r="N311" s="375"/>
      <c r="O311" s="375"/>
      <c r="P311" s="375"/>
      <c r="Q311" s="375"/>
      <c r="R311" s="375"/>
      <c r="S311" s="375"/>
      <c r="T311" s="375"/>
      <c r="U311" s="375"/>
      <c r="V311" s="375"/>
      <c r="W311" s="375"/>
      <c r="X311" s="375"/>
    </row>
    <row r="312" ht="24.75" hidden="1" customHeight="1" outlineLevel="1">
      <c r="A312" s="389" t="s">
        <v>2598</v>
      </c>
      <c r="B312" s="355" t="s">
        <v>2599</v>
      </c>
      <c r="C312" s="360" t="s">
        <v>2587</v>
      </c>
      <c r="D312" s="343" t="s">
        <v>17</v>
      </c>
      <c r="E312" s="343">
        <v>10.0</v>
      </c>
      <c r="F312" s="370">
        <f>SUMIF('Загальний прайс'!$D$6:$D$3617,A312,'Загальний прайс'!$G$6:$G$3617)</f>
        <v>934.55</v>
      </c>
      <c r="G312" s="370">
        <f>F312*'ЗМІСТ'!$E$13/1000*1.2</f>
        <v>49.0219324</v>
      </c>
      <c r="H312" s="371">
        <f>G312*(100%-'ЗМІСТ'!$E$15)</f>
        <v>49.0219324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ht="24.75" hidden="1" customHeight="1" outlineLevel="1">
      <c r="A313" s="389" t="s">
        <v>2600</v>
      </c>
      <c r="B313" s="355" t="s">
        <v>2601</v>
      </c>
      <c r="C313" s="360" t="s">
        <v>2590</v>
      </c>
      <c r="D313" s="343" t="s">
        <v>17</v>
      </c>
      <c r="E313" s="343">
        <v>10.0</v>
      </c>
      <c r="F313" s="370">
        <f>SUMIF('Загальний прайс'!$D$6:$D$3617,A313,'Загальний прайс'!$G$6:$G$3617)</f>
        <v>1019.94</v>
      </c>
      <c r="G313" s="370">
        <f>F313*'ЗМІСТ'!$E$13/1000*1.2</f>
        <v>53.50107509</v>
      </c>
      <c r="H313" s="371">
        <f>G313*(100%-'ЗМІСТ'!$E$15)</f>
        <v>53.50107509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ht="24.75" hidden="1" customHeight="1" outlineLevel="1">
      <c r="A314" s="389" t="s">
        <v>2580</v>
      </c>
      <c r="B314" s="355" t="s">
        <v>2581</v>
      </c>
      <c r="C314" s="360" t="s">
        <v>2547</v>
      </c>
      <c r="D314" s="343" t="s">
        <v>17</v>
      </c>
      <c r="E314" s="343">
        <v>10.0</v>
      </c>
      <c r="F314" s="370">
        <f>SUMIF('Загальний прайс'!$D$6:$D$3617,A314,'Загальний прайс'!$G$6:$G$3617)</f>
        <v>1454.17</v>
      </c>
      <c r="G314" s="370">
        <f>F314*'ЗМІСТ'!$E$13/1000*1.2</f>
        <v>76.27866185</v>
      </c>
      <c r="H314" s="371">
        <f>G314*(100%-'ЗМІСТ'!$E$15)</f>
        <v>76.27866185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ht="24.75" hidden="1" customHeight="1" outlineLevel="1">
      <c r="A315" s="372" t="s">
        <v>2602</v>
      </c>
      <c r="B315" s="355" t="s">
        <v>2603</v>
      </c>
      <c r="C315" s="360" t="s">
        <v>2604</v>
      </c>
      <c r="D315" s="361" t="s">
        <v>305</v>
      </c>
      <c r="E315" s="361">
        <v>28.0</v>
      </c>
      <c r="F315" s="357">
        <f>SUMIF('Загальний прайс'!$D$6:$D$3617,A315,'Загальний прайс'!$G$6:$G$3617)</f>
        <v>2813.17</v>
      </c>
      <c r="G315" s="357">
        <f>F315*'ЗМІСТ'!$E$13/1000*1.2</f>
        <v>147.5651699</v>
      </c>
      <c r="H315" s="358">
        <f>G315*(100%-'ЗМІСТ'!$E$15)</f>
        <v>147.5651699</v>
      </c>
      <c r="I315" s="375"/>
      <c r="J315" s="375"/>
      <c r="K315" s="375"/>
      <c r="L315" s="375"/>
      <c r="M315" s="375"/>
      <c r="N315" s="375"/>
      <c r="O315" s="375"/>
      <c r="P315" s="375"/>
      <c r="Q315" s="375"/>
      <c r="R315" s="375"/>
      <c r="S315" s="375"/>
      <c r="T315" s="375"/>
      <c r="U315" s="375"/>
      <c r="V315" s="375"/>
      <c r="W315" s="375"/>
      <c r="X315" s="375"/>
    </row>
    <row r="316" ht="24.75" hidden="1" customHeight="1" outlineLevel="1">
      <c r="A316" s="272" t="s">
        <v>2605</v>
      </c>
      <c r="B316" s="355" t="s">
        <v>2606</v>
      </c>
      <c r="C316" s="360" t="s">
        <v>2607</v>
      </c>
      <c r="D316" s="343" t="s">
        <v>17</v>
      </c>
      <c r="E316" s="343">
        <v>10.0</v>
      </c>
      <c r="F316" s="370">
        <f>SUMIF('Загальний прайс'!$D$6:$D$3617,A316,'Загальний прайс'!$G$6:$G$3617)</f>
        <v>1424.8</v>
      </c>
      <c r="G316" s="370">
        <f>F316*'ЗМІСТ'!$E$13/1000*1.2</f>
        <v>74.73805498</v>
      </c>
      <c r="H316" s="371">
        <f>G316*(100%-'ЗМІСТ'!$E$15)</f>
        <v>74.73805498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ht="24.75" hidden="1" customHeight="1" outlineLevel="1">
      <c r="A317" s="272" t="s">
        <v>2608</v>
      </c>
      <c r="B317" s="355" t="s">
        <v>2609</v>
      </c>
      <c r="C317" s="360" t="s">
        <v>2610</v>
      </c>
      <c r="D317" s="343" t="s">
        <v>17</v>
      </c>
      <c r="E317" s="343">
        <v>10.0</v>
      </c>
      <c r="F317" s="370">
        <f>SUMIF('Загальний прайс'!$D$6:$D$3617,A317,'Загальний прайс'!$G$6:$G$3617)</f>
        <v>1592.42</v>
      </c>
      <c r="G317" s="370">
        <f>F317*'ЗМІСТ'!$E$13/1000*1.2</f>
        <v>83.53058219</v>
      </c>
      <c r="H317" s="371">
        <f>G317*(100%-'ЗМІСТ'!$E$15)</f>
        <v>83.53058219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ht="24.75" hidden="1" customHeight="1" outlineLevel="1">
      <c r="A318" s="372" t="s">
        <v>2611</v>
      </c>
      <c r="B318" s="355" t="s">
        <v>2612</v>
      </c>
      <c r="C318" s="360" t="s">
        <v>2613</v>
      </c>
      <c r="D318" s="361" t="s">
        <v>305</v>
      </c>
      <c r="E318" s="361">
        <v>28.0</v>
      </c>
      <c r="F318" s="357">
        <f>SUMIF('Загальний прайс'!$D$6:$D$3617,A318,'Загальний прайс'!$G$6:$G$3617)</f>
        <v>3094.86</v>
      </c>
      <c r="G318" s="357">
        <f>F318*'ЗМІСТ'!$E$13/1000*1.2</f>
        <v>162.3412527</v>
      </c>
      <c r="H318" s="358">
        <f>G318*(100%-'ЗМІСТ'!$E$15)</f>
        <v>162.3412527</v>
      </c>
      <c r="I318" s="375"/>
      <c r="J318" s="375"/>
      <c r="K318" s="375"/>
      <c r="L318" s="375"/>
      <c r="M318" s="375"/>
      <c r="N318" s="375"/>
      <c r="O318" s="375"/>
      <c r="P318" s="375"/>
      <c r="Q318" s="375"/>
      <c r="R318" s="375"/>
      <c r="S318" s="375"/>
      <c r="T318" s="375"/>
      <c r="U318" s="375"/>
      <c r="V318" s="375"/>
      <c r="W318" s="375"/>
      <c r="X318" s="375"/>
    </row>
    <row r="319" ht="24.75" hidden="1" customHeight="1" outlineLevel="1">
      <c r="A319" s="233" t="s">
        <v>2614</v>
      </c>
      <c r="B319" s="355" t="s">
        <v>2615</v>
      </c>
      <c r="C319" s="360" t="s">
        <v>2616</v>
      </c>
      <c r="D319" s="343" t="s">
        <v>17</v>
      </c>
      <c r="E319" s="343">
        <v>10.0</v>
      </c>
      <c r="F319" s="370">
        <f>SUMIF('Загальний прайс'!$D$6:$D$3617,A319,'Загальний прайс'!$G$6:$G$3617)</f>
        <v>1526.81</v>
      </c>
      <c r="G319" s="370">
        <f>F319*'ЗМІСТ'!$E$13/1000*1.2</f>
        <v>80.08900177</v>
      </c>
      <c r="H319" s="371">
        <f>G319*(100%-'ЗМІСТ'!$E$15)</f>
        <v>80.08900177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ht="24.75" hidden="1" customHeight="1" outlineLevel="1">
      <c r="A320" s="272" t="s">
        <v>2617</v>
      </c>
      <c r="B320" s="355" t="s">
        <v>2618</v>
      </c>
      <c r="C320" s="360" t="s">
        <v>2619</v>
      </c>
      <c r="D320" s="343" t="s">
        <v>17</v>
      </c>
      <c r="E320" s="343">
        <v>10.0</v>
      </c>
      <c r="F320" s="370">
        <f>SUMIF('Загальний прайс'!$D$6:$D$3617,A320,'Загальний прайс'!$G$6:$G$3617)</f>
        <v>1797.64</v>
      </c>
      <c r="G320" s="370">
        <f>F320*'ЗМІСТ'!$E$13/1000*1.2</f>
        <v>94.29542192</v>
      </c>
      <c r="H320" s="371">
        <f>G320*(100%-'ЗМІСТ'!$E$15)</f>
        <v>94.29542192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ht="24.75" hidden="1" customHeight="1" outlineLevel="1">
      <c r="A321" s="414" t="s">
        <v>2620</v>
      </c>
      <c r="B321" s="355" t="s">
        <v>2621</v>
      </c>
      <c r="C321" s="360" t="s">
        <v>2622</v>
      </c>
      <c r="D321" s="361" t="s">
        <v>305</v>
      </c>
      <c r="E321" s="361">
        <v>28.0</v>
      </c>
      <c r="F321" s="357">
        <f>SUMIF('Загальний прайс'!$D$6:$D$3617,A321,'Загальний прайс'!$G$6:$G$3617)</f>
        <v>2625.68</v>
      </c>
      <c r="G321" s="357">
        <f>F321*'ЗМІСТ'!$E$13/1000*1.2</f>
        <v>137.7303595</v>
      </c>
      <c r="H321" s="358">
        <f>G321*(100%-'ЗМІСТ'!$E$15)</f>
        <v>137.7303595</v>
      </c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</row>
    <row r="322" ht="24.75" hidden="1" customHeight="1" outlineLevel="1">
      <c r="A322" s="389" t="s">
        <v>2623</v>
      </c>
      <c r="B322" s="355" t="s">
        <v>2624</v>
      </c>
      <c r="C322" s="360" t="s">
        <v>2616</v>
      </c>
      <c r="D322" s="343" t="s">
        <v>17</v>
      </c>
      <c r="E322" s="343">
        <v>10.0</v>
      </c>
      <c r="F322" s="370">
        <f>SUMIF('Загальний прайс'!$D$6:$D$3617,A322,'Загальний прайс'!$G$6:$G$3617)</f>
        <v>1374.09</v>
      </c>
      <c r="G322" s="370">
        <f>F322*'ЗМІСТ'!$E$13/1000*1.2</f>
        <v>72.07805584</v>
      </c>
      <c r="H322" s="371">
        <f>G322*(100%-'ЗМІСТ'!$E$15)</f>
        <v>72.07805584</v>
      </c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</row>
    <row r="323" ht="24.75" hidden="1" customHeight="1" outlineLevel="1">
      <c r="A323" s="389" t="s">
        <v>2625</v>
      </c>
      <c r="B323" s="355" t="s">
        <v>2626</v>
      </c>
      <c r="C323" s="376" t="s">
        <v>2619</v>
      </c>
      <c r="D323" s="377" t="s">
        <v>17</v>
      </c>
      <c r="E323" s="343">
        <v>10.0</v>
      </c>
      <c r="F323" s="370">
        <f>SUMIF('Загальний прайс'!$D$6:$D$3617,A323,'Загальний прайс'!$G$6:$G$3617)</f>
        <v>1553.71</v>
      </c>
      <c r="G323" s="370">
        <f>F323*'ЗМІСТ'!$E$13/1000*1.2</f>
        <v>81.5000445</v>
      </c>
      <c r="H323" s="371">
        <f>G323*(100%-'ЗМІСТ'!$E$15)</f>
        <v>81.5000445</v>
      </c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</row>
    <row r="324" ht="17.25" customHeight="1">
      <c r="A324" s="161"/>
      <c r="B324" s="162"/>
      <c r="C324" s="378"/>
      <c r="D324" s="229"/>
      <c r="E324" s="162"/>
      <c r="F324" s="379"/>
      <c r="G324" s="380"/>
      <c r="H324" s="38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</row>
    <row r="325" ht="21.75" customHeight="1" collapsed="1">
      <c r="A325" s="210" t="s">
        <v>2627</v>
      </c>
      <c r="B325" s="382"/>
      <c r="C325" s="383"/>
      <c r="D325" s="382"/>
      <c r="E325" s="382"/>
      <c r="F325" s="384"/>
      <c r="G325" s="384"/>
      <c r="H325" s="38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ht="24.75" hidden="1" customHeight="1" outlineLevel="1">
      <c r="A326" s="386" t="s">
        <v>2628</v>
      </c>
      <c r="B326" s="355" t="s">
        <v>2629</v>
      </c>
      <c r="C326" s="360" t="s">
        <v>2630</v>
      </c>
      <c r="D326" s="355" t="s">
        <v>17</v>
      </c>
      <c r="E326" s="355">
        <v>26.0</v>
      </c>
      <c r="F326" s="357">
        <f>SUMIF('Загальний прайс'!$D$6:$D$3617,A326,'Загальний прайс'!$G$6:$G$3617)</f>
        <v>5546.03</v>
      </c>
      <c r="G326" s="357">
        <f>F326*'ЗМІСТ'!$E$13/1000*1.2</f>
        <v>290.9176692</v>
      </c>
      <c r="H326" s="358">
        <f>G326*(100%-'ЗМІСТ'!$E$15)</f>
        <v>290.9176692</v>
      </c>
      <c r="I326" s="375"/>
      <c r="J326" s="375"/>
      <c r="K326" s="375"/>
      <c r="L326" s="375"/>
      <c r="M326" s="375"/>
      <c r="N326" s="375"/>
      <c r="O326" s="375"/>
      <c r="P326" s="375"/>
      <c r="Q326" s="375"/>
      <c r="R326" s="375"/>
      <c r="S326" s="375"/>
      <c r="T326" s="375"/>
      <c r="U326" s="375"/>
      <c r="V326" s="375"/>
      <c r="W326" s="375"/>
      <c r="X326" s="375"/>
    </row>
    <row r="327" ht="24.75" hidden="1" customHeight="1" outlineLevel="1">
      <c r="A327" s="272" t="s">
        <v>2631</v>
      </c>
      <c r="B327" s="355" t="s">
        <v>2632</v>
      </c>
      <c r="C327" s="360" t="s">
        <v>2633</v>
      </c>
      <c r="D327" s="343" t="s">
        <v>17</v>
      </c>
      <c r="E327" s="343">
        <v>5.0</v>
      </c>
      <c r="F327" s="370">
        <f>SUMIF('Загальний прайс'!$D$6:$D$3617,A327,'Загальний прайс'!$G$6:$G$3617)</f>
        <v>827.47</v>
      </c>
      <c r="G327" s="370">
        <f>F327*'ЗМІСТ'!$E$13/1000*1.2</f>
        <v>43.40503815</v>
      </c>
      <c r="H327" s="371">
        <f>G327*(100%-'ЗМІСТ'!$E$15)</f>
        <v>43.40503815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ht="24.75" hidden="1" customHeight="1" outlineLevel="1">
      <c r="A328" s="272" t="s">
        <v>2634</v>
      </c>
      <c r="B328" s="355" t="s">
        <v>2635</v>
      </c>
      <c r="C328" s="360" t="s">
        <v>2636</v>
      </c>
      <c r="D328" s="343" t="s">
        <v>17</v>
      </c>
      <c r="E328" s="343">
        <v>5.0</v>
      </c>
      <c r="F328" s="370">
        <f>SUMIF('Загальний прайс'!$D$6:$D$3617,A328,'Загальний прайс'!$G$6:$G$3617)</f>
        <v>862.07</v>
      </c>
      <c r="G328" s="370">
        <f>F328*'ЗМІСТ'!$E$13/1000*1.2</f>
        <v>45.2199853</v>
      </c>
      <c r="H328" s="371">
        <f>G328*(100%-'ЗМІСТ'!$E$15)</f>
        <v>45.2199853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ht="24.75" hidden="1" customHeight="1" outlineLevel="1">
      <c r="A329" s="272" t="s">
        <v>2637</v>
      </c>
      <c r="B329" s="355" t="s">
        <v>2638</v>
      </c>
      <c r="C329" s="376" t="s">
        <v>2639</v>
      </c>
      <c r="D329" s="377" t="s">
        <v>17</v>
      </c>
      <c r="E329" s="343">
        <v>5.0</v>
      </c>
      <c r="F329" s="370">
        <f>SUMIF('Загальний прайс'!$D$6:$D$3617,A329,'Загальний прайс'!$G$6:$G$3617)</f>
        <v>867.33</v>
      </c>
      <c r="G329" s="370">
        <f>F329*'ЗМІСТ'!$E$13/1000*1.2</f>
        <v>45.49589923</v>
      </c>
      <c r="H329" s="371">
        <f>G329*(100%-'ЗМІСТ'!$E$15)</f>
        <v>45.49589923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ht="18.75" customHeight="1">
      <c r="A330" s="25"/>
      <c r="B330" s="222"/>
      <c r="C330" s="378"/>
      <c r="D330" s="304"/>
      <c r="E330" s="222"/>
      <c r="F330" s="379"/>
      <c r="G330" s="380"/>
      <c r="H330" s="381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ht="17.25" customHeight="1" collapsed="1">
      <c r="A331" s="210" t="s">
        <v>2640</v>
      </c>
      <c r="B331" s="382"/>
      <c r="C331" s="383"/>
      <c r="D331" s="382"/>
      <c r="E331" s="382"/>
      <c r="F331" s="384"/>
      <c r="G331" s="384"/>
      <c r="H331" s="38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ht="24.75" hidden="1" customHeight="1" outlineLevel="1">
      <c r="A332" s="386" t="s">
        <v>2641</v>
      </c>
      <c r="B332" s="355" t="s">
        <v>2642</v>
      </c>
      <c r="C332" s="360" t="s">
        <v>2643</v>
      </c>
      <c r="D332" s="355" t="s">
        <v>305</v>
      </c>
      <c r="E332" s="355">
        <v>20.0</v>
      </c>
      <c r="F332" s="357">
        <f>SUMIF('Загальний прайс'!$D$6:$D$3617,A332,'Загальний прайс'!$G$6:$G$3617)</f>
        <v>2109.95</v>
      </c>
      <c r="G332" s="357">
        <f>F332*'ЗМІСТ'!$E$13/1000*1.2</f>
        <v>110.6776804</v>
      </c>
      <c r="H332" s="358">
        <f>G332*(100%-'ЗМІСТ'!$E$15)</f>
        <v>110.6776804</v>
      </c>
      <c r="I332" s="375"/>
      <c r="J332" s="375"/>
      <c r="K332" s="375"/>
      <c r="L332" s="375"/>
      <c r="M332" s="375"/>
      <c r="N332" s="375"/>
      <c r="O332" s="375"/>
      <c r="P332" s="375"/>
      <c r="Q332" s="375"/>
      <c r="R332" s="375"/>
      <c r="S332" s="375"/>
      <c r="T332" s="375"/>
      <c r="U332" s="375"/>
      <c r="V332" s="375"/>
      <c r="W332" s="375"/>
      <c r="X332" s="375"/>
    </row>
    <row r="333" ht="24.75" hidden="1" customHeight="1" outlineLevel="1">
      <c r="A333" s="272" t="s">
        <v>2644</v>
      </c>
      <c r="B333" s="355" t="s">
        <v>2645</v>
      </c>
      <c r="C333" s="360" t="s">
        <v>2646</v>
      </c>
      <c r="D333" s="343" t="s">
        <v>17</v>
      </c>
      <c r="E333" s="343">
        <v>10.0</v>
      </c>
      <c r="F333" s="370">
        <f>SUMIF('Загальний прайс'!$D$6:$D$3617,A333,'Загальний прайс'!$G$6:$G$3617)</f>
        <v>570.01</v>
      </c>
      <c r="G333" s="370">
        <f>F333*'ЗМІСТ'!$E$13/1000*1.2</f>
        <v>29.89994295</v>
      </c>
      <c r="H333" s="371">
        <f>G333*(100%-'ЗМІСТ'!$E$15)</f>
        <v>29.89994295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ht="24.75" hidden="1" customHeight="1" outlineLevel="1">
      <c r="A334" s="272" t="s">
        <v>2647</v>
      </c>
      <c r="B334" s="355" t="s">
        <v>2648</v>
      </c>
      <c r="C334" s="360" t="s">
        <v>2649</v>
      </c>
      <c r="D334" s="343" t="s">
        <v>17</v>
      </c>
      <c r="E334" s="343">
        <v>10.0</v>
      </c>
      <c r="F334" s="370">
        <f>SUMIF('Загальний прайс'!$D$6:$D$3617,A334,'Загальний прайс'!$G$6:$G$3617)</f>
        <v>681.87</v>
      </c>
      <c r="G334" s="370">
        <f>F334*'ЗМІСТ'!$E$13/1000*1.2</f>
        <v>35.76757267</v>
      </c>
      <c r="H334" s="371">
        <f>G334*(100%-'ЗМІСТ'!$E$15)</f>
        <v>35.76757267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ht="24.75" hidden="1" customHeight="1" outlineLevel="1">
      <c r="A335" s="272" t="s">
        <v>2650</v>
      </c>
      <c r="B335" s="355" t="s">
        <v>2651</v>
      </c>
      <c r="C335" s="360" t="s">
        <v>2652</v>
      </c>
      <c r="D335" s="343" t="s">
        <v>17</v>
      </c>
      <c r="E335" s="343">
        <v>10.0</v>
      </c>
      <c r="F335" s="370">
        <f>SUMIF('Загальний прайс'!$D$6:$D$3617,A335,'Загальний прайс'!$G$6:$G$3617)</f>
        <v>556.4</v>
      </c>
      <c r="G335" s="370">
        <f>F335*'ЗМІСТ'!$E$13/1000*1.2</f>
        <v>29.18602877</v>
      </c>
      <c r="H335" s="371">
        <f>G335*(100%-'ЗМІСТ'!$E$15)</f>
        <v>29.18602877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ht="24.75" hidden="1" customHeight="1" outlineLevel="1">
      <c r="A336" s="272" t="s">
        <v>2653</v>
      </c>
      <c r="B336" s="355" t="s">
        <v>2654</v>
      </c>
      <c r="C336" s="360" t="s">
        <v>2655</v>
      </c>
      <c r="D336" s="343" t="s">
        <v>17</v>
      </c>
      <c r="E336" s="343">
        <v>10.0</v>
      </c>
      <c r="F336" s="370">
        <f>SUMIF('Загальний прайс'!$D$6:$D$3617,A336,'Загальний прайс'!$G$6:$G$3617)</f>
        <v>593.95</v>
      </c>
      <c r="G336" s="370">
        <f>F336*'ЗМІСТ'!$E$13/1000*1.2</f>
        <v>31.15571852</v>
      </c>
      <c r="H336" s="371">
        <f>G336*(100%-'ЗМІСТ'!$E$15)</f>
        <v>31.15571852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ht="24.75" hidden="1" customHeight="1" outlineLevel="1">
      <c r="A337" s="372" t="s">
        <v>2656</v>
      </c>
      <c r="B337" s="355" t="s">
        <v>2657</v>
      </c>
      <c r="C337" s="360" t="s">
        <v>2658</v>
      </c>
      <c r="D337" s="361" t="s">
        <v>305</v>
      </c>
      <c r="E337" s="361">
        <v>20.0</v>
      </c>
      <c r="F337" s="357">
        <f>SUMIF('Загальний прайс'!$D$6:$D$3617,A337,'Загальний прайс'!$G$6:$G$3617)</f>
        <v>2249.8</v>
      </c>
      <c r="G337" s="357">
        <f>F337*'ЗМІСТ'!$E$13/1000*1.2</f>
        <v>118.013529</v>
      </c>
      <c r="H337" s="358">
        <f>G337*(100%-'ЗМІСТ'!$E$15)</f>
        <v>118.013529</v>
      </c>
      <c r="I337" s="375"/>
      <c r="J337" s="375"/>
      <c r="K337" s="375"/>
      <c r="L337" s="375"/>
      <c r="M337" s="375"/>
      <c r="N337" s="375"/>
      <c r="O337" s="375"/>
      <c r="P337" s="375"/>
      <c r="Q337" s="375"/>
      <c r="R337" s="375"/>
      <c r="S337" s="375"/>
      <c r="T337" s="375"/>
      <c r="U337" s="375"/>
      <c r="V337" s="375"/>
      <c r="W337" s="375"/>
      <c r="X337" s="375"/>
    </row>
    <row r="338" ht="24.75" hidden="1" customHeight="1" outlineLevel="1">
      <c r="A338" s="272" t="s">
        <v>2659</v>
      </c>
      <c r="B338" s="355" t="s">
        <v>2660</v>
      </c>
      <c r="C338" s="360" t="s">
        <v>2661</v>
      </c>
      <c r="D338" s="343" t="s">
        <v>17</v>
      </c>
      <c r="E338" s="343">
        <v>10.0</v>
      </c>
      <c r="F338" s="370">
        <f>SUMIF('Загальний прайс'!$D$6:$D$3617,A338,'Загальний прайс'!$G$6:$G$3617)</f>
        <v>1032.48</v>
      </c>
      <c r="G338" s="370">
        <f>F338*'ЗМІСТ'!$E$13/1000*1.2</f>
        <v>54.1588623</v>
      </c>
      <c r="H338" s="371">
        <f>G338*(100%-'ЗМІСТ'!$E$15)</f>
        <v>54.1588623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ht="24.75" hidden="1" customHeight="1" outlineLevel="1">
      <c r="A339" s="272" t="s">
        <v>2662</v>
      </c>
      <c r="B339" s="355" t="s">
        <v>2663</v>
      </c>
      <c r="C339" s="360" t="s">
        <v>2664</v>
      </c>
      <c r="D339" s="343" t="s">
        <v>17</v>
      </c>
      <c r="E339" s="343">
        <v>10.0</v>
      </c>
      <c r="F339" s="370">
        <f>SUMIF('Загальний прайс'!$D$6:$D$3617,A339,'Загальний прайс'!$G$6:$G$3617)</f>
        <v>1032.48</v>
      </c>
      <c r="G339" s="370">
        <f>F339*'ЗМІСТ'!$E$13/1000*1.2</f>
        <v>54.1588623</v>
      </c>
      <c r="H339" s="371">
        <f>G339*(100%-'ЗМІСТ'!$E$15)</f>
        <v>54.1588623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ht="24.75" hidden="1" customHeight="1" outlineLevel="1">
      <c r="A340" s="272" t="s">
        <v>2665</v>
      </c>
      <c r="B340" s="355" t="s">
        <v>2666</v>
      </c>
      <c r="C340" s="360" t="s">
        <v>2667</v>
      </c>
      <c r="D340" s="343" t="s">
        <v>17</v>
      </c>
      <c r="E340" s="343">
        <v>10.0</v>
      </c>
      <c r="F340" s="370">
        <f>SUMIF('Загальний прайс'!$D$6:$D$3617,A340,'Загальний прайс'!$G$6:$G$3617)</f>
        <v>1307.2</v>
      </c>
      <c r="G340" s="370">
        <f>F340*'ЗМІСТ'!$E$13/1000*1.2</f>
        <v>68.56933286</v>
      </c>
      <c r="H340" s="371">
        <f>G340*(100%-'ЗМІСТ'!$E$15)</f>
        <v>68.56933286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ht="24.75" hidden="1" customHeight="1" outlineLevel="1">
      <c r="A341" s="272" t="s">
        <v>2668</v>
      </c>
      <c r="B341" s="355" t="s">
        <v>2669</v>
      </c>
      <c r="C341" s="360" t="s">
        <v>2670</v>
      </c>
      <c r="D341" s="343" t="s">
        <v>17</v>
      </c>
      <c r="E341" s="343">
        <v>10.0</v>
      </c>
      <c r="F341" s="370">
        <f>SUMIF('Загальний прайс'!$D$6:$D$3617,A341,'Загальний прайс'!$G$6:$G$3617)</f>
        <v>1453.39</v>
      </c>
      <c r="G341" s="370">
        <f>F341*'ЗМІСТ'!$E$13/1000*1.2</f>
        <v>76.23774686</v>
      </c>
      <c r="H341" s="371">
        <f>G341*(100%-'ЗМІСТ'!$E$15)</f>
        <v>76.23774686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ht="24.75" hidden="1" customHeight="1" outlineLevel="1">
      <c r="A342" s="372" t="s">
        <v>2671</v>
      </c>
      <c r="B342" s="355" t="s">
        <v>2672</v>
      </c>
      <c r="C342" s="360" t="s">
        <v>2673</v>
      </c>
      <c r="D342" s="361" t="s">
        <v>305</v>
      </c>
      <c r="E342" s="361">
        <v>20.0</v>
      </c>
      <c r="F342" s="357">
        <f>SUMIF('Загальний прайс'!$D$6:$D$3617,A342,'Загальний прайс'!$G$6:$G$3617)</f>
        <v>2264.47</v>
      </c>
      <c r="G342" s="357">
        <f>F342*'ЗМІСТ'!$E$13/1000*1.2</f>
        <v>118.7830456</v>
      </c>
      <c r="H342" s="358">
        <f>G342*(100%-'ЗМІСТ'!$E$15)</f>
        <v>118.7830456</v>
      </c>
      <c r="I342" s="375"/>
      <c r="J342" s="375"/>
      <c r="K342" s="375"/>
      <c r="L342" s="375"/>
      <c r="M342" s="375"/>
      <c r="N342" s="375"/>
      <c r="O342" s="375"/>
      <c r="P342" s="375"/>
      <c r="Q342" s="375"/>
      <c r="R342" s="375"/>
      <c r="S342" s="375"/>
      <c r="T342" s="375"/>
      <c r="U342" s="375"/>
      <c r="V342" s="375"/>
      <c r="W342" s="375"/>
      <c r="X342" s="375"/>
    </row>
    <row r="343" ht="24.75" hidden="1" customHeight="1" outlineLevel="1">
      <c r="A343" s="272" t="s">
        <v>2674</v>
      </c>
      <c r="B343" s="355" t="s">
        <v>2675</v>
      </c>
      <c r="C343" s="360" t="s">
        <v>2676</v>
      </c>
      <c r="D343" s="343" t="s">
        <v>17</v>
      </c>
      <c r="E343" s="343">
        <v>10.0</v>
      </c>
      <c r="F343" s="370">
        <f>SUMIF('Загальний прайс'!$D$6:$D$3617,A343,'Загальний прайс'!$G$6:$G$3617)</f>
        <v>1034.89</v>
      </c>
      <c r="G343" s="370">
        <f>F343*'ЗМІСТ'!$E$13/1000*1.2</f>
        <v>54.28527914</v>
      </c>
      <c r="H343" s="371">
        <f>G343*(100%-'ЗМІСТ'!$E$15)</f>
        <v>54.28527914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ht="24.75" hidden="1" customHeight="1" outlineLevel="1">
      <c r="A344" s="272" t="s">
        <v>2677</v>
      </c>
      <c r="B344" s="355" t="s">
        <v>2678</v>
      </c>
      <c r="C344" s="360" t="s">
        <v>2679</v>
      </c>
      <c r="D344" s="343" t="s">
        <v>17</v>
      </c>
      <c r="E344" s="343">
        <v>10.0</v>
      </c>
      <c r="F344" s="370">
        <f>SUMIF('Загальний прайс'!$D$6:$D$3617,A344,'Загальний прайс'!$G$6:$G$3617)</f>
        <v>1034.89</v>
      </c>
      <c r="G344" s="370">
        <f>F344*'ЗМІСТ'!$E$13/1000*1.2</f>
        <v>54.28527914</v>
      </c>
      <c r="H344" s="371">
        <f>G344*(100%-'ЗМІСТ'!$E$15)</f>
        <v>54.28527914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ht="24.75" hidden="1" customHeight="1" outlineLevel="1">
      <c r="A345" s="272" t="s">
        <v>2680</v>
      </c>
      <c r="B345" s="355" t="s">
        <v>2681</v>
      </c>
      <c r="C345" s="360" t="s">
        <v>2682</v>
      </c>
      <c r="D345" s="343" t="s">
        <v>17</v>
      </c>
      <c r="E345" s="343">
        <v>10.0</v>
      </c>
      <c r="F345" s="370">
        <f>SUMIF('Загальний прайс'!$D$6:$D$3617,A345,'Загальний прайс'!$G$6:$G$3617)</f>
        <v>1320.06</v>
      </c>
      <c r="G345" s="370">
        <f>F345*'ЗМІСТ'!$E$13/1000*1.2</f>
        <v>69.24390571</v>
      </c>
      <c r="H345" s="371">
        <f>G345*(100%-'ЗМІСТ'!$E$15)</f>
        <v>69.24390571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ht="24.75" hidden="1" customHeight="1" outlineLevel="1">
      <c r="A346" s="272" t="s">
        <v>2683</v>
      </c>
      <c r="B346" s="355" t="s">
        <v>2684</v>
      </c>
      <c r="C346" s="360" t="s">
        <v>2685</v>
      </c>
      <c r="D346" s="343" t="s">
        <v>17</v>
      </c>
      <c r="E346" s="343">
        <v>10.0</v>
      </c>
      <c r="F346" s="370">
        <f>SUMIF('Загальний прайс'!$D$6:$D$3617,A346,'Загальний прайс'!$G$6:$G$3617)</f>
        <v>1471.59</v>
      </c>
      <c r="G346" s="370">
        <f>F346*'ЗМІСТ'!$E$13/1000*1.2</f>
        <v>77.19243004</v>
      </c>
      <c r="H346" s="371">
        <f>G346*(100%-'ЗМІСТ'!$E$15)</f>
        <v>77.19243004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ht="24.75" hidden="1" customHeight="1" outlineLevel="1">
      <c r="A347" s="372" t="s">
        <v>2686</v>
      </c>
      <c r="B347" s="355" t="s">
        <v>2687</v>
      </c>
      <c r="C347" s="360" t="s">
        <v>2688</v>
      </c>
      <c r="D347" s="361" t="s">
        <v>305</v>
      </c>
      <c r="E347" s="361">
        <v>16.0</v>
      </c>
      <c r="F347" s="357">
        <f>SUMIF('Загальний прайс'!$D$6:$D$3617,A347,'Загальний прайс'!$G$6:$G$3617)</f>
        <v>3745.38</v>
      </c>
      <c r="G347" s="357">
        <f>F347*'ЗМІСТ'!$E$13/1000*1.2</f>
        <v>196.4643573</v>
      </c>
      <c r="H347" s="358">
        <f>G347*(100%-'ЗМІСТ'!$E$15)</f>
        <v>196.4643573</v>
      </c>
      <c r="I347" s="375"/>
      <c r="J347" s="375"/>
      <c r="K347" s="375"/>
      <c r="L347" s="375"/>
      <c r="M347" s="375"/>
      <c r="N347" s="375"/>
      <c r="O347" s="375"/>
      <c r="P347" s="375"/>
      <c r="Q347" s="375"/>
      <c r="R347" s="375"/>
      <c r="S347" s="375"/>
      <c r="T347" s="375"/>
      <c r="U347" s="375"/>
      <c r="V347" s="375"/>
      <c r="W347" s="375"/>
      <c r="X347" s="375"/>
    </row>
    <row r="348" ht="24.75" hidden="1" customHeight="1" outlineLevel="1">
      <c r="A348" s="279" t="s">
        <v>2689</v>
      </c>
      <c r="B348" s="355" t="s">
        <v>2690</v>
      </c>
      <c r="C348" s="360" t="s">
        <v>2691</v>
      </c>
      <c r="D348" s="377" t="s">
        <v>17</v>
      </c>
      <c r="E348" s="377">
        <v>10.0</v>
      </c>
      <c r="F348" s="370">
        <f>SUMIF('Загальний прайс'!$D$6:$D$3617,A348,'Загальний прайс'!$G$6:$G$3617)</f>
        <v>821.56</v>
      </c>
      <c r="G348" s="370">
        <f>F348*'ЗМІСТ'!$E$13/1000*1.2</f>
        <v>43.09502839</v>
      </c>
      <c r="H348" s="371">
        <f>G348*(100%-'ЗМІСТ'!$E$15)</f>
        <v>43.09502839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ht="24.75" hidden="1" customHeight="1" outlineLevel="1">
      <c r="A349" s="279" t="s">
        <v>2692</v>
      </c>
      <c r="B349" s="355" t="s">
        <v>2693</v>
      </c>
      <c r="C349" s="360" t="s">
        <v>2694</v>
      </c>
      <c r="D349" s="377" t="s">
        <v>17</v>
      </c>
      <c r="E349" s="377">
        <v>10.0</v>
      </c>
      <c r="F349" s="370">
        <f>SUMIF('Загальний прайс'!$D$6:$D$3617,A349,'Загальний прайс'!$G$6:$G$3617)</f>
        <v>851.49</v>
      </c>
      <c r="G349" s="370">
        <f>F349*'ЗМІСТ'!$E$13/1000*1.2</f>
        <v>44.66501013</v>
      </c>
      <c r="H349" s="371">
        <f>G349*(100%-'ЗМІСТ'!$E$15)</f>
        <v>44.66501013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ht="24.75" hidden="1" customHeight="1" outlineLevel="1">
      <c r="A350" s="279" t="s">
        <v>2695</v>
      </c>
      <c r="B350" s="355" t="s">
        <v>2696</v>
      </c>
      <c r="C350" s="360" t="s">
        <v>2697</v>
      </c>
      <c r="D350" s="377" t="s">
        <v>17</v>
      </c>
      <c r="E350" s="377">
        <v>10.0</v>
      </c>
      <c r="F350" s="370">
        <f>SUMIF('Загальний прайс'!$D$6:$D$3617,A350,'Загальний прайс'!$G$6:$G$3617)</f>
        <v>774.67</v>
      </c>
      <c r="G350" s="370">
        <f>F350*'ЗМІСТ'!$E$13/1000*1.2</f>
        <v>40.63540781</v>
      </c>
      <c r="H350" s="371">
        <f>G350*(100%-'ЗМІСТ'!$E$15)</f>
        <v>40.63540781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ht="24.75" hidden="1" customHeight="1" outlineLevel="1">
      <c r="A351" s="279" t="s">
        <v>2698</v>
      </c>
      <c r="B351" s="355" t="s">
        <v>2699</v>
      </c>
      <c r="C351" s="360" t="s">
        <v>2700</v>
      </c>
      <c r="D351" s="377" t="s">
        <v>17</v>
      </c>
      <c r="E351" s="377">
        <v>10.0</v>
      </c>
      <c r="F351" s="370">
        <f>SUMIF('Загальний прайс'!$D$6:$D$3617,A351,'Загальний прайс'!$G$6:$G$3617)</f>
        <v>1208.2</v>
      </c>
      <c r="G351" s="370">
        <f>F351*'ЗМІСТ'!$E$13/1000*1.2</f>
        <v>63.37627598</v>
      </c>
      <c r="H351" s="371">
        <f>G351*(100%-'ЗМІСТ'!$E$15)</f>
        <v>63.37627598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ht="24.75" hidden="1" customHeight="1" outlineLevel="1">
      <c r="A352" s="279" t="s">
        <v>2701</v>
      </c>
      <c r="B352" s="355" t="s">
        <v>2702</v>
      </c>
      <c r="C352" s="360" t="s">
        <v>2703</v>
      </c>
      <c r="D352" s="377" t="s">
        <v>17</v>
      </c>
      <c r="E352" s="377">
        <v>10.0</v>
      </c>
      <c r="F352" s="370">
        <f>SUMIF('Загальний прайс'!$D$6:$D$3617,A352,'Загальний прайс'!$G$6:$G$3617)</f>
        <v>1200.31</v>
      </c>
      <c r="G352" s="370">
        <f>F352*'ЗМІСТ'!$E$13/1000*1.2</f>
        <v>62.96240509</v>
      </c>
      <c r="H352" s="371">
        <f>G352*(100%-'ЗМІСТ'!$E$15)</f>
        <v>62.96240509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ht="24.75" hidden="1" customHeight="1" outlineLevel="1">
      <c r="A353" s="279" t="s">
        <v>2704</v>
      </c>
      <c r="B353" s="355" t="s">
        <v>2705</v>
      </c>
      <c r="C353" s="360" t="s">
        <v>2706</v>
      </c>
      <c r="D353" s="377" t="s">
        <v>17</v>
      </c>
      <c r="E353" s="377">
        <v>10.0</v>
      </c>
      <c r="F353" s="370">
        <f>SUMIF('Загальний прайс'!$D$6:$D$3617,A353,'Загальний прайс'!$G$6:$G$3617)</f>
        <v>731.61</v>
      </c>
      <c r="G353" s="370">
        <f>F353*'ЗМІСТ'!$E$13/1000*1.2</f>
        <v>38.37669034</v>
      </c>
      <c r="H353" s="371">
        <f>G353*(100%-'ЗМІСТ'!$E$15)</f>
        <v>38.37669034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ht="24.75" hidden="1" customHeight="1" outlineLevel="1">
      <c r="A354" s="279" t="s">
        <v>2707</v>
      </c>
      <c r="B354" s="355" t="s">
        <v>2708</v>
      </c>
      <c r="C354" s="360" t="s">
        <v>2709</v>
      </c>
      <c r="D354" s="377" t="s">
        <v>17</v>
      </c>
      <c r="E354" s="377">
        <v>10.0</v>
      </c>
      <c r="F354" s="370">
        <f>SUMIF('Загальний прайс'!$D$6:$D$3617,A354,'Загальний прайс'!$G$6:$G$3617)</f>
        <v>975.97</v>
      </c>
      <c r="G354" s="370">
        <f>F354*'ЗМІСТ'!$E$13/1000*1.2</f>
        <v>51.19462347</v>
      </c>
      <c r="H354" s="371">
        <f>G354*(100%-'ЗМІСТ'!$E$15)</f>
        <v>51.19462347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ht="24.75" hidden="1" customHeight="1" outlineLevel="1">
      <c r="A355" s="279" t="s">
        <v>1908</v>
      </c>
      <c r="B355" s="355" t="s">
        <v>1909</v>
      </c>
      <c r="C355" s="360" t="s">
        <v>2710</v>
      </c>
      <c r="D355" s="377" t="s">
        <v>17</v>
      </c>
      <c r="E355" s="377">
        <v>10.0</v>
      </c>
      <c r="F355" s="370">
        <f>SUMIF('Загальний прайс'!$D$6:$D$3617,A355,'Загальний прайс'!$G$6:$G$3617)</f>
        <v>913.72</v>
      </c>
      <c r="G355" s="370">
        <f>F355*'ЗМІСТ'!$E$13/1000*1.2</f>
        <v>47.92929225</v>
      </c>
      <c r="H355" s="371">
        <f>G355*(100%-'ЗМІСТ'!$E$15)</f>
        <v>47.92929225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ht="24.75" hidden="1" customHeight="1" outlineLevel="1">
      <c r="A356" s="279" t="s">
        <v>2559</v>
      </c>
      <c r="B356" s="355" t="s">
        <v>2560</v>
      </c>
      <c r="C356" s="360" t="s">
        <v>2711</v>
      </c>
      <c r="D356" s="377" t="s">
        <v>17</v>
      </c>
      <c r="E356" s="377">
        <v>10.0</v>
      </c>
      <c r="F356" s="370">
        <f>SUMIF('Загальний прайс'!$D$6:$D$3617,A356,'Загальний прайс'!$G$6:$G$3617)</f>
        <v>920.67</v>
      </c>
      <c r="G356" s="370">
        <f>F356*'ЗМІСТ'!$E$13/1000*1.2</f>
        <v>48.29385533</v>
      </c>
      <c r="H356" s="371">
        <f>G356*(100%-'ЗМІСТ'!$E$15)</f>
        <v>48.29385533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ht="24.75" hidden="1" customHeight="1" outlineLevel="1">
      <c r="A357" s="279" t="s">
        <v>2593</v>
      </c>
      <c r="B357" s="355" t="s">
        <v>2594</v>
      </c>
      <c r="C357" s="360" t="s">
        <v>2712</v>
      </c>
      <c r="D357" s="377" t="s">
        <v>17</v>
      </c>
      <c r="E357" s="377">
        <v>10.0</v>
      </c>
      <c r="F357" s="370">
        <f>SUMIF('Загальний прайс'!$D$6:$D$3617,A357,'Загальний прайс'!$G$6:$G$3617)</f>
        <v>1000.85</v>
      </c>
      <c r="G357" s="370">
        <f>F357*'ЗМІСТ'!$E$13/1000*1.2</f>
        <v>52.49970685</v>
      </c>
      <c r="H357" s="371">
        <f>G357*(100%-'ЗМІСТ'!$E$15)</f>
        <v>52.49970685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ht="24.75" hidden="1" customHeight="1" outlineLevel="1">
      <c r="A358" s="279" t="s">
        <v>2713</v>
      </c>
      <c r="B358" s="355" t="s">
        <v>2714</v>
      </c>
      <c r="C358" s="360" t="s">
        <v>2715</v>
      </c>
      <c r="D358" s="377" t="s">
        <v>17</v>
      </c>
      <c r="E358" s="377">
        <v>10.0</v>
      </c>
      <c r="F358" s="370">
        <f>SUMIF('Загальний прайс'!$D$6:$D$3617,A358,'Загальний прайс'!$G$6:$G$3617)</f>
        <v>673.65</v>
      </c>
      <c r="G358" s="370">
        <f>F358*'ЗМІСТ'!$E$13/1000*1.2</f>
        <v>35.33639159</v>
      </c>
      <c r="H358" s="371">
        <f>G358*(100%-'ЗМІСТ'!$E$15)</f>
        <v>35.33639159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ht="24.75" hidden="1" customHeight="1" outlineLevel="1">
      <c r="A359" s="279" t="s">
        <v>2716</v>
      </c>
      <c r="B359" s="355" t="s">
        <v>2717</v>
      </c>
      <c r="C359" s="360" t="s">
        <v>2718</v>
      </c>
      <c r="D359" s="377" t="s">
        <v>17</v>
      </c>
      <c r="E359" s="377">
        <v>10.0</v>
      </c>
      <c r="F359" s="370">
        <f>SUMIF('Загальний прайс'!$D$6:$D$3617,A359,'Загальний прайс'!$G$6:$G$3617)</f>
        <v>987.03</v>
      </c>
      <c r="G359" s="370">
        <f>F359*'ЗМІСТ'!$E$13/1000*1.2</f>
        <v>51.77477709</v>
      </c>
      <c r="H359" s="371">
        <f>G359*(100%-'ЗМІСТ'!$E$15)</f>
        <v>51.77477709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ht="24.75" hidden="1" customHeight="1" outlineLevel="1">
      <c r="A360" s="372" t="s">
        <v>2719</v>
      </c>
      <c r="B360" s="355" t="s">
        <v>2720</v>
      </c>
      <c r="C360" s="360" t="s">
        <v>2721</v>
      </c>
      <c r="D360" s="361" t="s">
        <v>305</v>
      </c>
      <c r="E360" s="361">
        <v>16.0</v>
      </c>
      <c r="F360" s="357">
        <f>SUMIF('Загальний прайс'!$D$6:$D$3617,A360,'Загальний прайс'!$G$6:$G$3617)</f>
        <v>4160.15</v>
      </c>
      <c r="G360" s="357">
        <f>F360*'ЗМІСТ'!$E$13/1000*1.2</f>
        <v>218.2211675</v>
      </c>
      <c r="H360" s="358">
        <f>G360*(100%-'ЗМІСТ'!$E$15)</f>
        <v>218.2211675</v>
      </c>
      <c r="I360" s="375"/>
      <c r="J360" s="375"/>
      <c r="K360" s="375"/>
      <c r="L360" s="375"/>
      <c r="M360" s="375"/>
      <c r="N360" s="375"/>
      <c r="O360" s="375"/>
      <c r="P360" s="375"/>
      <c r="Q360" s="375"/>
      <c r="R360" s="375"/>
      <c r="S360" s="375"/>
      <c r="T360" s="375"/>
      <c r="U360" s="375"/>
      <c r="V360" s="375"/>
      <c r="W360" s="375"/>
      <c r="X360" s="375"/>
    </row>
    <row r="361" ht="24.75" hidden="1" customHeight="1" outlineLevel="1">
      <c r="A361" s="272" t="s">
        <v>2689</v>
      </c>
      <c r="B361" s="355" t="s">
        <v>2690</v>
      </c>
      <c r="C361" s="360" t="s">
        <v>2691</v>
      </c>
      <c r="D361" s="343" t="s">
        <v>17</v>
      </c>
      <c r="E361" s="343">
        <v>10.0</v>
      </c>
      <c r="F361" s="370">
        <f>SUMIF('Загальний прайс'!$D$6:$D$3617,A361,'Загальний прайс'!$G$6:$G$3617)</f>
        <v>821.56</v>
      </c>
      <c r="G361" s="370">
        <f>F361*'ЗМІСТ'!$E$13/1000*1.2</f>
        <v>43.09502839</v>
      </c>
      <c r="H361" s="371">
        <f>G361*(100%-'ЗМІСТ'!$E$15)</f>
        <v>43.09502839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ht="24.75" hidden="1" customHeight="1" outlineLevel="1">
      <c r="A362" s="272" t="s">
        <v>2692</v>
      </c>
      <c r="B362" s="355" t="s">
        <v>2693</v>
      </c>
      <c r="C362" s="360" t="s">
        <v>2694</v>
      </c>
      <c r="D362" s="343" t="s">
        <v>17</v>
      </c>
      <c r="E362" s="343">
        <v>10.0</v>
      </c>
      <c r="F362" s="370">
        <f>SUMIF('Загальний прайс'!$D$6:$D$3617,A362,'Загальний прайс'!$G$6:$G$3617)</f>
        <v>851.49</v>
      </c>
      <c r="G362" s="370">
        <f>F362*'ЗМІСТ'!$E$13/1000*1.2</f>
        <v>44.66501013</v>
      </c>
      <c r="H362" s="371">
        <f>G362*(100%-'ЗМІСТ'!$E$15)</f>
        <v>44.66501013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ht="24.75" hidden="1" customHeight="1" outlineLevel="1">
      <c r="A363" s="272" t="s">
        <v>2698</v>
      </c>
      <c r="B363" s="355" t="s">
        <v>2699</v>
      </c>
      <c r="C363" s="360" t="s">
        <v>2700</v>
      </c>
      <c r="D363" s="343" t="s">
        <v>17</v>
      </c>
      <c r="E363" s="343">
        <v>10.0</v>
      </c>
      <c r="F363" s="370">
        <f>SUMIF('Загальний прайс'!$D$6:$D$3617,A363,'Загальний прайс'!$G$6:$G$3617)</f>
        <v>1208.2</v>
      </c>
      <c r="G363" s="370">
        <f>F363*'ЗМІСТ'!$E$13/1000*1.2</f>
        <v>63.37627598</v>
      </c>
      <c r="H363" s="371">
        <f>G363*(100%-'ЗМІСТ'!$E$15)</f>
        <v>63.37627598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ht="24.75" hidden="1" customHeight="1" outlineLevel="1">
      <c r="A364" s="272" t="s">
        <v>2701</v>
      </c>
      <c r="B364" s="355" t="s">
        <v>2702</v>
      </c>
      <c r="C364" s="360" t="s">
        <v>2703</v>
      </c>
      <c r="D364" s="343" t="s">
        <v>17</v>
      </c>
      <c r="E364" s="343">
        <v>10.0</v>
      </c>
      <c r="F364" s="370">
        <f>SUMIF('Загальний прайс'!$D$6:$D$3617,A364,'Загальний прайс'!$G$6:$G$3617)</f>
        <v>1200.31</v>
      </c>
      <c r="G364" s="370">
        <f>F364*'ЗМІСТ'!$E$13/1000*1.2</f>
        <v>62.96240509</v>
      </c>
      <c r="H364" s="371">
        <f>G364*(100%-'ЗМІСТ'!$E$15)</f>
        <v>62.96240509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ht="24.75" hidden="1" customHeight="1" outlineLevel="1">
      <c r="A365" s="272" t="s">
        <v>2704</v>
      </c>
      <c r="B365" s="355" t="s">
        <v>2705</v>
      </c>
      <c r="C365" s="360" t="s">
        <v>2706</v>
      </c>
      <c r="D365" s="343" t="s">
        <v>17</v>
      </c>
      <c r="E365" s="343">
        <v>10.0</v>
      </c>
      <c r="F365" s="370">
        <f>SUMIF('Загальний прайс'!$D$6:$D$3617,A365,'Загальний прайс'!$G$6:$G$3617)</f>
        <v>731.61</v>
      </c>
      <c r="G365" s="370">
        <f>F365*'ЗМІСТ'!$E$13/1000*1.2</f>
        <v>38.37669034</v>
      </c>
      <c r="H365" s="371">
        <f>G365*(100%-'ЗМІСТ'!$E$15)</f>
        <v>38.37669034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ht="24.75" hidden="1" customHeight="1" outlineLevel="1">
      <c r="A366" s="272" t="s">
        <v>2707</v>
      </c>
      <c r="B366" s="355" t="s">
        <v>2708</v>
      </c>
      <c r="C366" s="360" t="s">
        <v>2709</v>
      </c>
      <c r="D366" s="343" t="s">
        <v>17</v>
      </c>
      <c r="E366" s="343">
        <v>10.0</v>
      </c>
      <c r="F366" s="370">
        <f>SUMIF('Загальний прайс'!$D$6:$D$3617,A366,'Загальний прайс'!$G$6:$G$3617)</f>
        <v>975.97</v>
      </c>
      <c r="G366" s="370">
        <f>F366*'ЗМІСТ'!$E$13/1000*1.2</f>
        <v>51.19462347</v>
      </c>
      <c r="H366" s="371">
        <f>G366*(100%-'ЗМІСТ'!$E$15)</f>
        <v>51.19462347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ht="24.75" hidden="1" customHeight="1" outlineLevel="1">
      <c r="A367" s="272" t="s">
        <v>1908</v>
      </c>
      <c r="B367" s="355" t="s">
        <v>1909</v>
      </c>
      <c r="C367" s="360" t="s">
        <v>2710</v>
      </c>
      <c r="D367" s="343" t="s">
        <v>17</v>
      </c>
      <c r="E367" s="343">
        <v>10.0</v>
      </c>
      <c r="F367" s="370">
        <f>SUMIF('Загальний прайс'!$D$6:$D$3617,A367,'Загальний прайс'!$G$6:$G$3617)</f>
        <v>913.72</v>
      </c>
      <c r="G367" s="370">
        <f>F367*'ЗМІСТ'!$E$13/1000*1.2</f>
        <v>47.92929225</v>
      </c>
      <c r="H367" s="371">
        <f>G367*(100%-'ЗМІСТ'!$E$15)</f>
        <v>47.92929225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ht="24.75" hidden="1" customHeight="1" outlineLevel="1">
      <c r="A368" s="279" t="s">
        <v>2559</v>
      </c>
      <c r="B368" s="355" t="s">
        <v>2560</v>
      </c>
      <c r="C368" s="360" t="s">
        <v>2711</v>
      </c>
      <c r="D368" s="343" t="s">
        <v>17</v>
      </c>
      <c r="E368" s="343">
        <v>10.0</v>
      </c>
      <c r="F368" s="370">
        <f>SUMIF('Загальний прайс'!$D$6:$D$3617,A368,'Загальний прайс'!$G$6:$G$3617)</f>
        <v>920.67</v>
      </c>
      <c r="G368" s="370">
        <f>F368*'ЗМІСТ'!$E$13/1000*1.2</f>
        <v>48.29385533</v>
      </c>
      <c r="H368" s="371">
        <f>G368*(100%-'ЗМІСТ'!$E$15)</f>
        <v>48.29385533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ht="24.75" hidden="1" customHeight="1" outlineLevel="1">
      <c r="A369" s="272" t="s">
        <v>2593</v>
      </c>
      <c r="B369" s="416" t="s">
        <v>2594</v>
      </c>
      <c r="C369" s="376" t="s">
        <v>2712</v>
      </c>
      <c r="D369" s="377" t="s">
        <v>17</v>
      </c>
      <c r="E369" s="377">
        <v>10.0</v>
      </c>
      <c r="F369" s="370">
        <f>SUMIF('Загальний прайс'!$D$6:$D$3617,A369,'Загальний прайс'!$G$6:$G$3617)</f>
        <v>1000.85</v>
      </c>
      <c r="G369" s="417">
        <f>F369*'ЗМІСТ'!$E$13/1000*1.2</f>
        <v>52.49970685</v>
      </c>
      <c r="H369" s="418">
        <f>G369*(100%-'ЗМІСТ'!$E$15)</f>
        <v>52.49970685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ht="18.0" customHeight="1">
      <c r="A370" s="419"/>
      <c r="B370" s="412"/>
      <c r="C370" s="420"/>
      <c r="D370" s="411"/>
      <c r="E370" s="411"/>
      <c r="F370" s="411"/>
      <c r="G370" s="411"/>
      <c r="H370" s="411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ht="24.75" customHeight="1" collapsed="1">
      <c r="A371" s="210" t="s">
        <v>2722</v>
      </c>
      <c r="B371" s="382"/>
      <c r="C371" s="421"/>
      <c r="D371" s="210"/>
      <c r="E371" s="210"/>
      <c r="F371" s="210"/>
      <c r="G371" s="210"/>
      <c r="H371" s="210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ht="24.75" hidden="1" customHeight="1" outlineLevel="1">
      <c r="A372" s="386" t="s">
        <v>2723</v>
      </c>
      <c r="B372" s="355" t="s">
        <v>2724</v>
      </c>
      <c r="C372" s="360" t="s">
        <v>2725</v>
      </c>
      <c r="D372" s="355" t="s">
        <v>305</v>
      </c>
      <c r="E372" s="355">
        <v>10.0</v>
      </c>
      <c r="F372" s="357">
        <f>SUMIF('Загальний прайс'!$D$6:$D$3617,A372,'Загальний прайс'!$G$6:$G$3617)</f>
        <v>3965.63</v>
      </c>
      <c r="G372" s="422">
        <f>F372*'ЗМІСТ'!$E$13/1000*1.2</f>
        <v>208.0175975</v>
      </c>
      <c r="H372" s="423">
        <f>G372*(100%-'ЗМІСТ'!$E$15)</f>
        <v>208.0175975</v>
      </c>
      <c r="I372" s="375"/>
      <c r="J372" s="375"/>
      <c r="K372" s="375"/>
      <c r="L372" s="375"/>
      <c r="M372" s="375"/>
      <c r="N372" s="375"/>
      <c r="O372" s="375"/>
      <c r="P372" s="375"/>
      <c r="Q372" s="375"/>
      <c r="R372" s="375"/>
      <c r="S372" s="375"/>
      <c r="T372" s="375"/>
      <c r="U372" s="375"/>
      <c r="V372" s="375"/>
      <c r="W372" s="375"/>
      <c r="X372" s="375"/>
    </row>
    <row r="373" ht="24.75" hidden="1" customHeight="1" outlineLevel="1">
      <c r="A373" s="272" t="s">
        <v>2726</v>
      </c>
      <c r="B373" s="355" t="s">
        <v>2727</v>
      </c>
      <c r="C373" s="360" t="s">
        <v>2728</v>
      </c>
      <c r="D373" s="424" t="s">
        <v>17</v>
      </c>
      <c r="E373" s="424">
        <v>10.0</v>
      </c>
      <c r="F373" s="370">
        <f>SUMIF('Загальний прайс'!$D$6:$D$3617,A373,'Загальний прайс'!$G$6:$G$3617)</f>
        <v>1301.08</v>
      </c>
      <c r="G373" s="370">
        <f>F373*'ЗМІСТ'!$E$13/1000*1.2</f>
        <v>68.24830753</v>
      </c>
      <c r="H373" s="371">
        <f>G373*(100%-'ЗМІСТ'!$E$15)</f>
        <v>68.24830753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ht="24.75" hidden="1" customHeight="1" outlineLevel="1">
      <c r="A374" s="272" t="s">
        <v>2729</v>
      </c>
      <c r="B374" s="355" t="s">
        <v>2730</v>
      </c>
      <c r="C374" s="360" t="s">
        <v>2731</v>
      </c>
      <c r="D374" s="424" t="s">
        <v>17</v>
      </c>
      <c r="E374" s="424">
        <v>10.0</v>
      </c>
      <c r="F374" s="370">
        <f>SUMIF('Загальний прайс'!$D$6:$D$3617,A374,'Загальний прайс'!$G$6:$G$3617)</f>
        <v>1154.75</v>
      </c>
      <c r="G374" s="370">
        <f>F374*'ЗМІСТ'!$E$13/1000*1.2</f>
        <v>60.57254982</v>
      </c>
      <c r="H374" s="371">
        <f>G374*(100%-'ЗМІСТ'!$E$15)</f>
        <v>60.57254982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ht="24.75" hidden="1" customHeight="1" outlineLevel="1">
      <c r="A375" s="272" t="s">
        <v>2732</v>
      </c>
      <c r="B375" s="355" t="s">
        <v>2733</v>
      </c>
      <c r="C375" s="360" t="s">
        <v>2734</v>
      </c>
      <c r="D375" s="424" t="s">
        <v>17</v>
      </c>
      <c r="E375" s="424">
        <v>10.0</v>
      </c>
      <c r="F375" s="370">
        <f>SUMIF('Загальний прайс'!$D$6:$D$3617,A375,'Загальний прайс'!$G$6:$G$3617)</f>
        <v>2563.58</v>
      </c>
      <c r="G375" s="370">
        <f>F375*'ЗМІСТ'!$E$13/1000*1.2</f>
        <v>134.4728965</v>
      </c>
      <c r="H375" s="371">
        <f>G375*(100%-'ЗМІСТ'!$E$15)</f>
        <v>134.4728965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ht="24.75" hidden="1" customHeight="1" outlineLevel="1">
      <c r="A376" s="272" t="s">
        <v>2735</v>
      </c>
      <c r="B376" s="355" t="s">
        <v>2736</v>
      </c>
      <c r="C376" s="360" t="s">
        <v>2737</v>
      </c>
      <c r="D376" s="424" t="s">
        <v>17</v>
      </c>
      <c r="E376" s="424">
        <v>10.0</v>
      </c>
      <c r="F376" s="370">
        <f>SUMIF('Загальний прайс'!$D$6:$D$3617,A376,'Загальний прайс'!$G$6:$G$3617)</f>
        <v>2658.53</v>
      </c>
      <c r="G376" s="370">
        <f>F376*'ЗМІСТ'!$E$13/1000*1.2</f>
        <v>139.4535102</v>
      </c>
      <c r="H376" s="371">
        <f>G376*(100%-'ЗМІСТ'!$E$15)</f>
        <v>139.4535102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ht="24.75" hidden="1" customHeight="1" outlineLevel="1">
      <c r="A377" s="233" t="s">
        <v>2738</v>
      </c>
      <c r="B377" s="355" t="s">
        <v>2739</v>
      </c>
      <c r="C377" s="360" t="s">
        <v>2740</v>
      </c>
      <c r="D377" s="424" t="s">
        <v>17</v>
      </c>
      <c r="E377" s="424">
        <v>10.0</v>
      </c>
      <c r="F377" s="370">
        <f>SUMIF('Загальний прайс'!$D$6:$D$3617,A377,'Загальний прайс'!$G$6:$G$3617)</f>
        <v>1168.42</v>
      </c>
      <c r="G377" s="370">
        <f>F377*'ЗМІСТ'!$E$13/1000*1.2</f>
        <v>61.28961131</v>
      </c>
      <c r="H377" s="371">
        <f>G377*(100%-'ЗМІСТ'!$E$15)</f>
        <v>61.28961131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ht="24.75" hidden="1" customHeight="1" outlineLevel="1">
      <c r="A378" s="272" t="s">
        <v>2741</v>
      </c>
      <c r="B378" s="355" t="s">
        <v>2742</v>
      </c>
      <c r="C378" s="360" t="s">
        <v>2743</v>
      </c>
      <c r="D378" s="424" t="s">
        <v>17</v>
      </c>
      <c r="E378" s="424">
        <v>10.0</v>
      </c>
      <c r="F378" s="370">
        <f>SUMIF('Загальний прайс'!$D$6:$D$3617,A378,'Загальний прайс'!$G$6:$G$3617)</f>
        <v>3197.34</v>
      </c>
      <c r="G378" s="370">
        <f>F378*'ЗМІСТ'!$E$13/1000*1.2</f>
        <v>167.7168534</v>
      </c>
      <c r="H378" s="371">
        <f>G378*(100%-'ЗМІСТ'!$E$15)</f>
        <v>167.7168534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ht="24.75" hidden="1" customHeight="1" outlineLevel="1">
      <c r="A379" s="272" t="s">
        <v>2744</v>
      </c>
      <c r="B379" s="355" t="s">
        <v>2745</v>
      </c>
      <c r="C379" s="360" t="s">
        <v>2746</v>
      </c>
      <c r="D379" s="424" t="s">
        <v>17</v>
      </c>
      <c r="E379" s="424">
        <v>10.0</v>
      </c>
      <c r="F379" s="370">
        <f>SUMIF('Загальний прайс'!$D$6:$D$3617,A379,'Загальний прайс'!$G$6:$G$3617)</f>
        <v>2234.53</v>
      </c>
      <c r="G379" s="370">
        <f>F379*'ЗМІСТ'!$E$13/1000*1.2</f>
        <v>117.2125393</v>
      </c>
      <c r="H379" s="371">
        <f>G379*(100%-'ЗМІСТ'!$E$15)</f>
        <v>117.2125393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ht="24.75" hidden="1" customHeight="1" outlineLevel="1">
      <c r="A380" s="272" t="s">
        <v>2747</v>
      </c>
      <c r="B380" s="355" t="s">
        <v>2748</v>
      </c>
      <c r="C380" s="360" t="s">
        <v>2749</v>
      </c>
      <c r="D380" s="425" t="s">
        <v>17</v>
      </c>
      <c r="E380" s="424">
        <v>100.0</v>
      </c>
      <c r="F380" s="370">
        <f>SUMIF('Загальний прайс'!$D$6:$D$3617,A380,'Загальний прайс'!$G$6:$G$3617)</f>
        <v>527.81</v>
      </c>
      <c r="G380" s="370">
        <f>F380*'ЗМІСТ'!$E$13/1000*1.2</f>
        <v>27.68633689</v>
      </c>
      <c r="H380" s="371">
        <f>G380*(100%-'ЗМІСТ'!$E$15)</f>
        <v>27.68633689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ht="24.75" hidden="1" customHeight="1" outlineLevel="1">
      <c r="A381" s="372" t="s">
        <v>2750</v>
      </c>
      <c r="B381" s="355" t="s">
        <v>2751</v>
      </c>
      <c r="C381" s="360" t="s">
        <v>2752</v>
      </c>
      <c r="D381" s="361" t="s">
        <v>305</v>
      </c>
      <c r="E381" s="361">
        <v>8.0</v>
      </c>
      <c r="F381" s="357">
        <f>SUMIF('Загальний прайс'!$D$6:$D$3617,A381,'Загальний прайс'!$G$6:$G$3617)</f>
        <v>4835.71</v>
      </c>
      <c r="G381" s="357">
        <f>F381*'ЗМІСТ'!$E$13/1000*1.2</f>
        <v>253.6577483</v>
      </c>
      <c r="H381" s="358">
        <f>G381*(100%-'ЗМІСТ'!$E$15)</f>
        <v>253.6577483</v>
      </c>
      <c r="I381" s="375"/>
      <c r="J381" s="375"/>
      <c r="K381" s="375"/>
      <c r="L381" s="375"/>
      <c r="M381" s="375"/>
      <c r="N381" s="375"/>
      <c r="O381" s="375"/>
      <c r="P381" s="375"/>
      <c r="Q381" s="375"/>
      <c r="R381" s="375"/>
      <c r="S381" s="375"/>
      <c r="T381" s="375"/>
      <c r="U381" s="375"/>
      <c r="V381" s="375"/>
      <c r="W381" s="375"/>
      <c r="X381" s="375"/>
    </row>
    <row r="382" ht="24.75" hidden="1" customHeight="1" outlineLevel="1">
      <c r="A382" s="272" t="s">
        <v>2753</v>
      </c>
      <c r="B382" s="355" t="s">
        <v>2754</v>
      </c>
      <c r="C382" s="360" t="s">
        <v>2755</v>
      </c>
      <c r="D382" s="424" t="s">
        <v>17</v>
      </c>
      <c r="E382" s="424">
        <v>10.0</v>
      </c>
      <c r="F382" s="370">
        <f>SUMIF('Загальний прайс'!$D$6:$D$3617,A382,'Загальний прайс'!$G$6:$G$3617)</f>
        <v>1415.62</v>
      </c>
      <c r="G382" s="370">
        <f>F382*'ЗМІСТ'!$E$13/1000*1.2</f>
        <v>74.25651697</v>
      </c>
      <c r="H382" s="371">
        <f>G382*(100%-'ЗМІСТ'!$E$15)</f>
        <v>74.25651697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ht="24.75" hidden="1" customHeight="1" outlineLevel="1">
      <c r="A383" s="272" t="s">
        <v>2756</v>
      </c>
      <c r="B383" s="355" t="s">
        <v>2757</v>
      </c>
      <c r="C383" s="360" t="s">
        <v>2758</v>
      </c>
      <c r="D383" s="424" t="s">
        <v>17</v>
      </c>
      <c r="E383" s="424">
        <v>10.0</v>
      </c>
      <c r="F383" s="370">
        <f>SUMIF('Загальний прайс'!$D$6:$D$3617,A383,'Загальний прайс'!$G$6:$G$3617)</f>
        <v>1285.19</v>
      </c>
      <c r="G383" s="370">
        <f>F383*'ЗМІСТ'!$E$13/1000*1.2</f>
        <v>67.41479567</v>
      </c>
      <c r="H383" s="371">
        <f>G383*(100%-'ЗМІСТ'!$E$15)</f>
        <v>67.41479567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ht="24.75" hidden="1" customHeight="1" outlineLevel="1">
      <c r="A384" s="272" t="s">
        <v>2759</v>
      </c>
      <c r="B384" s="355" t="s">
        <v>2760</v>
      </c>
      <c r="C384" s="360" t="s">
        <v>2761</v>
      </c>
      <c r="D384" s="424" t="s">
        <v>17</v>
      </c>
      <c r="E384" s="424">
        <v>10.0</v>
      </c>
      <c r="F384" s="370">
        <f>SUMIF('Загальний прайс'!$D$6:$D$3617,A384,'Загальний прайс'!$G$6:$G$3617)</f>
        <v>2959.48</v>
      </c>
      <c r="G384" s="370">
        <f>F384*'ЗМІСТ'!$E$13/1000*1.2</f>
        <v>155.2398785</v>
      </c>
      <c r="H384" s="371">
        <f>G384*(100%-'ЗМІСТ'!$E$15)</f>
        <v>155.2398785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ht="24.75" hidden="1" customHeight="1" outlineLevel="1">
      <c r="A385" s="272" t="s">
        <v>2762</v>
      </c>
      <c r="B385" s="355" t="s">
        <v>2763</v>
      </c>
      <c r="C385" s="360" t="s">
        <v>2764</v>
      </c>
      <c r="D385" s="424" t="s">
        <v>17</v>
      </c>
      <c r="E385" s="424">
        <v>10.0</v>
      </c>
      <c r="F385" s="370">
        <f>SUMIF('Загальний прайс'!$D$6:$D$3617,A385,'Загальний прайс'!$G$6:$G$3617)</f>
        <v>3298.57</v>
      </c>
      <c r="G385" s="370">
        <f>F385*'ЗМІСТ'!$E$13/1000*1.2</f>
        <v>173.0268852</v>
      </c>
      <c r="H385" s="371">
        <f>G385*(100%-'ЗМІСТ'!$E$15)</f>
        <v>173.0268852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ht="24.75" hidden="1" customHeight="1" outlineLevel="1">
      <c r="A386" s="272" t="s">
        <v>2765</v>
      </c>
      <c r="B386" s="355" t="s">
        <v>2766</v>
      </c>
      <c r="C386" s="360" t="s">
        <v>2767</v>
      </c>
      <c r="D386" s="424" t="s">
        <v>17</v>
      </c>
      <c r="E386" s="424">
        <v>10.0</v>
      </c>
      <c r="F386" s="370">
        <f>SUMIF('Загальний прайс'!$D$6:$D$3617,A386,'Загальний прайс'!$G$6:$G$3617)</f>
        <v>1184.33</v>
      </c>
      <c r="G386" s="370">
        <f>F386*'ЗМІСТ'!$E$13/1000*1.2</f>
        <v>62.12417227</v>
      </c>
      <c r="H386" s="371">
        <f>G386*(100%-'ЗМІСТ'!$E$15)</f>
        <v>62.12417227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ht="24.75" hidden="1" customHeight="1" outlineLevel="1">
      <c r="A387" s="272" t="s">
        <v>2768</v>
      </c>
      <c r="B387" s="355" t="s">
        <v>2769</v>
      </c>
      <c r="C387" s="360" t="s">
        <v>2770</v>
      </c>
      <c r="D387" s="424" t="s">
        <v>17</v>
      </c>
      <c r="E387" s="424">
        <v>10.0</v>
      </c>
      <c r="F387" s="370">
        <f>SUMIF('Загальний прайс'!$D$6:$D$3617,A387,'Загальний прайс'!$G$6:$G$3617)</f>
        <v>3277.31</v>
      </c>
      <c r="G387" s="370">
        <f>F387*'ЗМІСТ'!$E$13/1000*1.2</f>
        <v>171.9116893</v>
      </c>
      <c r="H387" s="371">
        <f>G387*(100%-'ЗМІСТ'!$E$15)</f>
        <v>171.9116893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ht="24.75" hidden="1" customHeight="1" outlineLevel="1">
      <c r="A388" s="272" t="s">
        <v>2771</v>
      </c>
      <c r="B388" s="355" t="s">
        <v>2772</v>
      </c>
      <c r="C388" s="360" t="s">
        <v>2773</v>
      </c>
      <c r="D388" s="424" t="s">
        <v>17</v>
      </c>
      <c r="E388" s="424">
        <v>10.0</v>
      </c>
      <c r="F388" s="370">
        <f>SUMIF('Загальний прайс'!$D$6:$D$3617,A388,'Загальний прайс'!$G$6:$G$3617)</f>
        <v>2382.71</v>
      </c>
      <c r="G388" s="370">
        <f>F388*'ЗМІСТ'!$E$13/1000*1.2</f>
        <v>124.985339</v>
      </c>
      <c r="H388" s="371">
        <f>G388*(100%-'ЗМІСТ'!$E$15)</f>
        <v>124.985339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ht="24.75" hidden="1" customHeight="1" outlineLevel="1">
      <c r="A389" s="272" t="s">
        <v>2774</v>
      </c>
      <c r="B389" s="355" t="s">
        <v>2775</v>
      </c>
      <c r="C389" s="360" t="s">
        <v>2776</v>
      </c>
      <c r="D389" s="425" t="s">
        <v>17</v>
      </c>
      <c r="E389" s="425">
        <v>100.0</v>
      </c>
      <c r="F389" s="370">
        <f>SUMIF('Загальний прайс'!$D$6:$D$3617,A389,'Загальний прайс'!$G$6:$G$3617)</f>
        <v>398.45</v>
      </c>
      <c r="G389" s="370">
        <f>F389*'ЗМІСТ'!$E$13/1000*1.2</f>
        <v>20.90074256</v>
      </c>
      <c r="H389" s="371">
        <f>G389*(100%-'ЗМІСТ'!$E$15)</f>
        <v>20.90074256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ht="24.75" hidden="1" customHeight="1" outlineLevel="1">
      <c r="A390" s="372" t="s">
        <v>2777</v>
      </c>
      <c r="B390" s="355" t="s">
        <v>2778</v>
      </c>
      <c r="C390" s="360" t="s">
        <v>2779</v>
      </c>
      <c r="D390" s="361" t="s">
        <v>305</v>
      </c>
      <c r="E390" s="361">
        <v>8.0</v>
      </c>
      <c r="F390" s="357">
        <f>SUMIF('Загальний прайс'!$D$6:$D$3617,A390,'Загальний прайс'!$G$6:$G$3617)</f>
        <v>5429.91</v>
      </c>
      <c r="G390" s="357">
        <f>F390*'ЗМІСТ'!$E$13/1000*1.2</f>
        <v>284.8265806</v>
      </c>
      <c r="H390" s="358">
        <f>G390*(100%-'ЗМІСТ'!$E$15)</f>
        <v>284.8265806</v>
      </c>
      <c r="I390" s="375"/>
      <c r="J390" s="375"/>
      <c r="K390" s="375"/>
      <c r="L390" s="375"/>
      <c r="M390" s="375"/>
      <c r="N390" s="375"/>
      <c r="O390" s="375"/>
      <c r="P390" s="375"/>
      <c r="Q390" s="375"/>
      <c r="R390" s="375"/>
      <c r="S390" s="375"/>
      <c r="T390" s="375"/>
      <c r="U390" s="375"/>
      <c r="V390" s="375"/>
      <c r="W390" s="375"/>
      <c r="X390" s="375"/>
    </row>
    <row r="391" ht="24.75" hidden="1" customHeight="1" outlineLevel="1">
      <c r="A391" s="272" t="s">
        <v>2780</v>
      </c>
      <c r="B391" s="355" t="s">
        <v>2781</v>
      </c>
      <c r="C391" s="360" t="s">
        <v>2782</v>
      </c>
      <c r="D391" s="424" t="s">
        <v>17</v>
      </c>
      <c r="E391" s="424">
        <v>10.0</v>
      </c>
      <c r="F391" s="370">
        <f>SUMIF('Загальний прайс'!$D$6:$D$3617,A391,'Загальний прайс'!$G$6:$G$3617)</f>
        <v>1730.83</v>
      </c>
      <c r="G391" s="370">
        <f>F391*'ЗМІСТ'!$E$13/1000*1.2</f>
        <v>90.79089535</v>
      </c>
      <c r="H391" s="371">
        <f>G391*(100%-'ЗМІСТ'!$E$15)</f>
        <v>90.79089535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ht="24.75" hidden="1" customHeight="1" outlineLevel="1">
      <c r="A392" s="272" t="s">
        <v>2783</v>
      </c>
      <c r="B392" s="355" t="s">
        <v>2784</v>
      </c>
      <c r="C392" s="360" t="s">
        <v>2785</v>
      </c>
      <c r="D392" s="424" t="s">
        <v>17</v>
      </c>
      <c r="E392" s="424">
        <v>10.0</v>
      </c>
      <c r="F392" s="370">
        <f>SUMIF('Загальний прайс'!$D$6:$D$3617,A392,'Загальний прайс'!$G$6:$G$3617)</f>
        <v>1319.28</v>
      </c>
      <c r="G392" s="370">
        <f>F392*'ЗМІСТ'!$E$13/1000*1.2</f>
        <v>69.20299071</v>
      </c>
      <c r="H392" s="371">
        <f>G392*(100%-'ЗМІСТ'!$E$15)</f>
        <v>69.20299071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ht="24.75" hidden="1" customHeight="1" outlineLevel="1">
      <c r="A393" s="272" t="s">
        <v>2786</v>
      </c>
      <c r="B393" s="355" t="s">
        <v>2787</v>
      </c>
      <c r="C393" s="360" t="s">
        <v>2788</v>
      </c>
      <c r="D393" s="424" t="s">
        <v>17</v>
      </c>
      <c r="E393" s="424">
        <v>10.0</v>
      </c>
      <c r="F393" s="370">
        <f>SUMIF('Загальний прайс'!$D$6:$D$3617,A393,'Загальний прайс'!$G$6:$G$3617)</f>
        <v>3662.66</v>
      </c>
      <c r="G393" s="370">
        <f>F393*'ЗМІСТ'!$E$13/1000*1.2</f>
        <v>192.1252698</v>
      </c>
      <c r="H393" s="371">
        <f>G393*(100%-'ЗМІСТ'!$E$15)</f>
        <v>192.1252698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ht="24.75" hidden="1" customHeight="1" outlineLevel="1">
      <c r="A394" s="272" t="s">
        <v>2789</v>
      </c>
      <c r="B394" s="355" t="s">
        <v>2790</v>
      </c>
      <c r="C394" s="360" t="s">
        <v>2791</v>
      </c>
      <c r="D394" s="424" t="s">
        <v>17</v>
      </c>
      <c r="E394" s="424">
        <v>10.0</v>
      </c>
      <c r="F394" s="370">
        <f>SUMIF('Загальний прайс'!$D$6:$D$3617,A394,'Загальний прайс'!$G$6:$G$3617)</f>
        <v>3995.07</v>
      </c>
      <c r="G394" s="370">
        <f>F394*'ЗМІСТ'!$E$13/1000*1.2</f>
        <v>209.5618763</v>
      </c>
      <c r="H394" s="371">
        <f>G394*(100%-'ЗМІСТ'!$E$15)</f>
        <v>209.5618763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ht="24.75" hidden="1" customHeight="1" outlineLevel="1">
      <c r="A395" s="272" t="s">
        <v>2792</v>
      </c>
      <c r="B395" s="355" t="s">
        <v>2793</v>
      </c>
      <c r="C395" s="360" t="s">
        <v>2794</v>
      </c>
      <c r="D395" s="424" t="s">
        <v>17</v>
      </c>
      <c r="E395" s="424">
        <v>10.0</v>
      </c>
      <c r="F395" s="370">
        <f>SUMIF('Загальний прайс'!$D$6:$D$3617,A395,'Загальний прайс'!$G$6:$G$3617)</f>
        <v>1321.16</v>
      </c>
      <c r="G395" s="370">
        <f>F395*'ЗМІСТ'!$E$13/1000*1.2</f>
        <v>69.30160634</v>
      </c>
      <c r="H395" s="371">
        <f>G395*(100%-'ЗМІСТ'!$E$15)</f>
        <v>69.30160634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ht="24.75" hidden="1" customHeight="1" outlineLevel="1">
      <c r="A396" s="272" t="s">
        <v>2795</v>
      </c>
      <c r="B396" s="355" t="s">
        <v>2796</v>
      </c>
      <c r="C396" s="360" t="s">
        <v>2797</v>
      </c>
      <c r="D396" s="424" t="s">
        <v>17</v>
      </c>
      <c r="E396" s="424">
        <v>10.0</v>
      </c>
      <c r="F396" s="370">
        <f>SUMIF('Загальний прайс'!$D$6:$D$3617,A396,'Загальний прайс'!$G$6:$G$3617)</f>
        <v>3691.84</v>
      </c>
      <c r="G396" s="370">
        <f>F396*'ЗМІСТ'!$E$13/1000*1.2</f>
        <v>193.6559102</v>
      </c>
      <c r="H396" s="371">
        <f>G396*(100%-'ЗМІСТ'!$E$15)</f>
        <v>193.6559102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ht="24.75" hidden="1" customHeight="1" outlineLevel="1">
      <c r="A397" s="272" t="s">
        <v>2798</v>
      </c>
      <c r="B397" s="355" t="s">
        <v>2799</v>
      </c>
      <c r="C397" s="360" t="s">
        <v>2800</v>
      </c>
      <c r="D397" s="424" t="s">
        <v>17</v>
      </c>
      <c r="E397" s="424">
        <v>10.0</v>
      </c>
      <c r="F397" s="370">
        <f>SUMIF('Загальний прайс'!$D$6:$D$3617,A397,'Загальний прайс'!$G$6:$G$3617)</f>
        <v>2616.57</v>
      </c>
      <c r="G397" s="370">
        <f>F397*'ЗМІСТ'!$E$13/1000*1.2</f>
        <v>137.2524933</v>
      </c>
      <c r="H397" s="371">
        <f>G397*(100%-'ЗМІСТ'!$E$15)</f>
        <v>137.2524933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ht="24.75" hidden="1" customHeight="1" outlineLevel="1">
      <c r="A398" s="272" t="s">
        <v>2801</v>
      </c>
      <c r="B398" s="355" t="s">
        <v>2802</v>
      </c>
      <c r="C398" s="360" t="s">
        <v>2803</v>
      </c>
      <c r="D398" s="424" t="s">
        <v>305</v>
      </c>
      <c r="E398" s="424">
        <v>20.0</v>
      </c>
      <c r="F398" s="370">
        <f>SUMIF('Загальний прайс'!$D$6:$D$3617,A398,'Загальний прайс'!$G$6:$G$3617)</f>
        <v>643.61</v>
      </c>
      <c r="G398" s="370">
        <f>F398*'ЗМІСТ'!$E$13/1000*1.2</f>
        <v>33.76063978</v>
      </c>
      <c r="H398" s="371">
        <f>G398*(100%-'ЗМІСТ'!$E$15)</f>
        <v>33.76063978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ht="24.75" hidden="1" customHeight="1" outlineLevel="1">
      <c r="A399" s="272" t="s">
        <v>2804</v>
      </c>
      <c r="B399" s="355" t="s">
        <v>2805</v>
      </c>
      <c r="C399" s="360" t="s">
        <v>2806</v>
      </c>
      <c r="D399" s="425" t="s">
        <v>17</v>
      </c>
      <c r="E399" s="425">
        <v>100.0</v>
      </c>
      <c r="F399" s="370">
        <f>SUMIF('Загальний прайс'!$D$6:$D$3617,A399,'Загальний прайс'!$G$6:$G$3617)</f>
        <v>463.22</v>
      </c>
      <c r="G399" s="370">
        <f>F399*'ЗМІСТ'!$E$13/1000*1.2</f>
        <v>24.29826069</v>
      </c>
      <c r="H399" s="371">
        <f>G399*(100%-'ЗМІСТ'!$E$15)</f>
        <v>24.29826069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ht="24.75" hidden="1" customHeight="1" outlineLevel="1">
      <c r="A400" s="372" t="s">
        <v>2807</v>
      </c>
      <c r="B400" s="355" t="s">
        <v>2808</v>
      </c>
      <c r="C400" s="360" t="s">
        <v>2809</v>
      </c>
      <c r="D400" s="361" t="s">
        <v>305</v>
      </c>
      <c r="E400" s="361">
        <v>18.0</v>
      </c>
      <c r="F400" s="357">
        <f>SUMIF('Загальний прайс'!$D$6:$D$3617,A400,'Загальний прайс'!$G$6:$G$3617)</f>
        <v>3819.79</v>
      </c>
      <c r="G400" s="357">
        <f>F400*'ЗМІСТ'!$E$13/1000*1.2</f>
        <v>200.3675428</v>
      </c>
      <c r="H400" s="358">
        <f>G400*(100%-'ЗМІСТ'!$E$15)</f>
        <v>200.3675428</v>
      </c>
      <c r="I400" s="375"/>
      <c r="J400" s="375"/>
      <c r="K400" s="375"/>
      <c r="L400" s="375"/>
      <c r="M400" s="375"/>
      <c r="N400" s="375"/>
      <c r="O400" s="375"/>
      <c r="P400" s="375"/>
      <c r="Q400" s="375"/>
      <c r="R400" s="375"/>
      <c r="S400" s="375"/>
      <c r="T400" s="375"/>
      <c r="U400" s="375"/>
      <c r="V400" s="375"/>
      <c r="W400" s="375"/>
      <c r="X400" s="375"/>
    </row>
    <row r="401" ht="24.75" hidden="1" customHeight="1" outlineLevel="1">
      <c r="A401" s="272" t="s">
        <v>2810</v>
      </c>
      <c r="B401" s="355" t="s">
        <v>2811</v>
      </c>
      <c r="C401" s="360" t="s">
        <v>2812</v>
      </c>
      <c r="D401" s="424" t="s">
        <v>17</v>
      </c>
      <c r="E401" s="424">
        <v>10.0</v>
      </c>
      <c r="F401" s="370">
        <f>SUMIF('Загальний прайс'!$D$6:$D$3617,A401,'Загальний прайс'!$G$6:$G$3617)</f>
        <v>1846.15</v>
      </c>
      <c r="G401" s="370">
        <f>F401*'ЗМІСТ'!$E$13/1000*1.2</f>
        <v>96.84001979</v>
      </c>
      <c r="H401" s="371">
        <f>G401*(100%-'ЗМІСТ'!$E$15)</f>
        <v>96.84001979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ht="24.75" hidden="1" customHeight="1" outlineLevel="1">
      <c r="A402" s="272" t="s">
        <v>2813</v>
      </c>
      <c r="B402" s="355" t="s">
        <v>2814</v>
      </c>
      <c r="C402" s="360" t="s">
        <v>2815</v>
      </c>
      <c r="D402" s="424" t="s">
        <v>17</v>
      </c>
      <c r="E402" s="424">
        <v>10.0</v>
      </c>
      <c r="F402" s="370">
        <f>SUMIF('Загальний прайс'!$D$6:$D$3617,A402,'Загальний прайс'!$G$6:$G$3617)</f>
        <v>1615.77</v>
      </c>
      <c r="G402" s="370">
        <f>F402*'ЗМІСТ'!$E$13/1000*1.2</f>
        <v>84.75540924</v>
      </c>
      <c r="H402" s="371">
        <f>G402*(100%-'ЗМІСТ'!$E$15)</f>
        <v>84.75540924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ht="24.75" hidden="1" customHeight="1" outlineLevel="1">
      <c r="A403" s="272" t="s">
        <v>2816</v>
      </c>
      <c r="B403" s="355" t="s">
        <v>2817</v>
      </c>
      <c r="C403" s="360" t="s">
        <v>2818</v>
      </c>
      <c r="D403" s="424" t="s">
        <v>17</v>
      </c>
      <c r="E403" s="424">
        <v>10.0</v>
      </c>
      <c r="F403" s="370">
        <f>SUMIF('Загальний прайс'!$D$6:$D$3617,A403,'Загальний прайс'!$G$6:$G$3617)</f>
        <v>2547.66</v>
      </c>
      <c r="G403" s="370">
        <f>F403*'ЗМІСТ'!$E$13/1000*1.2</f>
        <v>133.637811</v>
      </c>
      <c r="H403" s="371">
        <f>G403*(100%-'ЗМІСТ'!$E$15)</f>
        <v>133.637811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ht="24.75" hidden="1" customHeight="1" outlineLevel="1">
      <c r="A404" s="272" t="s">
        <v>2819</v>
      </c>
      <c r="B404" s="355" t="s">
        <v>2820</v>
      </c>
      <c r="C404" s="360" t="s">
        <v>2821</v>
      </c>
      <c r="D404" s="424" t="s">
        <v>17</v>
      </c>
      <c r="E404" s="424">
        <v>10.0</v>
      </c>
      <c r="F404" s="370">
        <f>SUMIF('Загальний прайс'!$D$6:$D$3617,A404,'Загальний прайс'!$G$6:$G$3617)</f>
        <v>1725.19</v>
      </c>
      <c r="G404" s="370">
        <f>F404*'ЗМІСТ'!$E$13/1000*1.2</f>
        <v>90.49504847</v>
      </c>
      <c r="H404" s="371">
        <f>G404*(100%-'ЗМІСТ'!$E$15)</f>
        <v>90.49504847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ht="24.75" hidden="1" customHeight="1" outlineLevel="1">
      <c r="A405" s="272" t="s">
        <v>2822</v>
      </c>
      <c r="B405" s="355" t="s">
        <v>2823</v>
      </c>
      <c r="C405" s="360" t="s">
        <v>2824</v>
      </c>
      <c r="D405" s="424" t="s">
        <v>17</v>
      </c>
      <c r="E405" s="424">
        <v>10.0</v>
      </c>
      <c r="F405" s="370">
        <f>SUMIF('Загальний прайс'!$D$6:$D$3617,A405,'Загальний прайс'!$G$6:$G$3617)</f>
        <v>2415.43</v>
      </c>
      <c r="G405" s="370">
        <f>F405*'ЗМІСТ'!$E$13/1000*1.2</f>
        <v>126.7016705</v>
      </c>
      <c r="H405" s="371">
        <f>G405*(100%-'ЗМІСТ'!$E$15)</f>
        <v>126.7016705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ht="24.75" hidden="1" customHeight="1" outlineLevel="1">
      <c r="A406" s="272" t="s">
        <v>2825</v>
      </c>
      <c r="B406" s="355" t="s">
        <v>2826</v>
      </c>
      <c r="C406" s="360" t="s">
        <v>2827</v>
      </c>
      <c r="D406" s="424" t="s">
        <v>17</v>
      </c>
      <c r="E406" s="424">
        <v>10.0</v>
      </c>
      <c r="F406" s="370">
        <f>SUMIF('Загальний прайс'!$D$6:$D$3617,A406,'Загальний прайс'!$G$6:$G$3617)</f>
        <v>2721.43</v>
      </c>
      <c r="G406" s="370">
        <f>F406*'ЗМІСТ'!$E$13/1000*1.2</f>
        <v>142.7529372</v>
      </c>
      <c r="H406" s="371">
        <f>G406*(100%-'ЗМІСТ'!$E$15)</f>
        <v>142.7529372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ht="24.75" hidden="1" customHeight="1" outlineLevel="1">
      <c r="A407" s="272" t="s">
        <v>2828</v>
      </c>
      <c r="B407" s="355" t="s">
        <v>2829</v>
      </c>
      <c r="C407" s="360" t="s">
        <v>2830</v>
      </c>
      <c r="D407" s="425" t="s">
        <v>17</v>
      </c>
      <c r="E407" s="425">
        <v>9.0</v>
      </c>
      <c r="F407" s="370">
        <f>SUMIF('Загальний прайс'!$D$6:$D$3617,A407,'Загальний прайс'!$G$6:$G$3617)</f>
        <v>211.24</v>
      </c>
      <c r="G407" s="370">
        <f>F407*'ЗМІСТ'!$E$13/1000*1.2</f>
        <v>11.08061955</v>
      </c>
      <c r="H407" s="371">
        <f>G407*(100%-'ЗМІСТ'!$E$15)</f>
        <v>11.08061955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ht="24.75" hidden="1" customHeight="1" outlineLevel="1">
      <c r="A408" s="372" t="s">
        <v>2831</v>
      </c>
      <c r="B408" s="355" t="s">
        <v>2832</v>
      </c>
      <c r="C408" s="360" t="s">
        <v>2833</v>
      </c>
      <c r="D408" s="361" t="s">
        <v>305</v>
      </c>
      <c r="E408" s="361">
        <v>8.0</v>
      </c>
      <c r="F408" s="357">
        <f>SUMIF('Загальний прайс'!$D$6:$D$3617,A408,'Загальний прайс'!$G$6:$G$3617)</f>
        <v>5475.83</v>
      </c>
      <c r="G408" s="357">
        <f>F408*'ЗМІСТ'!$E$13/1000*1.2</f>
        <v>287.2353197</v>
      </c>
      <c r="H408" s="358">
        <f>G408*(100%-'ЗМІСТ'!$E$15)</f>
        <v>287.2353197</v>
      </c>
      <c r="I408" s="375"/>
      <c r="J408" s="375"/>
      <c r="K408" s="375"/>
      <c r="L408" s="375"/>
      <c r="M408" s="375"/>
      <c r="N408" s="375"/>
      <c r="O408" s="375"/>
      <c r="P408" s="375"/>
      <c r="Q408" s="375"/>
      <c r="R408" s="375"/>
      <c r="S408" s="375"/>
      <c r="T408" s="375"/>
      <c r="U408" s="375"/>
      <c r="V408" s="375"/>
      <c r="W408" s="375"/>
      <c r="X408" s="375"/>
    </row>
    <row r="409" ht="24.75" hidden="1" customHeight="1" outlineLevel="1">
      <c r="A409" s="272" t="s">
        <v>2834</v>
      </c>
      <c r="B409" s="355" t="s">
        <v>2835</v>
      </c>
      <c r="C409" s="360" t="s">
        <v>2836</v>
      </c>
      <c r="D409" s="343" t="s">
        <v>17</v>
      </c>
      <c r="E409" s="343">
        <v>10.0</v>
      </c>
      <c r="F409" s="370">
        <f>SUMIF('Загальний прайс'!$D$6:$D$3617,A409,'Загальний прайс'!$G$6:$G$3617)</f>
        <v>1971.51</v>
      </c>
      <c r="G409" s="370">
        <f>F409*'ЗМІСТ'!$E$13/1000*1.2</f>
        <v>103.4157936</v>
      </c>
      <c r="H409" s="371">
        <f>G409*(100%-'ЗМІСТ'!$E$15)</f>
        <v>103.4157936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ht="24.75" hidden="1" customHeight="1" outlineLevel="1">
      <c r="A410" s="272" t="s">
        <v>2837</v>
      </c>
      <c r="B410" s="355" t="s">
        <v>2838</v>
      </c>
      <c r="C410" s="360" t="s">
        <v>2839</v>
      </c>
      <c r="D410" s="343" t="s">
        <v>17</v>
      </c>
      <c r="E410" s="343">
        <v>10.0</v>
      </c>
      <c r="F410" s="370">
        <f>SUMIF('Загальний прайс'!$D$6:$D$3617,A410,'Загальний прайс'!$G$6:$G$3617)</f>
        <v>1724.17</v>
      </c>
      <c r="G410" s="370">
        <f>F410*'ЗМІСТ'!$E$13/1000*1.2</f>
        <v>90.44154425</v>
      </c>
      <c r="H410" s="371">
        <f>G410*(100%-'ЗМІСТ'!$E$15)</f>
        <v>90.44154425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ht="24.75" hidden="1" customHeight="1" outlineLevel="1">
      <c r="A411" s="272" t="s">
        <v>2840</v>
      </c>
      <c r="B411" s="355" t="s">
        <v>2841</v>
      </c>
      <c r="C411" s="360" t="s">
        <v>2842</v>
      </c>
      <c r="D411" s="343" t="s">
        <v>17</v>
      </c>
      <c r="E411" s="343">
        <v>10.0</v>
      </c>
      <c r="F411" s="370">
        <f>SUMIF('Загальний прайс'!$D$6:$D$3617,A411,'Загальний прайс'!$G$6:$G$3617)</f>
        <v>3517.3</v>
      </c>
      <c r="G411" s="370">
        <f>F411*'ЗМІСТ'!$E$13/1000*1.2</f>
        <v>184.5003936</v>
      </c>
      <c r="H411" s="371">
        <f>G411*(100%-'ЗМІСТ'!$E$15)</f>
        <v>184.5003936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ht="24.75" hidden="1" customHeight="1" outlineLevel="1">
      <c r="A412" s="272" t="s">
        <v>2843</v>
      </c>
      <c r="B412" s="355" t="s">
        <v>2844</v>
      </c>
      <c r="C412" s="360" t="s">
        <v>2845</v>
      </c>
      <c r="D412" s="343" t="s">
        <v>17</v>
      </c>
      <c r="E412" s="343">
        <v>10.0</v>
      </c>
      <c r="F412" s="370">
        <f>SUMIF('Загальний прайс'!$D$6:$D$3617,A412,'Загальний прайс'!$G$6:$G$3617)</f>
        <v>1799.92</v>
      </c>
      <c r="G412" s="370">
        <f>F412*'ЗМІСТ'!$E$13/1000*1.2</f>
        <v>94.41501959</v>
      </c>
      <c r="H412" s="371">
        <f>G412*(100%-'ЗМІСТ'!$E$15)</f>
        <v>94.41501959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ht="24.75" hidden="1" customHeight="1" outlineLevel="1">
      <c r="A413" s="272" t="s">
        <v>2846</v>
      </c>
      <c r="B413" s="355" t="s">
        <v>2847</v>
      </c>
      <c r="C413" s="360" t="s">
        <v>2848</v>
      </c>
      <c r="D413" s="343" t="s">
        <v>17</v>
      </c>
      <c r="E413" s="343">
        <v>10.0</v>
      </c>
      <c r="F413" s="370">
        <f>SUMIF('Загальний прайс'!$D$6:$D$3617,A413,'Загальний прайс'!$G$6:$G$3617)</f>
        <v>2760.99</v>
      </c>
      <c r="G413" s="370">
        <f>F413*'ЗМІСТ'!$E$13/1000*1.2</f>
        <v>144.8280618</v>
      </c>
      <c r="H413" s="371">
        <f>G413*(100%-'ЗМІСТ'!$E$15)</f>
        <v>144.8280618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ht="24.75" hidden="1" customHeight="1" outlineLevel="1">
      <c r="A414" s="272" t="s">
        <v>2849</v>
      </c>
      <c r="B414" s="355" t="s">
        <v>2850</v>
      </c>
      <c r="C414" s="360" t="s">
        <v>2851</v>
      </c>
      <c r="D414" s="343" t="s">
        <v>17</v>
      </c>
      <c r="E414" s="343">
        <v>10.0</v>
      </c>
      <c r="F414" s="370">
        <f>SUMIF('Загальний прайс'!$D$6:$D$3617,A414,'Загальний прайс'!$G$6:$G$3617)</f>
        <v>3183.79</v>
      </c>
      <c r="G414" s="370">
        <f>F414*'ЗМІСТ'!$E$13/1000*1.2</f>
        <v>167.0060865</v>
      </c>
      <c r="H414" s="371">
        <f>G414*(100%-'ЗМІСТ'!$E$15)</f>
        <v>167.0060865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ht="24.75" hidden="1" customHeight="1" outlineLevel="1">
      <c r="A415" s="272" t="s">
        <v>2852</v>
      </c>
      <c r="B415" s="355" t="s">
        <v>2853</v>
      </c>
      <c r="C415" s="360" t="s">
        <v>2854</v>
      </c>
      <c r="D415" s="343" t="s">
        <v>17</v>
      </c>
      <c r="E415" s="343">
        <v>10.0</v>
      </c>
      <c r="F415" s="370">
        <f>SUMIF('Загальний прайс'!$D$6:$D$3617,A415,'Загальний прайс'!$G$6:$G$3617)</f>
        <v>2631.12</v>
      </c>
      <c r="G415" s="370">
        <f>F415*'ЗМІСТ'!$E$13/1000*1.2</f>
        <v>138.0157153</v>
      </c>
      <c r="H415" s="371">
        <f>G415*(100%-'ЗМІСТ'!$E$15)</f>
        <v>138.0157153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ht="24.75" hidden="1" customHeight="1" outlineLevel="1">
      <c r="A416" s="272" t="s">
        <v>2855</v>
      </c>
      <c r="B416" s="355" t="s">
        <v>2856</v>
      </c>
      <c r="C416" s="360" t="s">
        <v>2857</v>
      </c>
      <c r="D416" s="343" t="s">
        <v>17</v>
      </c>
      <c r="E416" s="343">
        <v>10.0</v>
      </c>
      <c r="F416" s="370">
        <f>SUMIF('Загальний прайс'!$D$6:$D$3617,A416,'Загальний прайс'!$G$6:$G$3617)</f>
        <v>3367.67</v>
      </c>
      <c r="G416" s="370">
        <f>F416*'ЗМІСТ'!$E$13/1000*1.2</f>
        <v>176.651534</v>
      </c>
      <c r="H416" s="371">
        <f>G416*(100%-'ЗМІСТ'!$E$15)</f>
        <v>176.651534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ht="24.75" hidden="1" customHeight="1" outlineLevel="1">
      <c r="A417" s="272" t="s">
        <v>2858</v>
      </c>
      <c r="B417" s="355" t="s">
        <v>2859</v>
      </c>
      <c r="C417" s="360" t="s">
        <v>2860</v>
      </c>
      <c r="D417" s="343" t="s">
        <v>17</v>
      </c>
      <c r="E417" s="343">
        <v>10.0</v>
      </c>
      <c r="F417" s="370">
        <f>SUMIF('Загальний прайс'!$D$6:$D$3617,A417,'Загальний прайс'!$G$6:$G$3617)</f>
        <v>4151.52</v>
      </c>
      <c r="G417" s="370">
        <f>F417*'ЗМІСТ'!$E$13/1000*1.2</f>
        <v>217.7684798</v>
      </c>
      <c r="H417" s="371">
        <f>G417*(100%-'ЗМІСТ'!$E$15)</f>
        <v>217.7684798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ht="24.75" hidden="1" customHeight="1" outlineLevel="1">
      <c r="A418" s="272" t="s">
        <v>2861</v>
      </c>
      <c r="B418" s="355" t="s">
        <v>2862</v>
      </c>
      <c r="C418" s="360" t="s">
        <v>2863</v>
      </c>
      <c r="D418" s="343" t="s">
        <v>17</v>
      </c>
      <c r="E418" s="343">
        <v>9.0</v>
      </c>
      <c r="F418" s="370">
        <f>SUMIF('Загальний прайс'!$D$6:$D$3617,A418,'Загальний прайс'!$G$6:$G$3617)</f>
        <v>238.19</v>
      </c>
      <c r="G418" s="370">
        <f>F418*'ЗМІСТ'!$E$13/1000*1.2</f>
        <v>12.49428503</v>
      </c>
      <c r="H418" s="371">
        <f>G418*(100%-'ЗМІСТ'!$E$15)</f>
        <v>12.49428503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ht="24.75" hidden="1" customHeight="1" outlineLevel="1">
      <c r="A419" s="372" t="s">
        <v>2864</v>
      </c>
      <c r="B419" s="355" t="s">
        <v>2865</v>
      </c>
      <c r="C419" s="360" t="s">
        <v>2866</v>
      </c>
      <c r="D419" s="361" t="s">
        <v>305</v>
      </c>
      <c r="E419" s="361">
        <v>6.0</v>
      </c>
      <c r="F419" s="357">
        <f>SUMIF('Загальний прайс'!$D$6:$D$3617,A419,'Загальний прайс'!$G$6:$G$3617)</f>
        <v>8290.1</v>
      </c>
      <c r="G419" s="357">
        <f>F419*'ЗМІСТ'!$E$13/1000*1.2</f>
        <v>434.8581903</v>
      </c>
      <c r="H419" s="358">
        <f>G419*(100%-'ЗМІСТ'!$E$15)</f>
        <v>434.8581903</v>
      </c>
      <c r="I419" s="375"/>
      <c r="J419" s="375"/>
      <c r="K419" s="375"/>
      <c r="L419" s="375"/>
      <c r="M419" s="375"/>
      <c r="N419" s="375"/>
      <c r="O419" s="375"/>
      <c r="P419" s="375"/>
      <c r="Q419" s="375"/>
      <c r="R419" s="375"/>
      <c r="S419" s="375"/>
      <c r="T419" s="375"/>
      <c r="U419" s="375"/>
      <c r="V419" s="375"/>
      <c r="W419" s="375"/>
      <c r="X419" s="375"/>
    </row>
    <row r="420" ht="24.75" hidden="1" customHeight="1" outlineLevel="1">
      <c r="A420" s="279" t="s">
        <v>2867</v>
      </c>
      <c r="B420" s="355" t="s">
        <v>2868</v>
      </c>
      <c r="C420" s="360" t="s">
        <v>2869</v>
      </c>
      <c r="D420" s="377" t="s">
        <v>17</v>
      </c>
      <c r="E420" s="377">
        <v>10.0</v>
      </c>
      <c r="F420" s="370">
        <f>SUMIF('Загальний прайс'!$D$6:$D$3617,A420,'Загальний прайс'!$G$6:$G$3617)</f>
        <v>3080.25</v>
      </c>
      <c r="G420" s="370">
        <f>F420*'ЗМІСТ'!$E$13/1000*1.2</f>
        <v>161.5748834</v>
      </c>
      <c r="H420" s="371">
        <f>G420*(100%-'ЗМІСТ'!$E$15)</f>
        <v>161.5748834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ht="24.75" hidden="1" customHeight="1" outlineLevel="1">
      <c r="A421" s="279" t="s">
        <v>2870</v>
      </c>
      <c r="B421" s="355" t="s">
        <v>2871</v>
      </c>
      <c r="C421" s="360" t="s">
        <v>2872</v>
      </c>
      <c r="D421" s="377" t="s">
        <v>17</v>
      </c>
      <c r="E421" s="377">
        <v>10.0</v>
      </c>
      <c r="F421" s="370">
        <f>SUMIF('Загальний прайс'!$D$6:$D$3617,A421,'Загальний прайс'!$G$6:$G$3617)</f>
        <v>2577.51</v>
      </c>
      <c r="G421" s="370">
        <f>F421*'ЗМІСТ'!$E$13/1000*1.2</f>
        <v>135.2035964</v>
      </c>
      <c r="H421" s="371">
        <f>G421*(100%-'ЗМІСТ'!$E$15)</f>
        <v>135.2035964</v>
      </c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ht="24.75" hidden="1" customHeight="1" outlineLevel="1">
      <c r="A422" s="279" t="s">
        <v>2873</v>
      </c>
      <c r="B422" s="355" t="s">
        <v>2874</v>
      </c>
      <c r="C422" s="360" t="s">
        <v>2875</v>
      </c>
      <c r="D422" s="377" t="s">
        <v>17</v>
      </c>
      <c r="E422" s="377">
        <v>10.0</v>
      </c>
      <c r="F422" s="370">
        <f>SUMIF('Загальний прайс'!$D$6:$D$3617,A422,'Загальний прайс'!$G$6:$G$3617)</f>
        <v>6672.52</v>
      </c>
      <c r="G422" s="370">
        <f>F422*'ЗМІСТ'!$E$13/1000*1.2</f>
        <v>350.0078373</v>
      </c>
      <c r="H422" s="371">
        <f>G422*(100%-'ЗМІСТ'!$E$15)</f>
        <v>350.0078373</v>
      </c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ht="24.75" hidden="1" customHeight="1" outlineLevel="1">
      <c r="A423" s="279" t="s">
        <v>2876</v>
      </c>
      <c r="B423" s="355" t="s">
        <v>2877</v>
      </c>
      <c r="C423" s="360" t="s">
        <v>2878</v>
      </c>
      <c r="D423" s="377" t="s">
        <v>17</v>
      </c>
      <c r="E423" s="377">
        <v>10.0</v>
      </c>
      <c r="F423" s="370">
        <f>SUMIF('Загальний прайс'!$D$6:$D$3617,A423,'Загальний прайс'!$G$6:$G$3617)</f>
        <v>2327.25</v>
      </c>
      <c r="G423" s="370">
        <f>F423*'ЗМІСТ'!$E$13/1000*1.2</f>
        <v>122.076178</v>
      </c>
      <c r="H423" s="371">
        <f>G423*(100%-'ЗМІСТ'!$E$15)</f>
        <v>122.076178</v>
      </c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ht="24.75" hidden="1" customHeight="1" outlineLevel="1">
      <c r="A424" s="279" t="s">
        <v>2879</v>
      </c>
      <c r="B424" s="355" t="s">
        <v>2880</v>
      </c>
      <c r="C424" s="360" t="s">
        <v>2881</v>
      </c>
      <c r="D424" s="377" t="s">
        <v>17</v>
      </c>
      <c r="E424" s="377">
        <v>10.0</v>
      </c>
      <c r="F424" s="370">
        <f>SUMIF('Загальний прайс'!$D$6:$D$3617,A424,'Загальний прайс'!$G$6:$G$3617)</f>
        <v>3719.97</v>
      </c>
      <c r="G424" s="370">
        <f>F424*'ЗМІСТ'!$E$13/1000*1.2</f>
        <v>195.1314727</v>
      </c>
      <c r="H424" s="371">
        <f>G424*(100%-'ЗМІСТ'!$E$15)</f>
        <v>195.1314727</v>
      </c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ht="24.75" hidden="1" customHeight="1" outlineLevel="1">
      <c r="A425" s="279" t="s">
        <v>2882</v>
      </c>
      <c r="B425" s="355" t="s">
        <v>2883</v>
      </c>
      <c r="C425" s="360" t="s">
        <v>2884</v>
      </c>
      <c r="D425" s="377" t="s">
        <v>17</v>
      </c>
      <c r="E425" s="377">
        <v>10.0</v>
      </c>
      <c r="F425" s="370">
        <f>SUMIF('Загальний прайс'!$D$6:$D$3617,A425,'Загальний прайс'!$G$6:$G$3617)</f>
        <v>4281.39</v>
      </c>
      <c r="G425" s="370">
        <f>F425*'ЗМІСТ'!$E$13/1000*1.2</f>
        <v>224.5808262</v>
      </c>
      <c r="H425" s="371">
        <f>G425*(100%-'ЗМІСТ'!$E$15)</f>
        <v>224.5808262</v>
      </c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ht="24.75" hidden="1" customHeight="1" outlineLevel="1">
      <c r="A426" s="279" t="s">
        <v>2885</v>
      </c>
      <c r="B426" s="355" t="s">
        <v>2886</v>
      </c>
      <c r="C426" s="360" t="s">
        <v>2887</v>
      </c>
      <c r="D426" s="377" t="s">
        <v>17</v>
      </c>
      <c r="E426" s="377">
        <v>9.0</v>
      </c>
      <c r="F426" s="370">
        <f>SUMIF('Загальний прайс'!$D$6:$D$3617,A426,'Загальний прайс'!$G$6:$G$3617)</f>
        <v>285.33</v>
      </c>
      <c r="G426" s="370">
        <f>F426*'ЗМІСТ'!$E$13/1000*1.2</f>
        <v>14.96701939</v>
      </c>
      <c r="H426" s="371">
        <f>G426*(100%-'ЗМІСТ'!$E$15)</f>
        <v>14.96701939</v>
      </c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ht="24.75" hidden="1" customHeight="1" outlineLevel="1">
      <c r="A427" s="372" t="s">
        <v>2888</v>
      </c>
      <c r="B427" s="355" t="s">
        <v>2889</v>
      </c>
      <c r="C427" s="360" t="s">
        <v>2890</v>
      </c>
      <c r="D427" s="361" t="s">
        <v>305</v>
      </c>
      <c r="E427" s="361">
        <v>6.0</v>
      </c>
      <c r="F427" s="357">
        <f>SUMIF('Загальний прайс'!$D$6:$D$3617,A427,'Загальний прайс'!$G$6:$G$3617)</f>
        <v>10179.26</v>
      </c>
      <c r="G427" s="357">
        <f>F427*'ЗМІСТ'!$E$13/1000*1.2</f>
        <v>533.9543048</v>
      </c>
      <c r="H427" s="358">
        <f>G427*(100%-'ЗМІСТ'!$E$15)</f>
        <v>533.9543048</v>
      </c>
      <c r="I427" s="375"/>
      <c r="J427" s="375"/>
      <c r="K427" s="375"/>
      <c r="L427" s="375"/>
      <c r="M427" s="375"/>
      <c r="N427" s="375"/>
      <c r="O427" s="375"/>
      <c r="P427" s="375"/>
      <c r="Q427" s="375"/>
      <c r="R427" s="375"/>
      <c r="S427" s="375"/>
      <c r="T427" s="375"/>
      <c r="U427" s="375"/>
      <c r="V427" s="375"/>
      <c r="W427" s="375"/>
      <c r="X427" s="375"/>
    </row>
    <row r="428" ht="24.75" hidden="1" customHeight="1" outlineLevel="1">
      <c r="A428" s="272" t="s">
        <v>2891</v>
      </c>
      <c r="B428" s="355" t="s">
        <v>2892</v>
      </c>
      <c r="C428" s="360" t="s">
        <v>2893</v>
      </c>
      <c r="D428" s="343" t="s">
        <v>17</v>
      </c>
      <c r="E428" s="343">
        <v>10.0</v>
      </c>
      <c r="F428" s="370">
        <f>SUMIF('Загальний прайс'!$D$6:$D$3617,A428,'Загальний прайс'!$G$6:$G$3617)</f>
        <v>3636.27</v>
      </c>
      <c r="G428" s="370">
        <f>F428*'ЗМІСТ'!$E$13/1000*1.2</f>
        <v>190.7409792</v>
      </c>
      <c r="H428" s="371">
        <f>G428*(100%-'ЗМІСТ'!$E$15)</f>
        <v>190.7409792</v>
      </c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ht="24.75" hidden="1" customHeight="1" outlineLevel="1">
      <c r="A429" s="272" t="s">
        <v>2894</v>
      </c>
      <c r="B429" s="355" t="s">
        <v>2895</v>
      </c>
      <c r="C429" s="360" t="s">
        <v>2896</v>
      </c>
      <c r="D429" s="343" t="s">
        <v>17</v>
      </c>
      <c r="E429" s="343">
        <v>10.0</v>
      </c>
      <c r="F429" s="370">
        <f>SUMIF('Загальний прайс'!$D$6:$D$3617,A429,'Загальний прайс'!$G$6:$G$3617)</f>
        <v>2939.51</v>
      </c>
      <c r="G429" s="370">
        <f>F429*'ЗМІСТ'!$E$13/1000*1.2</f>
        <v>154.1923498</v>
      </c>
      <c r="H429" s="371">
        <f>G429*(100%-'ЗМІСТ'!$E$15)</f>
        <v>154.1923498</v>
      </c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ht="24.75" hidden="1" customHeight="1" outlineLevel="1">
      <c r="A430" s="272" t="s">
        <v>2897</v>
      </c>
      <c r="B430" s="355" t="s">
        <v>2898</v>
      </c>
      <c r="C430" s="360" t="s">
        <v>2899</v>
      </c>
      <c r="D430" s="343" t="s">
        <v>17</v>
      </c>
      <c r="E430" s="343">
        <v>10.0</v>
      </c>
      <c r="F430" s="370">
        <f>SUMIF('Загальний прайс'!$D$6:$D$3617,A430,'Загальний прайс'!$G$6:$G$3617)</f>
        <v>7488.13</v>
      </c>
      <c r="G430" s="370">
        <f>F430*'ЗМІСТ'!$E$13/1000*1.2</f>
        <v>392.7907577</v>
      </c>
      <c r="H430" s="371">
        <f>G430*(100%-'ЗМІСТ'!$E$15)</f>
        <v>392.7907577</v>
      </c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ht="24.75" hidden="1" customHeight="1" outlineLevel="1">
      <c r="A431" s="272" t="s">
        <v>2900</v>
      </c>
      <c r="B431" s="355" t="s">
        <v>2901</v>
      </c>
      <c r="C431" s="360" t="s">
        <v>2902</v>
      </c>
      <c r="D431" s="343" t="s">
        <v>17</v>
      </c>
      <c r="E431" s="343">
        <v>10.0</v>
      </c>
      <c r="F431" s="370">
        <f>SUMIF('Загальний прайс'!$D$6:$D$3617,A431,'Загальний прайс'!$G$6:$G$3617)</f>
        <v>2592.73</v>
      </c>
      <c r="G431" s="370">
        <f>F431*'ЗМІСТ'!$E$13/1000*1.2</f>
        <v>136.0019633</v>
      </c>
      <c r="H431" s="371">
        <f>G431*(100%-'ЗМІСТ'!$E$15)</f>
        <v>136.0019633</v>
      </c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ht="24.75" hidden="1" customHeight="1" outlineLevel="1">
      <c r="A432" s="272" t="s">
        <v>2903</v>
      </c>
      <c r="B432" s="355" t="s">
        <v>2904</v>
      </c>
      <c r="C432" s="360" t="s">
        <v>2905</v>
      </c>
      <c r="D432" s="343" t="s">
        <v>17</v>
      </c>
      <c r="E432" s="343">
        <v>10.0</v>
      </c>
      <c r="F432" s="370">
        <f>SUMIF('Загальний прайс'!$D$6:$D$3617,A432,'Загальний прайс'!$G$6:$G$3617)</f>
        <v>3545.11</v>
      </c>
      <c r="G432" s="370">
        <f>F432*'ЗМІСТ'!$E$13/1000*1.2</f>
        <v>185.9591705</v>
      </c>
      <c r="H432" s="371">
        <f>G432*(100%-'ЗМІСТ'!$E$15)</f>
        <v>185.9591705</v>
      </c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ht="24.75" hidden="1" customHeight="1" outlineLevel="1">
      <c r="A433" s="272" t="s">
        <v>2906</v>
      </c>
      <c r="B433" s="355" t="s">
        <v>2907</v>
      </c>
      <c r="C433" s="360" t="s">
        <v>2908</v>
      </c>
      <c r="D433" s="343" t="s">
        <v>17</v>
      </c>
      <c r="E433" s="343">
        <v>10.0</v>
      </c>
      <c r="F433" s="370">
        <f>SUMIF('Загальний прайс'!$D$6:$D$3617,A433,'Загальний прайс'!$G$6:$G$3617)</f>
        <v>4594.26</v>
      </c>
      <c r="G433" s="370">
        <f>F433*'ЗМІСТ'!$E$13/1000*1.2</f>
        <v>240.9924596</v>
      </c>
      <c r="H433" s="371">
        <f>G433*(100%-'ЗМІСТ'!$E$15)</f>
        <v>240.9924596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ht="24.75" hidden="1" customHeight="1" outlineLevel="1">
      <c r="A434" s="272" t="s">
        <v>2909</v>
      </c>
      <c r="B434" s="355" t="s">
        <v>2910</v>
      </c>
      <c r="C434" s="376" t="s">
        <v>2911</v>
      </c>
      <c r="D434" s="377" t="s">
        <v>17</v>
      </c>
      <c r="E434" s="343">
        <v>9.0</v>
      </c>
      <c r="F434" s="370">
        <f>SUMIF('Загальний прайс'!$D$6:$D$3617,A434,'Загальний прайс'!$G$6:$G$3617)</f>
        <v>514.52</v>
      </c>
      <c r="G434" s="370">
        <f>F434*'ЗМІСТ'!$E$13/1000*1.2</f>
        <v>26.98920834</v>
      </c>
      <c r="H434" s="371">
        <f>G434*(100%-'ЗМІСТ'!$E$15)</f>
        <v>26.98920834</v>
      </c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ht="6.0" customHeight="1">
      <c r="A435" s="411"/>
      <c r="B435" s="412"/>
      <c r="C435" s="378"/>
      <c r="D435" s="412"/>
      <c r="E435" s="412"/>
      <c r="F435" s="413"/>
      <c r="G435" s="413"/>
      <c r="H435" s="38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ht="10.5" customHeight="1">
      <c r="A436" s="419"/>
      <c r="B436" s="426"/>
      <c r="C436" s="408"/>
      <c r="D436" s="426"/>
      <c r="E436" s="426"/>
      <c r="F436" s="427"/>
      <c r="G436" s="427"/>
      <c r="H436" s="381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21.75" customHeight="1" collapsed="1">
      <c r="A437" s="210" t="s">
        <v>2912</v>
      </c>
      <c r="B437" s="382"/>
      <c r="C437" s="383"/>
      <c r="D437" s="382"/>
      <c r="E437" s="382"/>
      <c r="F437" s="384"/>
      <c r="G437" s="384"/>
      <c r="H437" s="38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ht="24.75" hidden="1" customHeight="1" outlineLevel="1">
      <c r="A438" s="386" t="s">
        <v>2913</v>
      </c>
      <c r="B438" s="355" t="s">
        <v>2914</v>
      </c>
      <c r="C438" s="360" t="s">
        <v>2915</v>
      </c>
      <c r="D438" s="355" t="s">
        <v>305</v>
      </c>
      <c r="E438" s="355">
        <v>12.0</v>
      </c>
      <c r="F438" s="370">
        <f>SUMIF('Загальний прайс'!$D$6:$D$3617,A438,'Загальний прайс'!$G$6:$G$3617)</f>
        <v>5583.99</v>
      </c>
      <c r="G438" s="357">
        <f>F438*'ЗМІСТ'!$E$13/1000*1.2</f>
        <v>292.9088655</v>
      </c>
      <c r="H438" s="358">
        <f>G438*(100%-'ЗМІСТ'!$E$15)</f>
        <v>292.9088655</v>
      </c>
      <c r="I438" s="375"/>
      <c r="J438" s="375"/>
      <c r="K438" s="375"/>
      <c r="L438" s="375"/>
      <c r="M438" s="375"/>
      <c r="N438" s="375"/>
      <c r="O438" s="375"/>
      <c r="P438" s="375"/>
      <c r="Q438" s="375"/>
      <c r="R438" s="375"/>
      <c r="S438" s="375"/>
      <c r="T438" s="375"/>
      <c r="U438" s="375"/>
      <c r="V438" s="375"/>
      <c r="W438" s="375"/>
      <c r="X438" s="375"/>
    </row>
    <row r="439" ht="24.75" hidden="1" customHeight="1" outlineLevel="1">
      <c r="A439" s="272" t="s">
        <v>2916</v>
      </c>
      <c r="B439" s="355" t="s">
        <v>2917</v>
      </c>
      <c r="C439" s="360" t="s">
        <v>2918</v>
      </c>
      <c r="D439" s="424" t="s">
        <v>17</v>
      </c>
      <c r="E439" s="424">
        <v>10.0</v>
      </c>
      <c r="F439" s="370">
        <f>SUMIF('Загальний прайс'!$D$6:$D$3617,A439,'Загальний прайс'!$G$6:$G$3617)</f>
        <v>989.96</v>
      </c>
      <c r="G439" s="370">
        <f>F439*'ЗМІСТ'!$E$13/1000*1.2</f>
        <v>51.9284706</v>
      </c>
      <c r="H439" s="371">
        <f>G439*(100%-'ЗМІСТ'!$E$15)</f>
        <v>51.9284706</v>
      </c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ht="24.75" hidden="1" customHeight="1" outlineLevel="1">
      <c r="A440" s="272" t="s">
        <v>2919</v>
      </c>
      <c r="B440" s="355" t="s">
        <v>2920</v>
      </c>
      <c r="C440" s="360" t="s">
        <v>2921</v>
      </c>
      <c r="D440" s="424" t="s">
        <v>17</v>
      </c>
      <c r="E440" s="424">
        <v>10.0</v>
      </c>
      <c r="F440" s="370">
        <f>SUMIF('Загальний прайс'!$D$6:$D$3617,A440,'Загальний прайс'!$G$6:$G$3617)</f>
        <v>1587.67</v>
      </c>
      <c r="G440" s="370">
        <f>F440*'ЗМІСТ'!$E$13/1000*1.2</f>
        <v>83.28142037</v>
      </c>
      <c r="H440" s="371">
        <f>G440*(100%-'ЗМІСТ'!$E$15)</f>
        <v>83.28142037</v>
      </c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ht="24.75" hidden="1" customHeight="1" outlineLevel="1">
      <c r="A441" s="272" t="s">
        <v>2922</v>
      </c>
      <c r="B441" s="355" t="s">
        <v>2923</v>
      </c>
      <c r="C441" s="360" t="s">
        <v>2924</v>
      </c>
      <c r="D441" s="424" t="s">
        <v>17</v>
      </c>
      <c r="E441" s="424">
        <v>10.0</v>
      </c>
      <c r="F441" s="370">
        <f>SUMIF('Загальний прайс'!$D$6:$D$3617,A441,'Загальний прайс'!$G$6:$G$3617)</f>
        <v>2664.46</v>
      </c>
      <c r="G441" s="370">
        <f>F441*'ЗМІСТ'!$E$13/1000*1.2</f>
        <v>139.764569</v>
      </c>
      <c r="H441" s="371">
        <f>G441*(100%-'ЗМІСТ'!$E$15)</f>
        <v>139.764569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ht="24.75" hidden="1" customHeight="1" outlineLevel="1">
      <c r="A442" s="272" t="s">
        <v>2925</v>
      </c>
      <c r="B442" s="355" t="s">
        <v>2926</v>
      </c>
      <c r="C442" s="360" t="s">
        <v>2927</v>
      </c>
      <c r="D442" s="424" t="s">
        <v>17</v>
      </c>
      <c r="E442" s="424">
        <v>10.0</v>
      </c>
      <c r="F442" s="370">
        <f>SUMIF('Загальний прайс'!$D$6:$D$3617,A442,'Загальний прайс'!$G$6:$G$3617)</f>
        <v>1792.22</v>
      </c>
      <c r="G442" s="370">
        <f>F442*'ЗМІСТ'!$E$13/1000*1.2</f>
        <v>94.01111517</v>
      </c>
      <c r="H442" s="371">
        <f>G442*(100%-'ЗМІСТ'!$E$15)</f>
        <v>94.01111517</v>
      </c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ht="24.75" hidden="1" customHeight="1" outlineLevel="1">
      <c r="A443" s="272" t="s">
        <v>2928</v>
      </c>
      <c r="B443" s="355" t="s">
        <v>2929</v>
      </c>
      <c r="C443" s="360" t="s">
        <v>2930</v>
      </c>
      <c r="D443" s="424" t="s">
        <v>17</v>
      </c>
      <c r="E443" s="424">
        <v>10.0</v>
      </c>
      <c r="F443" s="370">
        <f>SUMIF('Загальний прайс'!$D$6:$D$3617,A443,'Загальний прайс'!$G$6:$G$3617)</f>
        <v>3084.95</v>
      </c>
      <c r="G443" s="370">
        <f>F443*'ЗМІСТ'!$E$13/1000*1.2</f>
        <v>161.8214224</v>
      </c>
      <c r="H443" s="371">
        <f>G443*(100%-'ЗМІСТ'!$E$15)</f>
        <v>161.8214224</v>
      </c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ht="24.75" hidden="1" customHeight="1" outlineLevel="1">
      <c r="A444" s="272" t="s">
        <v>2931</v>
      </c>
      <c r="B444" s="355" t="s">
        <v>2932</v>
      </c>
      <c r="C444" s="360" t="s">
        <v>2933</v>
      </c>
      <c r="D444" s="424" t="s">
        <v>17</v>
      </c>
      <c r="E444" s="424">
        <v>10.0</v>
      </c>
      <c r="F444" s="370">
        <f>SUMIF('Загальний прайс'!$D$6:$D$3617,A444,'Загальний прайс'!$G$6:$G$3617)</f>
        <v>2755.68</v>
      </c>
      <c r="G444" s="370">
        <f>F444*'ЗМІСТ'!$E$13/1000*1.2</f>
        <v>144.5495251</v>
      </c>
      <c r="H444" s="371">
        <f>G444*(100%-'ЗМІСТ'!$E$15)</f>
        <v>144.5495251</v>
      </c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ht="24.75" hidden="1" customHeight="1" outlineLevel="1">
      <c r="A445" s="272" t="s">
        <v>2934</v>
      </c>
      <c r="B445" s="355" t="s">
        <v>2935</v>
      </c>
      <c r="C445" s="360" t="s">
        <v>2936</v>
      </c>
      <c r="D445" s="424" t="s">
        <v>17</v>
      </c>
      <c r="E445" s="424">
        <v>10.0</v>
      </c>
      <c r="F445" s="370">
        <f>SUMIF('Загальний прайс'!$D$6:$D$3617,A445,'Загальний прайс'!$G$6:$G$3617)</f>
        <v>1825.61</v>
      </c>
      <c r="G445" s="370">
        <f>F445*'ЗМІСТ'!$E$13/1000*1.2</f>
        <v>95.76259162</v>
      </c>
      <c r="H445" s="371">
        <f>G445*(100%-'ЗМІСТ'!$E$15)</f>
        <v>95.76259162</v>
      </c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ht="24.75" hidden="1" customHeight="1" outlineLevel="1">
      <c r="A446" s="428" t="s">
        <v>2937</v>
      </c>
      <c r="B446" s="355" t="s">
        <v>2938</v>
      </c>
      <c r="C446" s="360" t="s">
        <v>2939</v>
      </c>
      <c r="D446" s="361" t="s">
        <v>305</v>
      </c>
      <c r="E446" s="361">
        <v>6.0</v>
      </c>
      <c r="F446" s="357">
        <f>SUMIF('Загальний прайс'!$D$6:$D$3617,A446,'Загальний прайс'!$G$6:$G$3617)</f>
        <v>7389.86</v>
      </c>
      <c r="G446" s="357">
        <f>F446*'ЗМІСТ'!$E$13/1000*1.2</f>
        <v>387.6359931</v>
      </c>
      <c r="H446" s="358">
        <f>G446*(100%-'ЗМІСТ'!$E$15)</f>
        <v>387.6359931</v>
      </c>
      <c r="I446" s="375"/>
      <c r="J446" s="375"/>
      <c r="K446" s="375"/>
      <c r="L446" s="375"/>
      <c r="M446" s="375"/>
      <c r="N446" s="375"/>
      <c r="O446" s="375"/>
      <c r="P446" s="375"/>
      <c r="Q446" s="375"/>
      <c r="R446" s="375"/>
      <c r="S446" s="375"/>
      <c r="T446" s="375"/>
      <c r="U446" s="375"/>
      <c r="V446" s="375"/>
      <c r="W446" s="375"/>
      <c r="X446" s="375"/>
    </row>
    <row r="447" ht="24.75" hidden="1" customHeight="1" outlineLevel="1">
      <c r="A447" s="272" t="s">
        <v>2940</v>
      </c>
      <c r="B447" s="355" t="s">
        <v>2941</v>
      </c>
      <c r="C447" s="360" t="s">
        <v>2942</v>
      </c>
      <c r="D447" s="424" t="s">
        <v>17</v>
      </c>
      <c r="E447" s="424">
        <v>10.0</v>
      </c>
      <c r="F447" s="370">
        <f>SUMIF('Загальний прайс'!$D$6:$D$3617,A447,'Загальний прайс'!$G$6:$G$3617)</f>
        <v>1246.96</v>
      </c>
      <c r="G447" s="370">
        <f>F447*'ЗМІСТ'!$E$13/1000*1.2</f>
        <v>65.40943644</v>
      </c>
      <c r="H447" s="371">
        <f>G447*(100%-'ЗМІСТ'!$E$15)</f>
        <v>65.40943644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ht="24.75" hidden="1" customHeight="1" outlineLevel="1">
      <c r="A448" s="272" t="s">
        <v>2943</v>
      </c>
      <c r="B448" s="355" t="s">
        <v>2944</v>
      </c>
      <c r="C448" s="360" t="s">
        <v>2945</v>
      </c>
      <c r="D448" s="424" t="s">
        <v>17</v>
      </c>
      <c r="E448" s="424">
        <v>10.0</v>
      </c>
      <c r="F448" s="370">
        <f>SUMIF('Загальний прайс'!$D$6:$D$3617,A448,'Загальний прайс'!$G$6:$G$3617)</f>
        <v>1346.58</v>
      </c>
      <c r="G448" s="370">
        <f>F448*'ЗМІСТ'!$E$13/1000*1.2</f>
        <v>70.63501549</v>
      </c>
      <c r="H448" s="371">
        <f>G448*(100%-'ЗМІСТ'!$E$15)</f>
        <v>70.63501549</v>
      </c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ht="24.75" hidden="1" customHeight="1" outlineLevel="1">
      <c r="A449" s="272" t="s">
        <v>2946</v>
      </c>
      <c r="B449" s="355" t="s">
        <v>2947</v>
      </c>
      <c r="C449" s="360" t="s">
        <v>2948</v>
      </c>
      <c r="D449" s="424" t="s">
        <v>17</v>
      </c>
      <c r="E449" s="424">
        <v>10.0</v>
      </c>
      <c r="F449" s="370">
        <f>SUMIF('Загальний прайс'!$D$6:$D$3617,A449,'Загальний прайс'!$G$6:$G$3617)</f>
        <v>4402.11</v>
      </c>
      <c r="G449" s="370">
        <f>F449*'ЗМІСТ'!$E$13/1000*1.2</f>
        <v>230.9132083</v>
      </c>
      <c r="H449" s="371">
        <f>G449*(100%-'ЗМІСТ'!$E$15)</f>
        <v>230.9132083</v>
      </c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ht="24.75" hidden="1" customHeight="1" outlineLevel="1">
      <c r="A450" s="272" t="s">
        <v>2949</v>
      </c>
      <c r="B450" s="355" t="s">
        <v>2950</v>
      </c>
      <c r="C450" s="360" t="s">
        <v>2951</v>
      </c>
      <c r="D450" s="424" t="s">
        <v>17</v>
      </c>
      <c r="E450" s="424">
        <v>10.0</v>
      </c>
      <c r="F450" s="370">
        <f>SUMIF('Загальний прайс'!$D$6:$D$3617,A450,'Загальний прайс'!$G$6:$G$3617)</f>
        <v>1699.95</v>
      </c>
      <c r="G450" s="370">
        <f>F450*'ЗМІСТ'!$E$13/1000*1.2</f>
        <v>89.17108124</v>
      </c>
      <c r="H450" s="371">
        <f>G450*(100%-'ЗМІСТ'!$E$15)</f>
        <v>89.17108124</v>
      </c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ht="24.75" hidden="1" customHeight="1" outlineLevel="1">
      <c r="A451" s="272" t="s">
        <v>2952</v>
      </c>
      <c r="B451" s="355" t="s">
        <v>2953</v>
      </c>
      <c r="C451" s="360" t="s">
        <v>2954</v>
      </c>
      <c r="D451" s="424" t="s">
        <v>17</v>
      </c>
      <c r="E451" s="424">
        <v>10.0</v>
      </c>
      <c r="F451" s="370">
        <f>SUMIF('Загальний прайс'!$D$6:$D$3617,A451,'Загальний прайс'!$G$6:$G$3617)</f>
        <v>4964.03</v>
      </c>
      <c r="G451" s="370">
        <f>F451*'ЗМІСТ'!$E$13/1000*1.2</f>
        <v>260.3887893</v>
      </c>
      <c r="H451" s="371">
        <f>G451*(100%-'ЗМІСТ'!$E$15)</f>
        <v>260.3887893</v>
      </c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ht="24.75" hidden="1" customHeight="1" outlineLevel="1">
      <c r="A452" s="272" t="s">
        <v>2955</v>
      </c>
      <c r="B452" s="355" t="s">
        <v>2956</v>
      </c>
      <c r="C452" s="360" t="s">
        <v>2957</v>
      </c>
      <c r="D452" s="424" t="s">
        <v>17</v>
      </c>
      <c r="E452" s="424">
        <v>10.0</v>
      </c>
      <c r="F452" s="370">
        <f>SUMIF('Загальний прайс'!$D$6:$D$3617,A452,'Загальний прайс'!$G$6:$G$3617)</f>
        <v>3760.85</v>
      </c>
      <c r="G452" s="370">
        <f>F452*'ЗМІСТ'!$E$13/1000*1.2</f>
        <v>197.2758381</v>
      </c>
      <c r="H452" s="371">
        <f>G452*(100%-'ЗМІСТ'!$E$15)</f>
        <v>197.2758381</v>
      </c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ht="24.75" hidden="1" customHeight="1" outlineLevel="1">
      <c r="A453" s="272" t="s">
        <v>2958</v>
      </c>
      <c r="B453" s="355" t="s">
        <v>2959</v>
      </c>
      <c r="C453" s="360" t="s">
        <v>2936</v>
      </c>
      <c r="D453" s="424" t="s">
        <v>17</v>
      </c>
      <c r="E453" s="424">
        <v>10.0</v>
      </c>
      <c r="F453" s="370">
        <f>SUMIF('Загальний прайс'!$D$6:$D$3617,A453,'Загальний прайс'!$G$6:$G$3617)</f>
        <v>1423.73</v>
      </c>
      <c r="G453" s="370">
        <f>F453*'ЗМІСТ'!$E$13/1000*1.2</f>
        <v>74.681928</v>
      </c>
      <c r="H453" s="371">
        <f>G453*(100%-'ЗМІСТ'!$E$15)</f>
        <v>74.681928</v>
      </c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ht="24.75" hidden="1" customHeight="1" outlineLevel="1">
      <c r="A454" s="372" t="s">
        <v>2960</v>
      </c>
      <c r="B454" s="355" t="s">
        <v>2961</v>
      </c>
      <c r="C454" s="360" t="s">
        <v>2962</v>
      </c>
      <c r="D454" s="361" t="s">
        <v>305</v>
      </c>
      <c r="E454" s="361">
        <v>6.0</v>
      </c>
      <c r="F454" s="357">
        <f>SUMIF('Загальний прайс'!$D$6:$D$3617,A454,'Загальний прайс'!$G$6:$G$3617)</f>
        <v>7859.34</v>
      </c>
      <c r="G454" s="357">
        <f>F454*'ЗМІСТ'!$E$13/1000*1.2</f>
        <v>412.2626228</v>
      </c>
      <c r="H454" s="358">
        <f>G454*(100%-'ЗМІСТ'!$E$15)</f>
        <v>412.2626228</v>
      </c>
      <c r="I454" s="375"/>
      <c r="J454" s="375"/>
      <c r="K454" s="375"/>
      <c r="L454" s="375"/>
      <c r="M454" s="375"/>
      <c r="N454" s="375"/>
      <c r="O454" s="375"/>
      <c r="P454" s="375"/>
      <c r="Q454" s="375"/>
      <c r="R454" s="375"/>
      <c r="S454" s="375"/>
      <c r="T454" s="375"/>
      <c r="U454" s="375"/>
      <c r="V454" s="375"/>
      <c r="W454" s="375"/>
      <c r="X454" s="375"/>
    </row>
    <row r="455" ht="24.75" hidden="1" customHeight="1" outlineLevel="1">
      <c r="A455" s="272" t="s">
        <v>2963</v>
      </c>
      <c r="B455" s="355" t="s">
        <v>2964</v>
      </c>
      <c r="C455" s="360" t="s">
        <v>2965</v>
      </c>
      <c r="D455" s="424" t="s">
        <v>17</v>
      </c>
      <c r="E455" s="424">
        <v>10.0</v>
      </c>
      <c r="F455" s="370">
        <f>SUMIF('Загальний прайс'!$D$6:$D$3617,A455,'Загальний прайс'!$G$6:$G$3617)</f>
        <v>1139.26</v>
      </c>
      <c r="G455" s="370">
        <f>F455*'ЗМІСТ'!$E$13/1000*1.2</f>
        <v>59.76002001</v>
      </c>
      <c r="H455" s="371">
        <f>G455*(100%-'ЗМІСТ'!$E$15)</f>
        <v>59.76002001</v>
      </c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ht="24.75" hidden="1" customHeight="1" outlineLevel="1">
      <c r="A456" s="272" t="s">
        <v>2966</v>
      </c>
      <c r="B456" s="355" t="s">
        <v>2967</v>
      </c>
      <c r="C456" s="360" t="s">
        <v>2968</v>
      </c>
      <c r="D456" s="424" t="s">
        <v>17</v>
      </c>
      <c r="E456" s="424">
        <v>10.0</v>
      </c>
      <c r="F456" s="370">
        <f>SUMIF('Загальний прайс'!$D$6:$D$3617,A456,'Загальний прайс'!$G$6:$G$3617)</f>
        <v>1708.41</v>
      </c>
      <c r="G456" s="370">
        <f>F456*'ЗМІСТ'!$E$13/1000*1.2</f>
        <v>89.61485156</v>
      </c>
      <c r="H456" s="371">
        <f>G456*(100%-'ЗМІСТ'!$E$15)</f>
        <v>89.61485156</v>
      </c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ht="24.75" hidden="1" customHeight="1" outlineLevel="1">
      <c r="A457" s="272" t="s">
        <v>2969</v>
      </c>
      <c r="B457" s="355" t="s">
        <v>2970</v>
      </c>
      <c r="C457" s="360" t="s">
        <v>2971</v>
      </c>
      <c r="D457" s="424" t="s">
        <v>17</v>
      </c>
      <c r="E457" s="424">
        <v>10.0</v>
      </c>
      <c r="F457" s="370">
        <f>SUMIF('Загальний прайс'!$D$6:$D$3617,A457,'Загальний прайс'!$G$6:$G$3617)</f>
        <v>4977.56</v>
      </c>
      <c r="G457" s="370">
        <f>F457*'ЗМІСТ'!$E$13/1000*1.2</f>
        <v>261.0985071</v>
      </c>
      <c r="H457" s="371">
        <f>G457*(100%-'ЗМІСТ'!$E$15)</f>
        <v>261.0985071</v>
      </c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ht="24.75" hidden="1" customHeight="1" outlineLevel="1">
      <c r="A458" s="272" t="s">
        <v>2972</v>
      </c>
      <c r="B458" s="355" t="s">
        <v>2973</v>
      </c>
      <c r="C458" s="360" t="s">
        <v>2974</v>
      </c>
      <c r="D458" s="424" t="s">
        <v>17</v>
      </c>
      <c r="E458" s="424">
        <v>10.0</v>
      </c>
      <c r="F458" s="370">
        <f>SUMIF('Загальний прайс'!$D$6:$D$3617,A458,'Загальний прайс'!$G$6:$G$3617)</f>
        <v>2497.98</v>
      </c>
      <c r="G458" s="370">
        <f>F458*'ЗМІСТ'!$E$13/1000*1.2</f>
        <v>131.0318407</v>
      </c>
      <c r="H458" s="371">
        <f>G458*(100%-'ЗМІСТ'!$E$15)</f>
        <v>131.0318407</v>
      </c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ht="24.75" hidden="1" customHeight="1" outlineLevel="1">
      <c r="A459" s="272" t="s">
        <v>2975</v>
      </c>
      <c r="B459" s="355" t="s">
        <v>2976</v>
      </c>
      <c r="C459" s="360" t="s">
        <v>2977</v>
      </c>
      <c r="D459" s="424" t="s">
        <v>17</v>
      </c>
      <c r="E459" s="424">
        <v>10.0</v>
      </c>
      <c r="F459" s="370">
        <f>SUMIF('Загальний прайс'!$D$6:$D$3617,A459,'Загальний прайс'!$G$6:$G$3617)</f>
        <v>3700.86</v>
      </c>
      <c r="G459" s="370">
        <f>F459*'ЗМІСТ'!$E$13/1000*1.2</f>
        <v>194.1290554</v>
      </c>
      <c r="H459" s="371">
        <f>G459*(100%-'ЗМІСТ'!$E$15)</f>
        <v>194.1290554</v>
      </c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ht="24.75" hidden="1" customHeight="1" outlineLevel="1">
      <c r="A460" s="272" t="s">
        <v>2978</v>
      </c>
      <c r="B460" s="355" t="s">
        <v>2979</v>
      </c>
      <c r="C460" s="360" t="s">
        <v>2980</v>
      </c>
      <c r="D460" s="424" t="s">
        <v>17</v>
      </c>
      <c r="E460" s="424">
        <v>10.0</v>
      </c>
      <c r="F460" s="370">
        <f>SUMIF('Загальний прайс'!$D$6:$D$3617,A460,'Загальний прайс'!$G$6:$G$3617)</f>
        <v>4328.55</v>
      </c>
      <c r="G460" s="370">
        <f>F460*'ЗМІСТ'!$E$13/1000*1.2</f>
        <v>227.0546097</v>
      </c>
      <c r="H460" s="371">
        <f>G460*(100%-'ЗМІСТ'!$E$15)</f>
        <v>227.0546097</v>
      </c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ht="24.75" hidden="1" customHeight="1" outlineLevel="1">
      <c r="A461" s="372" t="s">
        <v>2981</v>
      </c>
      <c r="B461" s="355" t="s">
        <v>2982</v>
      </c>
      <c r="C461" s="360" t="s">
        <v>2983</v>
      </c>
      <c r="D461" s="361" t="s">
        <v>305</v>
      </c>
      <c r="E461" s="361">
        <v>6.0</v>
      </c>
      <c r="F461" s="357">
        <f>SUMIF('Загальний прайс'!$D$6:$D$3617,A461,'Загальний прайс'!$G$6:$G$3617)</f>
        <v>11899.32</v>
      </c>
      <c r="G461" s="357">
        <f>F461*'ЗМІСТ'!$E$13/1000*1.2</f>
        <v>624.1802585</v>
      </c>
      <c r="H461" s="358">
        <f>G461*(100%-'ЗМІСТ'!$E$15)</f>
        <v>624.1802585</v>
      </c>
      <c r="I461" s="375"/>
      <c r="J461" s="375"/>
      <c r="K461" s="375"/>
      <c r="L461" s="375"/>
      <c r="M461" s="375"/>
      <c r="N461" s="375"/>
      <c r="O461" s="375"/>
      <c r="P461" s="375"/>
      <c r="Q461" s="375"/>
      <c r="R461" s="375"/>
      <c r="S461" s="375"/>
      <c r="T461" s="375"/>
      <c r="U461" s="375"/>
      <c r="V461" s="375"/>
      <c r="W461" s="375"/>
      <c r="X461" s="375"/>
    </row>
    <row r="462" ht="24.75" hidden="1" customHeight="1" outlineLevel="1">
      <c r="A462" s="272" t="s">
        <v>2984</v>
      </c>
      <c r="B462" s="355" t="s">
        <v>2985</v>
      </c>
      <c r="C462" s="360" t="s">
        <v>2986</v>
      </c>
      <c r="D462" s="424" t="s">
        <v>17</v>
      </c>
      <c r="E462" s="424">
        <v>10.0</v>
      </c>
      <c r="F462" s="370">
        <f>SUMIF('Загальний прайс'!$D$6:$D$3617,A462,'Загальний прайс'!$G$6:$G$3617)</f>
        <v>1452.13</v>
      </c>
      <c r="G462" s="370">
        <f>F462*'ЗМІСТ'!$E$13/1000*1.2</f>
        <v>76.17165341</v>
      </c>
      <c r="H462" s="371">
        <f>G462*(100%-'ЗМІСТ'!$E$15)</f>
        <v>76.17165341</v>
      </c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ht="24.75" hidden="1" customHeight="1" outlineLevel="1">
      <c r="A463" s="272" t="s">
        <v>2987</v>
      </c>
      <c r="B463" s="355" t="s">
        <v>2988</v>
      </c>
      <c r="C463" s="360" t="s">
        <v>2989</v>
      </c>
      <c r="D463" s="424" t="s">
        <v>17</v>
      </c>
      <c r="E463" s="424">
        <v>10.0</v>
      </c>
      <c r="F463" s="370">
        <f>SUMIF('Загальний прайс'!$D$6:$D$3617,A463,'Загальний прайс'!$G$6:$G$3617)</f>
        <v>2300.19</v>
      </c>
      <c r="G463" s="370">
        <f>F463*'ЗМІСТ'!$E$13/1000*1.2</f>
        <v>120.6567425</v>
      </c>
      <c r="H463" s="371">
        <f>G463*(100%-'ЗМІСТ'!$E$15)</f>
        <v>120.6567425</v>
      </c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ht="24.75" hidden="1" customHeight="1" outlineLevel="1">
      <c r="A464" s="272" t="s">
        <v>2990</v>
      </c>
      <c r="B464" s="355" t="s">
        <v>2991</v>
      </c>
      <c r="C464" s="360" t="s">
        <v>2992</v>
      </c>
      <c r="D464" s="424" t="s">
        <v>17</v>
      </c>
      <c r="E464" s="424">
        <v>10.0</v>
      </c>
      <c r="F464" s="370">
        <f>SUMIF('Загальний прайс'!$D$6:$D$3617,A464,'Загальний прайс'!$G$6:$G$3617)</f>
        <v>6512.02</v>
      </c>
      <c r="G464" s="370">
        <f>F464*'ЗМІСТ'!$E$13/1000*1.2</f>
        <v>341.5887905</v>
      </c>
      <c r="H464" s="371">
        <f>G464*(100%-'ЗМІСТ'!$E$15)</f>
        <v>341.5887905</v>
      </c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ht="24.75" hidden="1" customHeight="1" outlineLevel="1">
      <c r="A465" s="272" t="s">
        <v>2993</v>
      </c>
      <c r="B465" s="355" t="s">
        <v>2994</v>
      </c>
      <c r="C465" s="360" t="s">
        <v>2995</v>
      </c>
      <c r="D465" s="424" t="s">
        <v>17</v>
      </c>
      <c r="E465" s="424">
        <v>10.0</v>
      </c>
      <c r="F465" s="370">
        <f>SUMIF('Загальний прайс'!$D$6:$D$3617,A465,'Загальний прайс'!$G$6:$G$3617)</f>
        <v>3375.94</v>
      </c>
      <c r="G465" s="370">
        <f>F465*'ЗМІСТ'!$E$13/1000*1.2</f>
        <v>177.0853378</v>
      </c>
      <c r="H465" s="371">
        <f>G465*(100%-'ЗМІСТ'!$E$15)</f>
        <v>177.0853378</v>
      </c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ht="24.75" hidden="1" customHeight="1" outlineLevel="1">
      <c r="A466" s="272" t="s">
        <v>2996</v>
      </c>
      <c r="B466" s="355" t="s">
        <v>2997</v>
      </c>
      <c r="C466" s="360" t="s">
        <v>2998</v>
      </c>
      <c r="D466" s="424" t="s">
        <v>17</v>
      </c>
      <c r="E466" s="424">
        <v>10.0</v>
      </c>
      <c r="F466" s="370">
        <f>SUMIF('Загальний прайс'!$D$6:$D$3617,A466,'Загальний прайс'!$G$6:$G$3617)</f>
        <v>4131.11</v>
      </c>
      <c r="G466" s="370">
        <f>F466*'ЗМІСТ'!$E$13/1000*1.2</f>
        <v>216.6978708</v>
      </c>
      <c r="H466" s="371">
        <f>G466*(100%-'ЗМІСТ'!$E$15)</f>
        <v>216.6978708</v>
      </c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ht="24.75" hidden="1" customHeight="1" outlineLevel="1">
      <c r="A467" s="272" t="s">
        <v>2999</v>
      </c>
      <c r="B467" s="355" t="s">
        <v>3000</v>
      </c>
      <c r="C467" s="360" t="s">
        <v>3001</v>
      </c>
      <c r="D467" s="424" t="s">
        <v>17</v>
      </c>
      <c r="E467" s="424">
        <v>10.0</v>
      </c>
      <c r="F467" s="370">
        <f>SUMIF('Загальний прайс'!$D$6:$D$3617,A467,'Загальний прайс'!$G$6:$G$3617)</f>
        <v>5702.06</v>
      </c>
      <c r="G467" s="370">
        <f>F467*'ЗМІСТ'!$E$13/1000*1.2</f>
        <v>299.1022415</v>
      </c>
      <c r="H467" s="371">
        <f>G467*(100%-'ЗМІСТ'!$E$15)</f>
        <v>299.1022415</v>
      </c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ht="24.75" hidden="1" customHeight="1" outlineLevel="1">
      <c r="A468" s="272" t="s">
        <v>3002</v>
      </c>
      <c r="B468" s="355" t="s">
        <v>3003</v>
      </c>
      <c r="C468" s="360" t="s">
        <v>2936</v>
      </c>
      <c r="D468" s="424" t="s">
        <v>17</v>
      </c>
      <c r="E468" s="424">
        <v>10.0</v>
      </c>
      <c r="F468" s="370">
        <f>SUMIF('Загальний прайс'!$D$6:$D$3617,A468,'Загальний прайс'!$G$6:$G$3617)</f>
        <v>2142.21</v>
      </c>
      <c r="G468" s="370">
        <f>F468*'ЗМІСТ'!$E$13/1000*1.2</f>
        <v>112.3698826</v>
      </c>
      <c r="H468" s="371">
        <f>G468*(100%-'ЗМІСТ'!$E$15)</f>
        <v>112.3698826</v>
      </c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ht="33.0" hidden="1" customHeight="1" outlineLevel="1">
      <c r="A469" s="428" t="s">
        <v>3004</v>
      </c>
      <c r="B469" s="355" t="s">
        <v>3005</v>
      </c>
      <c r="C469" s="393" t="s">
        <v>3006</v>
      </c>
      <c r="D469" s="361" t="s">
        <v>305</v>
      </c>
      <c r="E469" s="361">
        <v>6.0</v>
      </c>
      <c r="F469" s="357">
        <f>SUMIF('Загальний прайс'!$D$6:$D$3617,A469,'Загальний прайс'!$G$6:$G$3617)</f>
        <v>8213.68</v>
      </c>
      <c r="G469" s="357">
        <f>F469*'ЗМІСТ'!$E$13/1000*1.2</f>
        <v>430.84957</v>
      </c>
      <c r="H469" s="358">
        <f>G469*(100%-'ЗМІСТ'!$E$15)</f>
        <v>430.84957</v>
      </c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7"/>
      <c r="Z469" s="27"/>
    </row>
    <row r="470" ht="24.75" hidden="1" customHeight="1" outlineLevel="1">
      <c r="A470" s="233" t="s">
        <v>3007</v>
      </c>
      <c r="B470" s="355" t="s">
        <v>3008</v>
      </c>
      <c r="C470" s="360" t="s">
        <v>3009</v>
      </c>
      <c r="D470" s="424" t="s">
        <v>17</v>
      </c>
      <c r="E470" s="424">
        <v>10.0</v>
      </c>
      <c r="F470" s="370">
        <f>SUMIF('Загальний прайс'!$D$6:$D$3617,A470,'Загальний прайс'!$G$6:$G$3617)</f>
        <v>1445.34</v>
      </c>
      <c r="G470" s="370">
        <f>F470*'ЗМІСТ'!$E$13/1000*1.2</f>
        <v>75.81548314</v>
      </c>
      <c r="H470" s="371">
        <f>G470*(100%-'ЗМІСТ'!$E$15)</f>
        <v>75.81548314</v>
      </c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7"/>
      <c r="Z470" s="27"/>
    </row>
    <row r="471" ht="24.75" hidden="1" customHeight="1" outlineLevel="1">
      <c r="A471" s="233" t="s">
        <v>3010</v>
      </c>
      <c r="B471" s="355" t="s">
        <v>3011</v>
      </c>
      <c r="C471" s="360" t="s">
        <v>3012</v>
      </c>
      <c r="D471" s="424" t="s">
        <v>17</v>
      </c>
      <c r="E471" s="424">
        <v>10.0</v>
      </c>
      <c r="F471" s="370">
        <f>SUMIF('Загальний прайс'!$D$6:$D$3617,A471,'Загальний прайс'!$G$6:$G$3617)</f>
        <v>1749.19</v>
      </c>
      <c r="G471" s="370">
        <f>F471*'ЗМІСТ'!$E$13/1000*1.2</f>
        <v>91.75397135</v>
      </c>
      <c r="H471" s="371">
        <f>G471*(100%-'ЗМІСТ'!$E$15)</f>
        <v>91.75397135</v>
      </c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7"/>
      <c r="Z471" s="27"/>
    </row>
    <row r="472" ht="24.75" hidden="1" customHeight="1" outlineLevel="1">
      <c r="A472" s="233" t="s">
        <v>3013</v>
      </c>
      <c r="B472" s="355" t="s">
        <v>3014</v>
      </c>
      <c r="C472" s="360" t="s">
        <v>3015</v>
      </c>
      <c r="D472" s="424" t="s">
        <v>17</v>
      </c>
      <c r="E472" s="424">
        <v>10.0</v>
      </c>
      <c r="F472" s="370">
        <f>SUMIF('Загальний прайс'!$D$6:$D$3617,A472,'Загальний прайс'!$G$6:$G$3617)</f>
        <v>5119.86</v>
      </c>
      <c r="G472" s="370">
        <f>F472*'ЗМІСТ'!$E$13/1000*1.2</f>
        <v>268.5628707</v>
      </c>
      <c r="H472" s="371">
        <f>G472*(100%-'ЗМІСТ'!$E$15)</f>
        <v>268.5628707</v>
      </c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7"/>
      <c r="Z472" s="27"/>
    </row>
    <row r="473" ht="24.75" hidden="1" customHeight="1" outlineLevel="1">
      <c r="A473" s="233" t="s">
        <v>3016</v>
      </c>
      <c r="B473" s="355" t="s">
        <v>3017</v>
      </c>
      <c r="C473" s="360" t="s">
        <v>3018</v>
      </c>
      <c r="D473" s="424" t="s">
        <v>17</v>
      </c>
      <c r="E473" s="424">
        <v>10.0</v>
      </c>
      <c r="F473" s="370">
        <f>SUMIF('Загальний прайс'!$D$6:$D$3617,A473,'Загальний прайс'!$G$6:$G$3617)</f>
        <v>2094.45</v>
      </c>
      <c r="G473" s="370">
        <f>F473*'ЗМІСТ'!$E$13/1000*1.2</f>
        <v>109.8646261</v>
      </c>
      <c r="H473" s="371">
        <f>G473*(100%-'ЗМІСТ'!$E$15)</f>
        <v>109.8646261</v>
      </c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7"/>
      <c r="Z473" s="27"/>
    </row>
    <row r="474" ht="24.75" hidden="1" customHeight="1" outlineLevel="1">
      <c r="A474" s="233" t="s">
        <v>3019</v>
      </c>
      <c r="B474" s="355" t="s">
        <v>3020</v>
      </c>
      <c r="C474" s="360" t="s">
        <v>3021</v>
      </c>
      <c r="D474" s="424" t="s">
        <v>17</v>
      </c>
      <c r="E474" s="424">
        <v>10.0</v>
      </c>
      <c r="F474" s="370">
        <f>SUMIF('Загальний прайс'!$D$6:$D$3617,A474,'Загальний прайс'!$G$6:$G$3617)</f>
        <v>5761.17</v>
      </c>
      <c r="G474" s="370">
        <f>F474*'ЗМІСТ'!$E$13/1000*1.2</f>
        <v>302.2028637</v>
      </c>
      <c r="H474" s="371">
        <f>G474*(100%-'ЗМІСТ'!$E$15)</f>
        <v>302.2028637</v>
      </c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7"/>
      <c r="Z474" s="27"/>
    </row>
    <row r="475" ht="24.75" hidden="1" customHeight="1" outlineLevel="1">
      <c r="A475" s="233" t="s">
        <v>3022</v>
      </c>
      <c r="B475" s="355" t="s">
        <v>3023</v>
      </c>
      <c r="C475" s="360" t="s">
        <v>3024</v>
      </c>
      <c r="D475" s="424" t="s">
        <v>17</v>
      </c>
      <c r="E475" s="424">
        <v>10.0</v>
      </c>
      <c r="F475" s="370">
        <f>SUMIF('Загальний прайс'!$D$6:$D$3617,A475,'Загальний прайс'!$G$6:$G$3617)</f>
        <v>4445.16</v>
      </c>
      <c r="G475" s="370">
        <f>F475*'ЗМІСТ'!$E$13/1000*1.2</f>
        <v>233.1714012</v>
      </c>
      <c r="H475" s="371">
        <f>G475*(100%-'ЗМІСТ'!$E$15)</f>
        <v>233.1714012</v>
      </c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7"/>
      <c r="Z475" s="27"/>
    </row>
    <row r="476" ht="24.75" hidden="1" customHeight="1" outlineLevel="1">
      <c r="A476" s="233" t="s">
        <v>3025</v>
      </c>
      <c r="B476" s="355" t="s">
        <v>3026</v>
      </c>
      <c r="C476" s="360" t="s">
        <v>3027</v>
      </c>
      <c r="D476" s="424" t="s">
        <v>17</v>
      </c>
      <c r="E476" s="424">
        <v>10.0</v>
      </c>
      <c r="F476" s="370">
        <f>SUMIF('Загальний прайс'!$D$6:$D$3617,A476,'Загальний прайс'!$G$6:$G$3617)</f>
        <v>1665.54</v>
      </c>
      <c r="G476" s="370">
        <f>F476*'ЗМІСТ'!$E$13/1000*1.2</f>
        <v>87.36610056</v>
      </c>
      <c r="H476" s="371">
        <f>G476*(100%-'ЗМІСТ'!$E$15)</f>
        <v>87.36610056</v>
      </c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7"/>
      <c r="Z476" s="27"/>
    </row>
    <row r="477" ht="24.75" hidden="1" customHeight="1" outlineLevel="1">
      <c r="A477" s="372" t="s">
        <v>3028</v>
      </c>
      <c r="B477" s="355" t="s">
        <v>3029</v>
      </c>
      <c r="C477" s="360" t="s">
        <v>3030</v>
      </c>
      <c r="D477" s="361" t="s">
        <v>305</v>
      </c>
      <c r="E477" s="361">
        <v>6.0</v>
      </c>
      <c r="F477" s="357">
        <f>SUMIF('Загальний прайс'!$D$6:$D$3617,A477,'Загальний прайс'!$G$6:$G$3617)</f>
        <v>16070.45</v>
      </c>
      <c r="G477" s="357">
        <f>F477*'ЗМІСТ'!$E$13/1000*1.2</f>
        <v>842.9773832</v>
      </c>
      <c r="H477" s="358">
        <f>G477*(100%-'ЗМІСТ'!$E$15)</f>
        <v>842.9773832</v>
      </c>
      <c r="I477" s="375"/>
      <c r="J477" s="375"/>
      <c r="K477" s="375"/>
      <c r="L477" s="375"/>
      <c r="M477" s="375"/>
      <c r="N477" s="375"/>
      <c r="O477" s="375"/>
      <c r="P477" s="375"/>
      <c r="Q477" s="375"/>
      <c r="R477" s="375"/>
      <c r="S477" s="375"/>
      <c r="T477" s="375"/>
      <c r="U477" s="375"/>
      <c r="V477" s="375"/>
      <c r="W477" s="375"/>
      <c r="X477" s="375"/>
    </row>
    <row r="478" ht="24.75" hidden="1" customHeight="1" outlineLevel="1">
      <c r="A478" s="272" t="s">
        <v>3031</v>
      </c>
      <c r="B478" s="355" t="s">
        <v>3032</v>
      </c>
      <c r="C478" s="360" t="s">
        <v>3033</v>
      </c>
      <c r="D478" s="424" t="s">
        <v>17</v>
      </c>
      <c r="E478" s="424">
        <v>10.0</v>
      </c>
      <c r="F478" s="370">
        <f>SUMIF('Загальний прайс'!$D$6:$D$3617,A478,'Загальний прайс'!$G$6:$G$3617)</f>
        <v>2124.04</v>
      </c>
      <c r="G478" s="370">
        <f>F478*'ЗМІСТ'!$E$13/1000*1.2</f>
        <v>111.4167731</v>
      </c>
      <c r="H478" s="371">
        <f>G478*(100%-'ЗМІСТ'!$E$15)</f>
        <v>111.4167731</v>
      </c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ht="24.75" hidden="1" customHeight="1" outlineLevel="1">
      <c r="A479" s="272" t="s">
        <v>3034</v>
      </c>
      <c r="B479" s="355" t="s">
        <v>3035</v>
      </c>
      <c r="C479" s="360" t="s">
        <v>3036</v>
      </c>
      <c r="D479" s="424" t="s">
        <v>17</v>
      </c>
      <c r="E479" s="424">
        <v>10.0</v>
      </c>
      <c r="F479" s="370">
        <f>SUMIF('Загальний прайс'!$D$6:$D$3617,A479,'Загальний прайс'!$G$6:$G$3617)</f>
        <v>3946.19</v>
      </c>
      <c r="G479" s="370">
        <f>F479*'ЗМІСТ'!$E$13/1000*1.2</f>
        <v>206.99787</v>
      </c>
      <c r="H479" s="371">
        <f>G479*(100%-'ЗМІСТ'!$E$15)</f>
        <v>206.99787</v>
      </c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ht="24.75" hidden="1" customHeight="1" outlineLevel="1">
      <c r="A480" s="272" t="s">
        <v>3037</v>
      </c>
      <c r="B480" s="355" t="s">
        <v>3038</v>
      </c>
      <c r="C480" s="360" t="s">
        <v>3039</v>
      </c>
      <c r="D480" s="424" t="s">
        <v>17</v>
      </c>
      <c r="E480" s="424">
        <v>10.0</v>
      </c>
      <c r="F480" s="370">
        <f>SUMIF('Загальний прайс'!$D$6:$D$3617,A480,'Загальний прайс'!$G$6:$G$3617)</f>
        <v>15056.22</v>
      </c>
      <c r="G480" s="370">
        <f>F480*'ЗМІСТ'!$E$13/1000*1.2</f>
        <v>789.7758268</v>
      </c>
      <c r="H480" s="371">
        <f>G480*(100%-'ЗМІСТ'!$E$15)</f>
        <v>789.7758268</v>
      </c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ht="24.75" hidden="1" customHeight="1" outlineLevel="1">
      <c r="A481" s="272" t="s">
        <v>3040</v>
      </c>
      <c r="B481" s="355" t="s">
        <v>3041</v>
      </c>
      <c r="C481" s="360" t="s">
        <v>3042</v>
      </c>
      <c r="D481" s="424" t="s">
        <v>17</v>
      </c>
      <c r="E481" s="424">
        <v>10.0</v>
      </c>
      <c r="F481" s="370">
        <f>SUMIF('Загальний прайс'!$D$6:$D$3617,A481,'Загальний прайс'!$G$6:$G$3617)</f>
        <v>5860.92</v>
      </c>
      <c r="G481" s="370">
        <f>F481*'ЗМІСТ'!$E$13/1000*1.2</f>
        <v>307.4352619</v>
      </c>
      <c r="H481" s="371">
        <f>G481*(100%-'ЗМІСТ'!$E$15)</f>
        <v>307.4352619</v>
      </c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ht="24.75" hidden="1" customHeight="1" outlineLevel="1">
      <c r="A482" s="272" t="s">
        <v>3043</v>
      </c>
      <c r="B482" s="355" t="s">
        <v>3044</v>
      </c>
      <c r="C482" s="360" t="s">
        <v>3045</v>
      </c>
      <c r="D482" s="424" t="s">
        <v>17</v>
      </c>
      <c r="E482" s="424">
        <v>10.0</v>
      </c>
      <c r="F482" s="370">
        <f>SUMIF('Загальний прайс'!$D$6:$D$3617,A482,'Загальний прайс'!$G$6:$G$3617)</f>
        <v>9375.18</v>
      </c>
      <c r="G482" s="370">
        <f>F482*'ЗМІСТ'!$E$13/1000*1.2</f>
        <v>491.7761919</v>
      </c>
      <c r="H482" s="371">
        <f>G482*(100%-'ЗМІСТ'!$E$15)</f>
        <v>491.7761919</v>
      </c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ht="24.75" hidden="1" customHeight="1" outlineLevel="1">
      <c r="A483" s="272" t="s">
        <v>3046</v>
      </c>
      <c r="B483" s="355" t="s">
        <v>3047</v>
      </c>
      <c r="C483" s="360" t="s">
        <v>3048</v>
      </c>
      <c r="D483" s="424" t="s">
        <v>17</v>
      </c>
      <c r="E483" s="424">
        <v>10.0</v>
      </c>
      <c r="F483" s="370">
        <f>SUMIF('Загальний прайс'!$D$6:$D$3617,A483,'Загальний прайс'!$G$6:$G$3617)</f>
        <v>9106.56</v>
      </c>
      <c r="G483" s="370">
        <f>F483*'ЗМІСТ'!$E$13/1000*1.2</f>
        <v>477.6856976</v>
      </c>
      <c r="H483" s="371">
        <f>G483*(100%-'ЗМІСТ'!$E$15)</f>
        <v>477.6856976</v>
      </c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ht="24.75" hidden="1" customHeight="1" outlineLevel="1">
      <c r="A484" s="272" t="s">
        <v>3049</v>
      </c>
      <c r="B484" s="355" t="s">
        <v>3050</v>
      </c>
      <c r="C484" s="376" t="s">
        <v>2936</v>
      </c>
      <c r="D484" s="429" t="s">
        <v>17</v>
      </c>
      <c r="E484" s="424">
        <v>10.0</v>
      </c>
      <c r="F484" s="370">
        <f>SUMIF('Загальний прайс'!$D$6:$D$3617,A484,'Загальний прайс'!$G$6:$G$3617)</f>
        <v>3384.02</v>
      </c>
      <c r="G484" s="370">
        <f>F484*'ЗМІСТ'!$E$13/1000*1.2</f>
        <v>177.5091752</v>
      </c>
      <c r="H484" s="371">
        <f>G484*(100%-'ЗМІСТ'!$E$15)</f>
        <v>177.5091752</v>
      </c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ht="20.25" customHeight="1">
      <c r="A485" s="25"/>
      <c r="B485" s="222"/>
      <c r="C485" s="378"/>
      <c r="D485" s="304"/>
      <c r="E485" s="222"/>
      <c r="F485" s="379"/>
      <c r="G485" s="380"/>
      <c r="H485" s="381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ht="16.5" customHeight="1" collapsed="1">
      <c r="A486" s="210" t="s">
        <v>3051</v>
      </c>
      <c r="B486" s="382"/>
      <c r="C486" s="383"/>
      <c r="D486" s="382"/>
      <c r="E486" s="382"/>
      <c r="F486" s="384"/>
      <c r="G486" s="384"/>
      <c r="H486" s="430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ht="24.75" hidden="1" customHeight="1" outlineLevel="1">
      <c r="A487" s="386" t="s">
        <v>3052</v>
      </c>
      <c r="B487" s="355" t="s">
        <v>3053</v>
      </c>
      <c r="C487" s="360" t="s">
        <v>3054</v>
      </c>
      <c r="D487" s="355" t="s">
        <v>305</v>
      </c>
      <c r="E487" s="431">
        <v>48.0</v>
      </c>
      <c r="F487" s="357">
        <f>SUMIF('Загальний прайс'!$D$6:$D$3617,A487,'Загальний прайс'!$G$6:$G$3617)</f>
        <v>1778.78</v>
      </c>
      <c r="G487" s="357">
        <f>F487*'ЗМІСТ'!$E$13/1000*1.2</f>
        <v>93.30611835</v>
      </c>
      <c r="H487" s="358">
        <f>G487*(100%-'ЗМІСТ'!$E$15)</f>
        <v>93.30611835</v>
      </c>
      <c r="I487" s="375"/>
      <c r="J487" s="375"/>
      <c r="K487" s="375"/>
      <c r="L487" s="375"/>
      <c r="M487" s="375"/>
      <c r="N487" s="375"/>
      <c r="O487" s="375"/>
      <c r="P487" s="375"/>
      <c r="Q487" s="375"/>
      <c r="R487" s="375"/>
      <c r="S487" s="375"/>
      <c r="T487" s="375"/>
      <c r="U487" s="375"/>
      <c r="V487" s="375"/>
      <c r="W487" s="375"/>
      <c r="X487" s="375"/>
    </row>
    <row r="488" ht="24.75" hidden="1" customHeight="1" outlineLevel="1">
      <c r="A488" s="272" t="s">
        <v>3055</v>
      </c>
      <c r="B488" s="355" t="s">
        <v>3056</v>
      </c>
      <c r="C488" s="360" t="s">
        <v>3057</v>
      </c>
      <c r="D488" s="424" t="s">
        <v>17</v>
      </c>
      <c r="E488" s="432">
        <v>10.0</v>
      </c>
      <c r="F488" s="370">
        <f>SUMIF('Загальний прайс'!$D$6:$D$3617,A488,'Загальний прайс'!$G$6:$G$3617)</f>
        <v>706.59</v>
      </c>
      <c r="G488" s="370">
        <f>F488*'ЗМІСТ'!$E$13/1000*1.2</f>
        <v>37.06426324</v>
      </c>
      <c r="H488" s="371">
        <f>G488*(100%-'ЗМІСТ'!$E$15)</f>
        <v>37.06426324</v>
      </c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ht="24.75" hidden="1" customHeight="1" outlineLevel="1">
      <c r="A489" s="272" t="s">
        <v>3058</v>
      </c>
      <c r="B489" s="355" t="s">
        <v>3059</v>
      </c>
      <c r="C489" s="360" t="s">
        <v>3060</v>
      </c>
      <c r="D489" s="424" t="s">
        <v>17</v>
      </c>
      <c r="E489" s="432">
        <v>10.0</v>
      </c>
      <c r="F489" s="370">
        <f>SUMIF('Загальний прайс'!$D$6:$D$3617,A489,'Загальний прайс'!$G$6:$G$3617)</f>
        <v>1153.89</v>
      </c>
      <c r="G489" s="370">
        <f>F489*'ЗМІСТ'!$E$13/1000*1.2</f>
        <v>60.52743842</v>
      </c>
      <c r="H489" s="371">
        <f>G489*(100%-'ЗМІСТ'!$E$15)</f>
        <v>60.52743842</v>
      </c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ht="24.75" hidden="1" customHeight="1" outlineLevel="1">
      <c r="A490" s="272" t="s">
        <v>3061</v>
      </c>
      <c r="B490" s="355" t="s">
        <v>3062</v>
      </c>
      <c r="C490" s="360" t="s">
        <v>3063</v>
      </c>
      <c r="D490" s="424" t="s">
        <v>17</v>
      </c>
      <c r="E490" s="432">
        <v>10.0</v>
      </c>
      <c r="F490" s="370">
        <f>SUMIF('Загальний прайс'!$D$6:$D$3617,A490,'Загальний прайс'!$G$6:$G$3617)</f>
        <v>808.49</v>
      </c>
      <c r="G490" s="370">
        <f>F490*'ЗМІСТ'!$E$13/1000*1.2</f>
        <v>42.40943997</v>
      </c>
      <c r="H490" s="371">
        <f>G490*(100%-'ЗМІСТ'!$E$15)</f>
        <v>42.40943997</v>
      </c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ht="24.75" hidden="1" customHeight="1" outlineLevel="1">
      <c r="A491" s="272" t="s">
        <v>3064</v>
      </c>
      <c r="B491" s="355" t="s">
        <v>3065</v>
      </c>
      <c r="C491" s="360" t="s">
        <v>3066</v>
      </c>
      <c r="D491" s="424" t="s">
        <v>17</v>
      </c>
      <c r="E491" s="432">
        <v>10.0</v>
      </c>
      <c r="F491" s="370">
        <f>SUMIF('Загальний прайс'!$D$6:$D$3617,A491,'Загальний прайс'!$G$6:$G$3617)</f>
        <v>836.46</v>
      </c>
      <c r="G491" s="370">
        <f>F491*'ЗМІСТ'!$E$13/1000*1.2</f>
        <v>43.87660968</v>
      </c>
      <c r="H491" s="371">
        <f>G491*(100%-'ЗМІСТ'!$E$15)</f>
        <v>43.87660968</v>
      </c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ht="24.75" hidden="1" customHeight="1" outlineLevel="1">
      <c r="A492" s="272" t="s">
        <v>3067</v>
      </c>
      <c r="B492" s="355" t="s">
        <v>3068</v>
      </c>
      <c r="C492" s="360" t="s">
        <v>3069</v>
      </c>
      <c r="D492" s="424" t="s">
        <v>17</v>
      </c>
      <c r="E492" s="432">
        <v>10.0</v>
      </c>
      <c r="F492" s="370">
        <f>SUMIF('Загальний прайс'!$D$6:$D$3617,A492,'Загальний прайс'!$G$6:$G$3617)</f>
        <v>633.87</v>
      </c>
      <c r="G492" s="370">
        <f>F492*'ЗМІСТ'!$E$13/1000*1.2</f>
        <v>33.24972691</v>
      </c>
      <c r="H492" s="371">
        <f>G492*(100%-'ЗМІСТ'!$E$15)</f>
        <v>33.24972691</v>
      </c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ht="24.75" hidden="1" customHeight="1" outlineLevel="1">
      <c r="A493" s="272" t="s">
        <v>3070</v>
      </c>
      <c r="B493" s="355" t="s">
        <v>3071</v>
      </c>
      <c r="C493" s="360" t="s">
        <v>3072</v>
      </c>
      <c r="D493" s="424" t="s">
        <v>17</v>
      </c>
      <c r="E493" s="432">
        <v>10.0</v>
      </c>
      <c r="F493" s="370">
        <f>SUMIF('Загальний прайс'!$D$6:$D$3617,A493,'Загальний прайс'!$G$6:$G$3617)</f>
        <v>645.63</v>
      </c>
      <c r="G493" s="370">
        <f>F493*'ЗМІСТ'!$E$13/1000*1.2</f>
        <v>33.86659913</v>
      </c>
      <c r="H493" s="371">
        <f>G493*(100%-'ЗМІСТ'!$E$15)</f>
        <v>33.86659913</v>
      </c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ht="24.75" hidden="1" customHeight="1" outlineLevel="1">
      <c r="A494" s="372" t="s">
        <v>3073</v>
      </c>
      <c r="B494" s="355" t="s">
        <v>3074</v>
      </c>
      <c r="C494" s="360" t="s">
        <v>3075</v>
      </c>
      <c r="D494" s="361" t="s">
        <v>305</v>
      </c>
      <c r="E494" s="361">
        <v>24.0</v>
      </c>
      <c r="F494" s="357">
        <f>SUMIF('Загальний прайс'!$D$6:$D$3617,A494,'Загальний прайс'!$G$6:$G$3617)</f>
        <v>2642.42</v>
      </c>
      <c r="G494" s="357">
        <f>F494*'ЗМІСТ'!$E$13/1000*1.2</f>
        <v>138.6084582</v>
      </c>
      <c r="H494" s="358">
        <f>G494*(100%-'ЗМІСТ'!$E$15)</f>
        <v>138.6084582</v>
      </c>
      <c r="I494" s="375"/>
      <c r="J494" s="375"/>
      <c r="K494" s="375"/>
      <c r="L494" s="375"/>
      <c r="M494" s="375"/>
      <c r="N494" s="375"/>
      <c r="O494" s="375"/>
      <c r="P494" s="375"/>
      <c r="Q494" s="375"/>
      <c r="R494" s="375"/>
      <c r="S494" s="375"/>
      <c r="T494" s="375"/>
      <c r="U494" s="375"/>
      <c r="V494" s="375"/>
      <c r="W494" s="375"/>
      <c r="X494" s="375"/>
    </row>
    <row r="495" ht="24.75" hidden="1" customHeight="1" outlineLevel="1">
      <c r="A495" s="433" t="s">
        <v>3076</v>
      </c>
      <c r="B495" s="355" t="s">
        <v>3077</v>
      </c>
      <c r="C495" s="360" t="s">
        <v>3078</v>
      </c>
      <c r="D495" s="424" t="s">
        <v>17</v>
      </c>
      <c r="E495" s="432">
        <v>10.0</v>
      </c>
      <c r="F495" s="370">
        <f>SUMIF('Загальний прайс'!$D$6:$D$3617,A495,'Загальний прайс'!$G$6:$G$3617)</f>
        <v>494.17</v>
      </c>
      <c r="G495" s="370">
        <f>F495*'ЗМІСТ'!$E$13/1000*1.2</f>
        <v>25.92174665</v>
      </c>
      <c r="H495" s="371">
        <f>G495*(100%-'ЗМІСТ'!$E$15)</f>
        <v>25.92174665</v>
      </c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ht="24.75" hidden="1" customHeight="1" outlineLevel="1">
      <c r="A496" s="233" t="s">
        <v>3079</v>
      </c>
      <c r="B496" s="355" t="s">
        <v>3080</v>
      </c>
      <c r="C496" s="360" t="s">
        <v>3081</v>
      </c>
      <c r="D496" s="424" t="s">
        <v>17</v>
      </c>
      <c r="E496" s="432">
        <v>10.0</v>
      </c>
      <c r="F496" s="370">
        <f>SUMIF('Загальний прайс'!$D$6:$D$3617,A496,'Загальний прайс'!$G$6:$G$3617)</f>
        <v>650.16</v>
      </c>
      <c r="G496" s="370">
        <f>F496*'ЗМІСТ'!$E$13/1000*1.2</f>
        <v>34.10422082</v>
      </c>
      <c r="H496" s="371">
        <f>G496*(100%-'ЗМІСТ'!$E$15)</f>
        <v>34.10422082</v>
      </c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ht="24.75" hidden="1" customHeight="1" outlineLevel="1">
      <c r="A497" s="233" t="s">
        <v>3082</v>
      </c>
      <c r="B497" s="355" t="s">
        <v>3083</v>
      </c>
      <c r="C497" s="360" t="s">
        <v>3084</v>
      </c>
      <c r="D497" s="424" t="s">
        <v>17</v>
      </c>
      <c r="E497" s="432">
        <v>10.0</v>
      </c>
      <c r="F497" s="370">
        <f>SUMIF('Загальний прайс'!$D$6:$D$3617,A497,'Загальний прайс'!$G$6:$G$3617)</f>
        <v>674.51</v>
      </c>
      <c r="G497" s="370">
        <f>F497*'ЗМІСТ'!$E$13/1000*1.2</f>
        <v>35.38150299</v>
      </c>
      <c r="H497" s="371">
        <f>G497*(100%-'ЗМІСТ'!$E$15)</f>
        <v>35.38150299</v>
      </c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ht="24.75" hidden="1" customHeight="1" outlineLevel="1">
      <c r="A498" s="233" t="s">
        <v>3085</v>
      </c>
      <c r="B498" s="355" t="s">
        <v>3086</v>
      </c>
      <c r="C498" s="360" t="s">
        <v>3087</v>
      </c>
      <c r="D498" s="424" t="s">
        <v>17</v>
      </c>
      <c r="E498" s="432">
        <v>10.0</v>
      </c>
      <c r="F498" s="370">
        <f>SUMIF('Загальний прайс'!$D$6:$D$3617,A498,'Загальний прайс'!$G$6:$G$3617)</f>
        <v>971.51</v>
      </c>
      <c r="G498" s="370">
        <f>F498*'ЗМІСТ'!$E$13/1000*1.2</f>
        <v>50.96067363</v>
      </c>
      <c r="H498" s="371">
        <f>G498*(100%-'ЗМІСТ'!$E$15)</f>
        <v>50.96067363</v>
      </c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ht="24.75" hidden="1" customHeight="1" outlineLevel="1">
      <c r="A499" s="233" t="s">
        <v>3088</v>
      </c>
      <c r="B499" s="355" t="s">
        <v>3089</v>
      </c>
      <c r="C499" s="360" t="s">
        <v>3090</v>
      </c>
      <c r="D499" s="424" t="s">
        <v>17</v>
      </c>
      <c r="E499" s="432">
        <v>10.0</v>
      </c>
      <c r="F499" s="370">
        <f>SUMIF('Загальний прайс'!$D$6:$D$3617,A499,'Загальний прайс'!$G$6:$G$3617)</f>
        <v>767.71</v>
      </c>
      <c r="G499" s="370">
        <f>F499*'ЗМІСТ'!$E$13/1000*1.2</f>
        <v>40.27032018</v>
      </c>
      <c r="H499" s="371">
        <f>G499*(100%-'ЗМІСТ'!$E$15)</f>
        <v>40.27032018</v>
      </c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ht="24.75" hidden="1" customHeight="1" outlineLevel="1">
      <c r="A500" s="233" t="s">
        <v>3091</v>
      </c>
      <c r="B500" s="355" t="s">
        <v>3092</v>
      </c>
      <c r="C500" s="360" t="s">
        <v>3093</v>
      </c>
      <c r="D500" s="424" t="s">
        <v>17</v>
      </c>
      <c r="E500" s="432">
        <v>10.0</v>
      </c>
      <c r="F500" s="370">
        <f>SUMIF('Загальний прайс'!$D$6:$D$3617,A500,'Загальний прайс'!$G$6:$G$3617)</f>
        <v>1023.43</v>
      </c>
      <c r="G500" s="370">
        <f>F500*'ЗМІСТ'!$E$13/1000*1.2</f>
        <v>53.68414346</v>
      </c>
      <c r="H500" s="371">
        <f>G500*(100%-'ЗМІСТ'!$E$15)</f>
        <v>53.68414346</v>
      </c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ht="24.75" hidden="1" customHeight="1" outlineLevel="1">
      <c r="A501" s="233" t="s">
        <v>3094</v>
      </c>
      <c r="B501" s="355" t="s">
        <v>3095</v>
      </c>
      <c r="C501" s="360" t="s">
        <v>3096</v>
      </c>
      <c r="D501" s="424" t="s">
        <v>17</v>
      </c>
      <c r="E501" s="432">
        <v>10.0</v>
      </c>
      <c r="F501" s="370">
        <f>SUMIF('Загальний прайс'!$D$6:$D$3617,A501,'Загальний прайс'!$G$6:$G$3617)</f>
        <v>1146.59</v>
      </c>
      <c r="G501" s="370">
        <f>F501*'ЗМІСТ'!$E$13/1000*1.2</f>
        <v>60.14451604</v>
      </c>
      <c r="H501" s="371">
        <f>G501*(100%-'ЗМІСТ'!$E$15)</f>
        <v>60.14451604</v>
      </c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ht="24.75" hidden="1" customHeight="1" outlineLevel="1">
      <c r="A502" s="372" t="s">
        <v>3097</v>
      </c>
      <c r="B502" s="355" t="s">
        <v>3098</v>
      </c>
      <c r="C502" s="360" t="s">
        <v>3099</v>
      </c>
      <c r="D502" s="361" t="s">
        <v>305</v>
      </c>
      <c r="E502" s="361">
        <v>24.0</v>
      </c>
      <c r="F502" s="357">
        <f>SUMIF('Загальний прайс'!$D$6:$D$3617,A502,'Загальний прайс'!$G$6:$G$3617)</f>
        <v>3922.2</v>
      </c>
      <c r="G502" s="357">
        <f>F502*'ЗМІСТ'!$E$13/1000*1.2</f>
        <v>205.7394717</v>
      </c>
      <c r="H502" s="358">
        <f>G502*(100%-'ЗМІСТ'!$E$15)</f>
        <v>205.7394717</v>
      </c>
      <c r="I502" s="375"/>
      <c r="J502" s="375"/>
      <c r="K502" s="375"/>
      <c r="L502" s="375"/>
      <c r="M502" s="375"/>
      <c r="N502" s="375"/>
      <c r="O502" s="375"/>
      <c r="P502" s="375"/>
      <c r="Q502" s="375"/>
      <c r="R502" s="375"/>
      <c r="S502" s="375"/>
      <c r="T502" s="375"/>
      <c r="U502" s="375"/>
      <c r="V502" s="375"/>
      <c r="W502" s="375"/>
      <c r="X502" s="375"/>
    </row>
    <row r="503" ht="24.75" hidden="1" customHeight="1" outlineLevel="1">
      <c r="A503" s="233" t="s">
        <v>3100</v>
      </c>
      <c r="B503" s="355" t="s">
        <v>3101</v>
      </c>
      <c r="C503" s="360" t="s">
        <v>3102</v>
      </c>
      <c r="D503" s="424" t="s">
        <v>17</v>
      </c>
      <c r="E503" s="432">
        <v>10.0</v>
      </c>
      <c r="F503" s="370">
        <f>SUMIF('Загальний прайс'!$D$6:$D$3617,A503,'Загальний прайс'!$G$6:$G$3617)</f>
        <v>1152.79</v>
      </c>
      <c r="G503" s="370">
        <f>F503*'ЗМІСТ'!$E$13/1000*1.2</f>
        <v>60.46973778</v>
      </c>
      <c r="H503" s="371">
        <f>G503*(100%-'ЗМІСТ'!$E$15)</f>
        <v>60.46973778</v>
      </c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ht="24.75" hidden="1" customHeight="1" outlineLevel="1">
      <c r="A504" s="233" t="s">
        <v>3103</v>
      </c>
      <c r="B504" s="355" t="s">
        <v>3104</v>
      </c>
      <c r="C504" s="360" t="s">
        <v>3105</v>
      </c>
      <c r="D504" s="424" t="s">
        <v>17</v>
      </c>
      <c r="E504" s="432">
        <v>10.0</v>
      </c>
      <c r="F504" s="370">
        <f>SUMIF('Загальний прайс'!$D$6:$D$3617,A504,'Загальний прайс'!$G$6:$G$3617)</f>
        <v>1227.2</v>
      </c>
      <c r="G504" s="370">
        <f>F504*'ЗМІСТ'!$E$13/1000*1.2</f>
        <v>64.37292326</v>
      </c>
      <c r="H504" s="371">
        <f>G504*(100%-'ЗМІСТ'!$E$15)</f>
        <v>64.37292326</v>
      </c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ht="24.75" hidden="1" customHeight="1" outlineLevel="1">
      <c r="A505" s="233" t="s">
        <v>3106</v>
      </c>
      <c r="B505" s="355" t="s">
        <v>3107</v>
      </c>
      <c r="C505" s="360" t="s">
        <v>3108</v>
      </c>
      <c r="D505" s="424" t="s">
        <v>17</v>
      </c>
      <c r="E505" s="432">
        <v>10.0</v>
      </c>
      <c r="F505" s="370">
        <f>SUMIF('Загальний прайс'!$D$6:$D$3617,A505,'Загальний прайс'!$G$6:$G$3617)</f>
        <v>1178.72</v>
      </c>
      <c r="G505" s="370">
        <f>F505*'ЗМІСТ'!$E$13/1000*1.2</f>
        <v>61.82989905</v>
      </c>
      <c r="H505" s="371">
        <f>G505*(100%-'ЗМІСТ'!$E$15)</f>
        <v>61.82989905</v>
      </c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ht="24.75" hidden="1" customHeight="1" outlineLevel="1">
      <c r="A506" s="233" t="s">
        <v>3109</v>
      </c>
      <c r="B506" s="355" t="s">
        <v>3110</v>
      </c>
      <c r="C506" s="360" t="s">
        <v>3111</v>
      </c>
      <c r="D506" s="424" t="s">
        <v>17</v>
      </c>
      <c r="E506" s="432">
        <v>10.0</v>
      </c>
      <c r="F506" s="370">
        <f>SUMIF('Загальний прайс'!$D$6:$D$3617,A506,'Загальний прайс'!$G$6:$G$3617)</f>
        <v>1361.21</v>
      </c>
      <c r="G506" s="370">
        <f>F506*'ЗМІСТ'!$E$13/1000*1.2</f>
        <v>71.4024339</v>
      </c>
      <c r="H506" s="371">
        <f>G506*(100%-'ЗМІСТ'!$E$15)</f>
        <v>71.4024339</v>
      </c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</row>
    <row r="507" ht="24.75" hidden="1" customHeight="1" outlineLevel="1">
      <c r="A507" s="233" t="s">
        <v>3112</v>
      </c>
      <c r="B507" s="355" t="s">
        <v>3113</v>
      </c>
      <c r="C507" s="360" t="s">
        <v>3114</v>
      </c>
      <c r="D507" s="424" t="s">
        <v>17</v>
      </c>
      <c r="E507" s="432">
        <v>10.0</v>
      </c>
      <c r="F507" s="370">
        <f>SUMIF('Загальний прайс'!$D$6:$D$3617,A507,'Загальний прайс'!$G$6:$G$3617)</f>
        <v>1167.42</v>
      </c>
      <c r="G507" s="370">
        <f>F507*'ЗМІСТ'!$E$13/1000*1.2</f>
        <v>61.23715619</v>
      </c>
      <c r="H507" s="371">
        <f>G507*(100%-'ЗМІСТ'!$E$15)</f>
        <v>61.23715619</v>
      </c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</row>
    <row r="508" ht="24.75" hidden="1" customHeight="1" outlineLevel="1">
      <c r="A508" s="233" t="s">
        <v>3115</v>
      </c>
      <c r="B508" s="355" t="s">
        <v>3116</v>
      </c>
      <c r="C508" s="360" t="s">
        <v>3117</v>
      </c>
      <c r="D508" s="424" t="s">
        <v>17</v>
      </c>
      <c r="E508" s="432">
        <v>10.0</v>
      </c>
      <c r="F508" s="370">
        <f>SUMIF('Загальний прайс'!$D$6:$D$3617,A508,'Загальний прайс'!$G$6:$G$3617)</f>
        <v>1267.76</v>
      </c>
      <c r="G508" s="370">
        <f>F508*'ЗМІСТ'!$E$13/1000*1.2</f>
        <v>66.50050293</v>
      </c>
      <c r="H508" s="371">
        <f>G508*(100%-'ЗМІСТ'!$E$15)</f>
        <v>66.50050293</v>
      </c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</row>
    <row r="509" ht="24.75" hidden="1" customHeight="1" outlineLevel="1">
      <c r="A509" s="233" t="s">
        <v>3118</v>
      </c>
      <c r="B509" s="355" t="s">
        <v>3119</v>
      </c>
      <c r="C509" s="360" t="s">
        <v>3120</v>
      </c>
      <c r="D509" s="424" t="s">
        <v>17</v>
      </c>
      <c r="E509" s="432">
        <v>10.0</v>
      </c>
      <c r="F509" s="370">
        <f>SUMIF('Загальний прайс'!$D$6:$D$3617,A509,'Загальний прайс'!$G$6:$G$3617)</f>
        <v>1118.03</v>
      </c>
      <c r="G509" s="370">
        <f>F509*'ЗМІСТ'!$E$13/1000*1.2</f>
        <v>58.64639781</v>
      </c>
      <c r="H509" s="371">
        <f>G509*(100%-'ЗМІСТ'!$E$15)</f>
        <v>58.64639781</v>
      </c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</row>
    <row r="510" ht="24.75" hidden="1" customHeight="1" outlineLevel="1">
      <c r="A510" s="372" t="s">
        <v>3121</v>
      </c>
      <c r="B510" s="355" t="s">
        <v>3122</v>
      </c>
      <c r="C510" s="360" t="s">
        <v>3123</v>
      </c>
      <c r="D510" s="361" t="s">
        <v>305</v>
      </c>
      <c r="E510" s="361">
        <v>20.0</v>
      </c>
      <c r="F510" s="357">
        <f>SUMIF('Загальний прайс'!$D$6:$D$3617,A510,'Загальний прайс'!$G$6:$G$3617)</f>
        <v>6137.33</v>
      </c>
      <c r="G510" s="357">
        <f>F510*'ЗМІСТ'!$E$13/1000*1.2</f>
        <v>321.9343816</v>
      </c>
      <c r="H510" s="358">
        <f>G510*(100%-'ЗМІСТ'!$E$15)</f>
        <v>321.9343816</v>
      </c>
      <c r="I510" s="375"/>
      <c r="J510" s="375"/>
      <c r="K510" s="375"/>
      <c r="L510" s="375"/>
      <c r="M510" s="375"/>
      <c r="N510" s="375"/>
      <c r="O510" s="375"/>
      <c r="P510" s="375"/>
      <c r="Q510" s="375"/>
      <c r="R510" s="375"/>
      <c r="S510" s="375"/>
      <c r="T510" s="375"/>
      <c r="U510" s="375"/>
      <c r="V510" s="375"/>
      <c r="W510" s="375"/>
      <c r="X510" s="375"/>
    </row>
    <row r="511" ht="24.75" hidden="1" customHeight="1" outlineLevel="1">
      <c r="A511" s="233" t="s">
        <v>3124</v>
      </c>
      <c r="B511" s="355" t="s">
        <v>3125</v>
      </c>
      <c r="C511" s="360" t="s">
        <v>3126</v>
      </c>
      <c r="D511" s="434" t="s">
        <v>17</v>
      </c>
      <c r="E511" s="435">
        <v>10.0</v>
      </c>
      <c r="F511" s="370">
        <f>SUMIF('Загальний прайс'!$D$6:$D$3617,A511,'Загальний прайс'!$G$6:$G$3617)</f>
        <v>1215.12</v>
      </c>
      <c r="G511" s="370">
        <f>F511*'ЗМІСТ'!$E$13/1000*1.2</f>
        <v>63.73926541</v>
      </c>
      <c r="H511" s="371">
        <f>G511*(100%-'ЗМІСТ'!$E$15)</f>
        <v>63.73926541</v>
      </c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ht="24.75" hidden="1" customHeight="1" outlineLevel="1">
      <c r="A512" s="233" t="s">
        <v>3127</v>
      </c>
      <c r="B512" s="355" t="s">
        <v>3128</v>
      </c>
      <c r="C512" s="360" t="s">
        <v>3129</v>
      </c>
      <c r="D512" s="434" t="s">
        <v>17</v>
      </c>
      <c r="E512" s="435">
        <v>10.0</v>
      </c>
      <c r="F512" s="370">
        <f>SUMIF('Загальний прайс'!$D$6:$D$3617,A512,'Загальний прайс'!$G$6:$G$3617)</f>
        <v>1879.73</v>
      </c>
      <c r="G512" s="370">
        <f>F512*'ЗМІСТ'!$E$13/1000*1.2</f>
        <v>98.60146272</v>
      </c>
      <c r="H512" s="371">
        <f>G512*(100%-'ЗМІСТ'!$E$15)</f>
        <v>98.60146272</v>
      </c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ht="24.75" hidden="1" customHeight="1" outlineLevel="1">
      <c r="A513" s="233" t="s">
        <v>3130</v>
      </c>
      <c r="B513" s="355" t="s">
        <v>3131</v>
      </c>
      <c r="C513" s="360" t="s">
        <v>3132</v>
      </c>
      <c r="D513" s="434" t="s">
        <v>17</v>
      </c>
      <c r="E513" s="435">
        <v>10.0</v>
      </c>
      <c r="F513" s="370">
        <f>SUMIF('Загальний прайс'!$D$6:$D$3617,A513,'Загальний прайс'!$G$6:$G$3617)</f>
        <v>1595.48</v>
      </c>
      <c r="G513" s="370">
        <f>F513*'ЗМІСТ'!$E$13/1000*1.2</f>
        <v>83.69109486</v>
      </c>
      <c r="H513" s="371">
        <f>G513*(100%-'ЗМІСТ'!$E$15)</f>
        <v>83.69109486</v>
      </c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ht="24.75" hidden="1" customHeight="1" outlineLevel="1">
      <c r="A514" s="233" t="s">
        <v>3133</v>
      </c>
      <c r="B514" s="355" t="s">
        <v>3134</v>
      </c>
      <c r="C514" s="360" t="s">
        <v>3135</v>
      </c>
      <c r="D514" s="434" t="s">
        <v>17</v>
      </c>
      <c r="E514" s="435">
        <v>10.0</v>
      </c>
      <c r="F514" s="370">
        <f>SUMIF('Загальний прайс'!$D$6:$D$3617,A514,'Загальний прайс'!$G$6:$G$3617)</f>
        <v>2064.74</v>
      </c>
      <c r="G514" s="370">
        <f>F514*'ЗМІСТ'!$E$13/1000*1.2</f>
        <v>108.3061845</v>
      </c>
      <c r="H514" s="371">
        <f>G514*(100%-'ЗМІСТ'!$E$15)</f>
        <v>108.3061845</v>
      </c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</row>
    <row r="515" ht="24.75" hidden="1" customHeight="1" outlineLevel="1">
      <c r="A515" s="233" t="s">
        <v>3136</v>
      </c>
      <c r="B515" s="355" t="s">
        <v>3137</v>
      </c>
      <c r="C515" s="360" t="s">
        <v>3138</v>
      </c>
      <c r="D515" s="434" t="s">
        <v>17</v>
      </c>
      <c r="E515" s="435">
        <v>10.0</v>
      </c>
      <c r="F515" s="370">
        <f>SUMIF('Загальний прайс'!$D$6:$D$3617,A515,'Загальний прайс'!$G$6:$G$3617)</f>
        <v>1804.57</v>
      </c>
      <c r="G515" s="370">
        <f>F515*'ЗМІСТ'!$E$13/1000*1.2</f>
        <v>94.6589359</v>
      </c>
      <c r="H515" s="371">
        <f>G515*(100%-'ЗМІСТ'!$E$15)</f>
        <v>94.6589359</v>
      </c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ht="24.75" hidden="1" customHeight="1" outlineLevel="1">
      <c r="A516" s="233" t="s">
        <v>3139</v>
      </c>
      <c r="B516" s="355" t="s">
        <v>3140</v>
      </c>
      <c r="C516" s="360" t="s">
        <v>3141</v>
      </c>
      <c r="D516" s="434" t="s">
        <v>17</v>
      </c>
      <c r="E516" s="435">
        <v>10.0</v>
      </c>
      <c r="F516" s="370">
        <f>SUMIF('Загальний прайс'!$D$6:$D$3617,A516,'Загальний прайс'!$G$6:$G$3617)</f>
        <v>2290.36</v>
      </c>
      <c r="G516" s="370">
        <f>F516*'ЗМІСТ'!$E$13/1000*1.2</f>
        <v>120.1411086</v>
      </c>
      <c r="H516" s="371">
        <f>G516*(100%-'ЗМІСТ'!$E$15)</f>
        <v>120.1411086</v>
      </c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</row>
    <row r="517" ht="24.75" hidden="1" customHeight="1" outlineLevel="1">
      <c r="A517" s="194">
        <v>8.595568933782E12</v>
      </c>
      <c r="B517" s="355" t="s">
        <v>3142</v>
      </c>
      <c r="C517" s="360" t="s">
        <v>3143</v>
      </c>
      <c r="D517" s="434" t="s">
        <v>305</v>
      </c>
      <c r="E517" s="435">
        <v>16.0</v>
      </c>
      <c r="F517" s="370">
        <f>SUMIF('Загальний прайс'!$D$6:$D$3617,A517,'Загальний прайс'!$G$6:$G$3617)</f>
        <v>8203.55</v>
      </c>
      <c r="G517" s="370">
        <f>F517*'ЗМІСТ'!$E$13/1000*1.2</f>
        <v>430.3181997</v>
      </c>
      <c r="H517" s="371">
        <f>G517*(100%-'ЗМІСТ'!$E$15)</f>
        <v>430.3181997</v>
      </c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24.75" hidden="1" customHeight="1" outlineLevel="1">
      <c r="A518" s="194">
        <v>8.595568933799E12</v>
      </c>
      <c r="B518" s="355" t="s">
        <v>3144</v>
      </c>
      <c r="C518" s="360" t="s">
        <v>3145</v>
      </c>
      <c r="D518" s="361" t="s">
        <v>17</v>
      </c>
      <c r="E518" s="361">
        <v>10.0</v>
      </c>
      <c r="F518" s="370">
        <f>SUMIF('Загальний прайс'!$D$6:$D$3617,A518,'Загальний прайс'!$G$6:$G$3617)</f>
        <v>2918.38</v>
      </c>
      <c r="G518" s="370">
        <f>F518*'ЗМІСТ'!$E$13/1000*1.2</f>
        <v>153.0839731</v>
      </c>
      <c r="H518" s="371">
        <f>G518*(100%-'ЗМІСТ'!$E$15)</f>
        <v>153.0839731</v>
      </c>
      <c r="I518" s="375"/>
      <c r="J518" s="375"/>
      <c r="K518" s="375"/>
      <c r="L518" s="375"/>
      <c r="M518" s="375"/>
      <c r="N518" s="375"/>
      <c r="O518" s="375"/>
      <c r="P518" s="375"/>
      <c r="Q518" s="375"/>
      <c r="R518" s="375"/>
      <c r="S518" s="375"/>
      <c r="T518" s="375"/>
      <c r="U518" s="375"/>
      <c r="V518" s="375"/>
      <c r="W518" s="375"/>
      <c r="X518" s="375"/>
    </row>
    <row r="519" ht="24.75" hidden="1" customHeight="1" outlineLevel="1">
      <c r="A519" s="194">
        <v>8.595568933805E12</v>
      </c>
      <c r="B519" s="355" t="s">
        <v>3146</v>
      </c>
      <c r="C519" s="360" t="s">
        <v>3147</v>
      </c>
      <c r="D519" s="424" t="s">
        <v>17</v>
      </c>
      <c r="E519" s="424">
        <v>10.0</v>
      </c>
      <c r="F519" s="370">
        <f>SUMIF('Загальний прайс'!$D$6:$D$3617,A519,'Загальний прайс'!$G$6:$G$3617)</f>
        <v>2969.54</v>
      </c>
      <c r="G519" s="370">
        <f>F519*'ЗМІСТ'!$E$13/1000*1.2</f>
        <v>155.767577</v>
      </c>
      <c r="H519" s="371">
        <f>G519*(100%-'ЗМІСТ'!$E$15)</f>
        <v>155.767577</v>
      </c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ht="24.75" hidden="1" customHeight="1" outlineLevel="1">
      <c r="A520" s="194">
        <v>8.595568933812E12</v>
      </c>
      <c r="B520" s="355" t="s">
        <v>3148</v>
      </c>
      <c r="C520" s="360" t="s">
        <v>3149</v>
      </c>
      <c r="D520" s="424" t="s">
        <v>17</v>
      </c>
      <c r="E520" s="424">
        <v>10.0</v>
      </c>
      <c r="F520" s="370">
        <f>SUMIF('Загальний прайс'!$D$6:$D$3617,A520,'Загальний прайс'!$G$6:$G$3617)</f>
        <v>2972.1</v>
      </c>
      <c r="G520" s="370">
        <f>F520*'ЗМІСТ'!$E$13/1000*1.2</f>
        <v>155.9018622</v>
      </c>
      <c r="H520" s="371">
        <f>G520*(100%-'ЗМІСТ'!$E$15)</f>
        <v>155.9018622</v>
      </c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</row>
    <row r="521" ht="24.75" hidden="1" customHeight="1" outlineLevel="1">
      <c r="A521" s="194">
        <v>8.595568933829E12</v>
      </c>
      <c r="B521" s="355" t="s">
        <v>3150</v>
      </c>
      <c r="C521" s="360" t="s">
        <v>3151</v>
      </c>
      <c r="D521" s="424" t="s">
        <v>17</v>
      </c>
      <c r="E521" s="424">
        <v>10.0</v>
      </c>
      <c r="F521" s="370">
        <f>SUMIF('Загальний прайс'!$D$6:$D$3617,A521,'Загальний прайс'!$G$6:$G$3617)</f>
        <v>5404.17</v>
      </c>
      <c r="G521" s="370">
        <f>F521*'ЗМІСТ'!$E$13/1000*1.2</f>
        <v>283.4763859</v>
      </c>
      <c r="H521" s="371">
        <f>G521*(100%-'ЗМІСТ'!$E$15)</f>
        <v>283.4763859</v>
      </c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ht="24.75" hidden="1" customHeight="1" outlineLevel="1">
      <c r="A522" s="194">
        <v>8.595568933836E12</v>
      </c>
      <c r="B522" s="355" t="s">
        <v>3152</v>
      </c>
      <c r="C522" s="360" t="s">
        <v>3153</v>
      </c>
      <c r="D522" s="424" t="s">
        <v>17</v>
      </c>
      <c r="E522" s="424">
        <v>10.0</v>
      </c>
      <c r="F522" s="370">
        <f>SUMIF('Загальний прайс'!$D$6:$D$3617,A522,'Загальний прайс'!$G$6:$G$3617)</f>
        <v>3280.88</v>
      </c>
      <c r="G522" s="370">
        <f>F522*'ЗМІСТ'!$E$13/1000*1.2</f>
        <v>172.0989541</v>
      </c>
      <c r="H522" s="371">
        <f>G522*(100%-'ЗМІСТ'!$E$15)</f>
        <v>172.0989541</v>
      </c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ht="24.75" hidden="1" customHeight="1" outlineLevel="1">
      <c r="A523" s="194">
        <v>8.595568933843E12</v>
      </c>
      <c r="B523" s="355" t="s">
        <v>3154</v>
      </c>
      <c r="C523" s="360" t="s">
        <v>3155</v>
      </c>
      <c r="D523" s="424" t="s">
        <v>17</v>
      </c>
      <c r="E523" s="424">
        <v>10.0</v>
      </c>
      <c r="F523" s="370">
        <f>SUMIF('Загальний прайс'!$D$6:$D$3617,A523,'Загальний прайс'!$G$6:$G$3617)</f>
        <v>7282.04</v>
      </c>
      <c r="G523" s="370">
        <f>F523*'ЗМІСТ'!$E$13/1000*1.2</f>
        <v>381.980282</v>
      </c>
      <c r="H523" s="371">
        <f>G523*(100%-'ЗМІСТ'!$E$15)</f>
        <v>381.980282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ht="24.75" hidden="1" customHeight="1" outlineLevel="1">
      <c r="A524" s="194">
        <v>8.59556893385E12</v>
      </c>
      <c r="B524" s="355" t="s">
        <v>3156</v>
      </c>
      <c r="C524" s="360" t="s">
        <v>3157</v>
      </c>
      <c r="D524" s="424" t="s">
        <v>17</v>
      </c>
      <c r="E524" s="424">
        <v>10.0</v>
      </c>
      <c r="F524" s="370">
        <f>SUMIF('Загальний прайс'!$D$6:$D$3617,A524,'Загальний прайс'!$G$6:$G$3617)</f>
        <v>6939.57</v>
      </c>
      <c r="G524" s="370">
        <f>F524*'ЗМІСТ'!$E$13/1000*1.2</f>
        <v>364.0159771</v>
      </c>
      <c r="H524" s="371">
        <f>G524*(100%-'ЗМІСТ'!$E$15)</f>
        <v>364.0159771</v>
      </c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ht="24.75" hidden="1" customHeight="1" outlineLevel="1">
      <c r="A525" s="194">
        <v>8.595568933867E12</v>
      </c>
      <c r="B525" s="355" t="s">
        <v>3158</v>
      </c>
      <c r="C525" s="360" t="s">
        <v>3159</v>
      </c>
      <c r="D525" s="425" t="s">
        <v>17</v>
      </c>
      <c r="E525" s="424">
        <v>10.0</v>
      </c>
      <c r="F525" s="370">
        <f>SUMIF('Загальний прайс'!$D$6:$D$3617,A525,'Загальний прайс'!$G$6:$G$3617)</f>
        <v>5531.44</v>
      </c>
      <c r="G525" s="370">
        <f>F525*'ЗМІСТ'!$E$13/1000*1.2</f>
        <v>290.152349</v>
      </c>
      <c r="H525" s="371">
        <f>G525*(100%-'ЗМІСТ'!$E$15)</f>
        <v>290.152349</v>
      </c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ht="24.75" hidden="1" customHeight="1" outlineLevel="1">
      <c r="A526" s="359">
        <v>8.595568933874E12</v>
      </c>
      <c r="B526" s="355" t="s">
        <v>3160</v>
      </c>
      <c r="C526" s="360" t="s">
        <v>3161</v>
      </c>
      <c r="D526" s="361" t="s">
        <v>17</v>
      </c>
      <c r="E526" s="436">
        <v>100.0</v>
      </c>
      <c r="F526" s="370">
        <f>SUMIF('Загальний прайс'!$D$6:$D$3617,A526,'Загальний прайс'!$G$6:$G$3617)</f>
        <v>234.83</v>
      </c>
      <c r="G526" s="370">
        <f>F526*'ЗМІСТ'!$E$13/1000*1.2</f>
        <v>12.31803583</v>
      </c>
      <c r="H526" s="371">
        <f>G526*(100%-'ЗМІСТ'!$E$15)</f>
        <v>12.31803583</v>
      </c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ht="24.75" hidden="1" customHeight="1" outlineLevel="1">
      <c r="A527" s="279" t="s">
        <v>3162</v>
      </c>
      <c r="B527" s="355" t="s">
        <v>3163</v>
      </c>
      <c r="C527" s="360" t="s">
        <v>3164</v>
      </c>
      <c r="D527" s="424" t="s">
        <v>17</v>
      </c>
      <c r="E527" s="424">
        <v>10.0</v>
      </c>
      <c r="F527" s="370">
        <f>SUMIF('Загальний прайс'!$D$6:$D$3617,A527,'Загальний прайс'!$G$6:$G$3617)</f>
        <v>1683.23</v>
      </c>
      <c r="G527" s="370">
        <f>F527*'ЗМІСТ'!$E$13/1000*1.2</f>
        <v>88.29403164</v>
      </c>
      <c r="H527" s="371">
        <f>G527*(100%-'ЗМІСТ'!$E$15)</f>
        <v>88.29403164</v>
      </c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ht="24.75" hidden="1" customHeight="1" outlineLevel="1">
      <c r="A528" s="279" t="s">
        <v>3165</v>
      </c>
      <c r="B528" s="355" t="s">
        <v>3166</v>
      </c>
      <c r="C528" s="360" t="s">
        <v>3167</v>
      </c>
      <c r="D528" s="424" t="s">
        <v>17</v>
      </c>
      <c r="E528" s="424">
        <v>10.0</v>
      </c>
      <c r="F528" s="370">
        <f>SUMIF('Загальний прайс'!$D$6:$D$3617,A528,'Загальний прайс'!$G$6:$G$3617)</f>
        <v>2813.29</v>
      </c>
      <c r="G528" s="370">
        <f>F528*'ЗМІСТ'!$E$13/1000*1.2</f>
        <v>147.5714645</v>
      </c>
      <c r="H528" s="371">
        <f>G528*(100%-'ЗМІСТ'!$E$15)</f>
        <v>147.5714645</v>
      </c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</row>
    <row r="529" ht="24.75" hidden="1" customHeight="1" outlineLevel="1">
      <c r="A529" s="279" t="s">
        <v>3168</v>
      </c>
      <c r="B529" s="355" t="s">
        <v>3169</v>
      </c>
      <c r="C529" s="360" t="s">
        <v>3170</v>
      </c>
      <c r="D529" s="424" t="s">
        <v>17</v>
      </c>
      <c r="E529" s="424">
        <v>10.0</v>
      </c>
      <c r="F529" s="370">
        <f>SUMIF('Загальний прайс'!$D$6:$D$3617,A529,'Загальний прайс'!$G$6:$G$3617)</f>
        <v>5443.06</v>
      </c>
      <c r="G529" s="370">
        <f>F529*'ЗМІСТ'!$E$13/1000*1.2</f>
        <v>285.5163655</v>
      </c>
      <c r="H529" s="371">
        <f>G529*(100%-'ЗМІСТ'!$E$15)</f>
        <v>285.5163655</v>
      </c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</row>
    <row r="530" ht="24.75" hidden="1" customHeight="1" outlineLevel="1">
      <c r="A530" s="279" t="s">
        <v>3171</v>
      </c>
      <c r="B530" s="355" t="s">
        <v>3172</v>
      </c>
      <c r="C530" s="360" t="s">
        <v>3173</v>
      </c>
      <c r="D530" s="424" t="s">
        <v>17</v>
      </c>
      <c r="E530" s="424">
        <v>10.0</v>
      </c>
      <c r="F530" s="370">
        <f>SUMIF('Загальний прайс'!$D$6:$D$3617,A530,'Загальний прайс'!$G$6:$G$3617)</f>
        <v>3095.63</v>
      </c>
      <c r="G530" s="370">
        <f>F530*'ЗМІСТ'!$E$13/1000*1.2</f>
        <v>162.3816431</v>
      </c>
      <c r="H530" s="371">
        <f>G530*(100%-'ЗМІСТ'!$E$15)</f>
        <v>162.3816431</v>
      </c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</row>
    <row r="531" ht="24.75" hidden="1" customHeight="1" outlineLevel="1">
      <c r="A531" s="279" t="s">
        <v>3174</v>
      </c>
      <c r="B531" s="355" t="s">
        <v>3175</v>
      </c>
      <c r="C531" s="360" t="s">
        <v>3176</v>
      </c>
      <c r="D531" s="424" t="s">
        <v>17</v>
      </c>
      <c r="E531" s="424">
        <v>10.0</v>
      </c>
      <c r="F531" s="370">
        <f>SUMIF('Загальний прайс'!$D$6:$D$3617,A531,'Загальний прайс'!$G$6:$G$3617)</f>
        <v>5423.33</v>
      </c>
      <c r="G531" s="370">
        <f>F531*'ЗМІСТ'!$E$13/1000*1.2</f>
        <v>284.4814259</v>
      </c>
      <c r="H531" s="371">
        <f>G531*(100%-'ЗМІСТ'!$E$15)</f>
        <v>284.4814259</v>
      </c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</row>
    <row r="532" ht="24.75" hidden="1" customHeight="1" outlineLevel="1">
      <c r="A532" s="279" t="s">
        <v>3177</v>
      </c>
      <c r="B532" s="355" t="s">
        <v>3178</v>
      </c>
      <c r="C532" s="360" t="s">
        <v>3179</v>
      </c>
      <c r="D532" s="429" t="s">
        <v>17</v>
      </c>
      <c r="E532" s="429">
        <v>10.0</v>
      </c>
      <c r="F532" s="370">
        <f>SUMIF('Загальний прайс'!$D$6:$D$3617,A532,'Загальний прайс'!$G$6:$G$3617)</f>
        <v>5174.33</v>
      </c>
      <c r="G532" s="370">
        <f>F532*'ЗМІСТ'!$E$13/1000*1.2</f>
        <v>271.4201011</v>
      </c>
      <c r="H532" s="371">
        <f>G532*(100%-'ЗМІСТ'!$E$15)</f>
        <v>271.4201011</v>
      </c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ht="24.75" hidden="1" customHeight="1" outlineLevel="1">
      <c r="A533" s="372" t="s">
        <v>3180</v>
      </c>
      <c r="B533" s="355" t="s">
        <v>3181</v>
      </c>
      <c r="C533" s="360" t="s">
        <v>3182</v>
      </c>
      <c r="D533" s="361" t="s">
        <v>305</v>
      </c>
      <c r="E533" s="436">
        <v>6.0</v>
      </c>
      <c r="F533" s="357">
        <f>SUMIF('Загальний прайс'!$D$6:$D$3617,A533,'Загальний прайс'!$G$6:$G$3617)</f>
        <v>0</v>
      </c>
      <c r="G533" s="357">
        <f>F533*'ЗМІСТ'!$E$13/1000*1.2</f>
        <v>0</v>
      </c>
      <c r="H533" s="358">
        <f>G533*(100%-'ЗМІСТ'!$E$15)</f>
        <v>0</v>
      </c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ht="24.75" hidden="1" customHeight="1" outlineLevel="1">
      <c r="A534" s="272" t="s">
        <v>3183</v>
      </c>
      <c r="B534" s="355" t="s">
        <v>3184</v>
      </c>
      <c r="C534" s="360" t="s">
        <v>3185</v>
      </c>
      <c r="D534" s="424" t="s">
        <v>17</v>
      </c>
      <c r="E534" s="424">
        <v>10.0</v>
      </c>
      <c r="F534" s="370">
        <f>SUMIF('Загальний прайс'!$D$6:$D$3617,A534,'Загальний прайс'!$G$6:$G$3617)</f>
        <v>0</v>
      </c>
      <c r="G534" s="370">
        <f>F534*'ЗМІСТ'!$E$13/1000*1.2</f>
        <v>0</v>
      </c>
      <c r="H534" s="371">
        <f>G534*(100%-'ЗМІСТ'!$E$15)</f>
        <v>0</v>
      </c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ht="24.75" hidden="1" customHeight="1" outlineLevel="1">
      <c r="A535" s="272" t="s">
        <v>3186</v>
      </c>
      <c r="B535" s="355" t="s">
        <v>3187</v>
      </c>
      <c r="C535" s="360" t="s">
        <v>3188</v>
      </c>
      <c r="D535" s="424" t="s">
        <v>17</v>
      </c>
      <c r="E535" s="424">
        <v>10.0</v>
      </c>
      <c r="F535" s="370">
        <f>SUMIF('Загальний прайс'!$D$6:$D$3617,A535,'Загальний прайс'!$G$6:$G$3617)</f>
        <v>0</v>
      </c>
      <c r="G535" s="370">
        <f>F535*'ЗМІСТ'!$E$13/1000*1.2</f>
        <v>0</v>
      </c>
      <c r="H535" s="371">
        <f>G535*(100%-'ЗМІСТ'!$E$15)</f>
        <v>0</v>
      </c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</row>
    <row r="536" ht="24.75" hidden="1" customHeight="1" outlineLevel="1">
      <c r="A536" s="272" t="s">
        <v>3189</v>
      </c>
      <c r="B536" s="355" t="s">
        <v>3190</v>
      </c>
      <c r="C536" s="360" t="s">
        <v>3191</v>
      </c>
      <c r="D536" s="424" t="s">
        <v>17</v>
      </c>
      <c r="E536" s="424">
        <v>10.0</v>
      </c>
      <c r="F536" s="370">
        <f>SUMIF('Загальний прайс'!$D$6:$D$3617,A536,'Загальний прайс'!$G$6:$G$3617)</f>
        <v>0</v>
      </c>
      <c r="G536" s="370">
        <f>F536*'ЗМІСТ'!$E$13/1000*1.2</f>
        <v>0</v>
      </c>
      <c r="H536" s="371">
        <f>G536*(100%-'ЗМІСТ'!$E$15)</f>
        <v>0</v>
      </c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ht="24.75" hidden="1" customHeight="1" outlineLevel="1">
      <c r="A537" s="272" t="s">
        <v>3192</v>
      </c>
      <c r="B537" s="355" t="s">
        <v>3193</v>
      </c>
      <c r="C537" s="360" t="s">
        <v>3194</v>
      </c>
      <c r="D537" s="424" t="s">
        <v>17</v>
      </c>
      <c r="E537" s="424">
        <v>10.0</v>
      </c>
      <c r="F537" s="370">
        <f>SUMIF('Загальний прайс'!$D$6:$D$3617,A537,'Загальний прайс'!$G$6:$G$3617)</f>
        <v>0</v>
      </c>
      <c r="G537" s="370">
        <f>F537*'ЗМІСТ'!$E$13/1000*1.2</f>
        <v>0</v>
      </c>
      <c r="H537" s="371">
        <f>G537*(100%-'ЗМІСТ'!$E$15)</f>
        <v>0</v>
      </c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ht="24.75" hidden="1" customHeight="1" outlineLevel="1">
      <c r="A538" s="272" t="s">
        <v>3195</v>
      </c>
      <c r="B538" s="355" t="s">
        <v>3196</v>
      </c>
      <c r="C538" s="360" t="s">
        <v>3197</v>
      </c>
      <c r="D538" s="424" t="s">
        <v>17</v>
      </c>
      <c r="E538" s="424">
        <v>10.0</v>
      </c>
      <c r="F538" s="370">
        <f>SUMIF('Загальний прайс'!$D$6:$D$3617,A538,'Загальний прайс'!$G$6:$G$3617)</f>
        <v>0</v>
      </c>
      <c r="G538" s="370">
        <f>F538*'ЗМІСТ'!$E$13/1000*1.2</f>
        <v>0</v>
      </c>
      <c r="H538" s="371">
        <f>G538*(100%-'ЗМІСТ'!$E$15)</f>
        <v>0</v>
      </c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ht="24.75" hidden="1" customHeight="1" outlineLevel="1">
      <c r="A539" s="272" t="s">
        <v>3198</v>
      </c>
      <c r="B539" s="355" t="s">
        <v>3199</v>
      </c>
      <c r="C539" s="376" t="s">
        <v>3200</v>
      </c>
      <c r="D539" s="424" t="s">
        <v>17</v>
      </c>
      <c r="E539" s="424">
        <v>10.0</v>
      </c>
      <c r="F539" s="370">
        <f>SUMIF('Загальний прайс'!$D$6:$D$3617,A539,'Загальний прайс'!$G$6:$G$3617)</f>
        <v>0</v>
      </c>
      <c r="G539" s="370">
        <f>F539*'ЗМІСТ'!$E$13/1000*1.2</f>
        <v>0</v>
      </c>
      <c r="H539" s="371">
        <f>G539*(100%-'ЗМІСТ'!$E$15)</f>
        <v>0</v>
      </c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ht="18.75" customHeight="1">
      <c r="A540" s="411"/>
      <c r="B540" s="412"/>
      <c r="C540" s="378"/>
      <c r="D540" s="412"/>
      <c r="E540" s="412"/>
      <c r="F540" s="413"/>
      <c r="G540" s="413"/>
      <c r="H540" s="381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ht="21.0" customHeight="1" collapsed="1">
      <c r="A541" s="210" t="s">
        <v>3201</v>
      </c>
      <c r="B541" s="382"/>
      <c r="C541" s="383"/>
      <c r="D541" s="382"/>
      <c r="E541" s="382"/>
      <c r="F541" s="384"/>
      <c r="G541" s="384"/>
      <c r="H541" s="437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ht="24.75" hidden="1" customHeight="1" outlineLevel="1">
      <c r="A542" s="438" t="s">
        <v>3202</v>
      </c>
      <c r="B542" s="439" t="s">
        <v>3203</v>
      </c>
      <c r="C542" s="360" t="s">
        <v>3204</v>
      </c>
      <c r="D542" s="439" t="s">
        <v>305</v>
      </c>
      <c r="E542" s="439">
        <v>12.0</v>
      </c>
      <c r="F542" s="370">
        <f>SUMIF('Загальний прайс'!$D$6:$D$3617,A542,'Загальний прайс'!$G$6:$G$3617)</f>
        <v>5751.4</v>
      </c>
      <c r="G542" s="370">
        <f>F542*'ЗМІСТ'!$E$13/1000*1.2</f>
        <v>301.6903772</v>
      </c>
      <c r="H542" s="371">
        <f>G542*(100%-'ЗМІСТ'!$E$15)</f>
        <v>301.6903772</v>
      </c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ht="24.75" hidden="1" customHeight="1" outlineLevel="1">
      <c r="A543" s="272" t="s">
        <v>3205</v>
      </c>
      <c r="B543" s="439" t="s">
        <v>3206</v>
      </c>
      <c r="C543" s="376" t="s">
        <v>3207</v>
      </c>
      <c r="D543" s="343" t="s">
        <v>305</v>
      </c>
      <c r="E543" s="343">
        <v>12.0</v>
      </c>
      <c r="F543" s="370">
        <f>SUMIF('Загальний прайс'!$D$6:$D$3617,A543,'Загальний прайс'!$G$6:$G$3617)</f>
        <v>6257.82</v>
      </c>
      <c r="G543" s="370">
        <f>F543*'ЗМІСТ'!$E$13/1000*1.2</f>
        <v>328.254699</v>
      </c>
      <c r="H543" s="371">
        <f>G543*(100%-'ЗМІСТ'!$E$15)</f>
        <v>328.254699</v>
      </c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ht="12.0" customHeight="1">
      <c r="A544" s="25"/>
      <c r="B544" s="222"/>
      <c r="C544" s="378"/>
      <c r="D544" s="222"/>
      <c r="E544" s="222"/>
      <c r="F544" s="379"/>
      <c r="G544" s="380"/>
      <c r="H544" s="381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ht="24.75" customHeight="1" collapsed="1">
      <c r="A545" s="210" t="s">
        <v>3208</v>
      </c>
      <c r="B545" s="382"/>
      <c r="C545" s="383"/>
      <c r="D545" s="382"/>
      <c r="E545" s="382"/>
      <c r="F545" s="384"/>
      <c r="G545" s="384"/>
      <c r="H545" s="38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</row>
    <row r="546" ht="24.75" hidden="1" customHeight="1" outlineLevel="1">
      <c r="A546" s="41" t="s">
        <v>3209</v>
      </c>
      <c r="B546" s="440"/>
      <c r="C546" s="408"/>
      <c r="D546" s="441"/>
      <c r="E546" s="441"/>
      <c r="F546" s="442"/>
      <c r="G546" s="442"/>
      <c r="H546" s="442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</row>
    <row r="547" ht="24.75" hidden="1" customHeight="1" outlineLevel="2">
      <c r="A547" s="272" t="s">
        <v>3210</v>
      </c>
      <c r="B547" s="343" t="s">
        <v>3211</v>
      </c>
      <c r="C547" s="443" t="s">
        <v>3212</v>
      </c>
      <c r="D547" s="343" t="s">
        <v>305</v>
      </c>
      <c r="E547" s="343">
        <v>64.0</v>
      </c>
      <c r="F547" s="370">
        <f>SUMIF('Загальний прайс'!$D$6:$D$3617,A547,'Загальний прайс'!$G$6:$G$3617)</f>
        <v>4585.53</v>
      </c>
      <c r="G547" s="370">
        <f>F547*'ЗМІСТ'!$E$13/1000*1.2</f>
        <v>240.5345264</v>
      </c>
      <c r="H547" s="371">
        <f>G547*(100%-'ЗМІСТ'!$E$15)</f>
        <v>240.5345264</v>
      </c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ht="24.75" hidden="1" customHeight="1" outlineLevel="2">
      <c r="A548" s="272" t="s">
        <v>3213</v>
      </c>
      <c r="B548" s="343" t="s">
        <v>3214</v>
      </c>
      <c r="C548" s="443" t="s">
        <v>3215</v>
      </c>
      <c r="D548" s="343" t="s">
        <v>305</v>
      </c>
      <c r="E548" s="343">
        <v>60.0</v>
      </c>
      <c r="F548" s="370">
        <f>SUMIF('Загальний прайс'!$D$6:$D$3617,A548,'Загальний прайс'!$G$6:$G$3617)</f>
        <v>5383.01</v>
      </c>
      <c r="G548" s="370">
        <f>F548*'ЗМІСТ'!$E$13/1000*1.2</f>
        <v>282.3664355</v>
      </c>
      <c r="H548" s="371">
        <f>G548*(100%-'ЗМІСТ'!$E$15)</f>
        <v>282.3664355</v>
      </c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ht="24.75" hidden="1" customHeight="1" outlineLevel="2">
      <c r="A549" s="272" t="s">
        <v>3216</v>
      </c>
      <c r="B549" s="343" t="s">
        <v>3217</v>
      </c>
      <c r="C549" s="443" t="s">
        <v>3218</v>
      </c>
      <c r="D549" s="343" t="s">
        <v>305</v>
      </c>
      <c r="E549" s="343">
        <v>32.0</v>
      </c>
      <c r="F549" s="370">
        <f>SUMIF('Загальний прайс'!$D$6:$D$3617,A549,'Загальний прайс'!$G$6:$G$3617)</f>
        <v>5981.13</v>
      </c>
      <c r="G549" s="370">
        <f>F549*'ЗМІСТ'!$E$13/1000*1.2</f>
        <v>313.7408919</v>
      </c>
      <c r="H549" s="371">
        <f>G549*(100%-'ЗМІСТ'!$E$15)</f>
        <v>313.7408919</v>
      </c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</row>
    <row r="550" ht="24.75" hidden="1" customHeight="1" outlineLevel="2">
      <c r="A550" s="272" t="s">
        <v>3219</v>
      </c>
      <c r="B550" s="343" t="s">
        <v>3220</v>
      </c>
      <c r="C550" s="443" t="s">
        <v>3221</v>
      </c>
      <c r="D550" s="343" t="s">
        <v>305</v>
      </c>
      <c r="E550" s="343">
        <v>28.0</v>
      </c>
      <c r="F550" s="370">
        <f>SUMIF('Загальний прайс'!$D$6:$D$3617,A550,'Загальний прайс'!$G$6:$G$3617)</f>
        <v>8231.17</v>
      </c>
      <c r="G550" s="370">
        <f>F550*'ЗМІСТ'!$E$13/1000*1.2</f>
        <v>431.7670101</v>
      </c>
      <c r="H550" s="371">
        <f>G550*(100%-'ЗМІСТ'!$E$15)</f>
        <v>431.7670101</v>
      </c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</row>
    <row r="551" ht="24.75" hidden="1" customHeight="1" outlineLevel="2">
      <c r="A551" s="272" t="s">
        <v>3222</v>
      </c>
      <c r="B551" s="343" t="s">
        <v>3223</v>
      </c>
      <c r="C551" s="443" t="s">
        <v>3224</v>
      </c>
      <c r="D551" s="343" t="s">
        <v>305</v>
      </c>
      <c r="E551" s="343">
        <v>32.0</v>
      </c>
      <c r="F551" s="370">
        <f>SUMIF('Загальний прайс'!$D$6:$D$3617,A551,'Загальний прайс'!$G$6:$G$3617)</f>
        <v>7860.91</v>
      </c>
      <c r="G551" s="370">
        <f>F551*'ЗМІСТ'!$E$13/1000*1.2</f>
        <v>412.3449774</v>
      </c>
      <c r="H551" s="371">
        <f>G551*(100%-'ЗМІСТ'!$E$15)</f>
        <v>412.3449774</v>
      </c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</row>
    <row r="552" ht="24.75" hidden="1" customHeight="1" outlineLevel="2">
      <c r="A552" s="272" t="s">
        <v>3225</v>
      </c>
      <c r="B552" s="343" t="s">
        <v>3226</v>
      </c>
      <c r="C552" s="443" t="s">
        <v>3227</v>
      </c>
      <c r="D552" s="343" t="s">
        <v>305</v>
      </c>
      <c r="E552" s="343">
        <v>20.0</v>
      </c>
      <c r="F552" s="370">
        <f>SUMIF('Загальний прайс'!$D$6:$D$3617,A552,'Загальний прайс'!$G$6:$G$3617)</f>
        <v>8288.13</v>
      </c>
      <c r="G552" s="370">
        <f>F552*'ЗМІСТ'!$E$13/1000*1.2</f>
        <v>434.7548537</v>
      </c>
      <c r="H552" s="371">
        <f>G552*(100%-'ЗМІСТ'!$E$15)</f>
        <v>434.7548537</v>
      </c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</row>
    <row r="553" ht="24.75" hidden="1" customHeight="1" outlineLevel="2">
      <c r="A553" s="272" t="s">
        <v>3228</v>
      </c>
      <c r="B553" s="343" t="s">
        <v>3229</v>
      </c>
      <c r="C553" s="443" t="s">
        <v>3230</v>
      </c>
      <c r="D553" s="343" t="s">
        <v>305</v>
      </c>
      <c r="E553" s="343">
        <v>24.0</v>
      </c>
      <c r="F553" s="370">
        <f>SUMIF('Загальний прайс'!$D$6:$D$3617,A553,'Загальний прайс'!$G$6:$G$3617)</f>
        <v>10766.03</v>
      </c>
      <c r="G553" s="370">
        <f>F553*'ЗМІСТ'!$E$13/1000*1.2</f>
        <v>564.7333956</v>
      </c>
      <c r="H553" s="371">
        <f>G553*(100%-'ЗМІСТ'!$E$15)</f>
        <v>564.7333956</v>
      </c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</row>
    <row r="554" ht="24.75" hidden="1" customHeight="1" outlineLevel="2">
      <c r="A554" s="272" t="s">
        <v>3231</v>
      </c>
      <c r="B554" s="343" t="s">
        <v>3232</v>
      </c>
      <c r="C554" s="443" t="s">
        <v>3233</v>
      </c>
      <c r="D554" s="343" t="s">
        <v>305</v>
      </c>
      <c r="E554" s="343">
        <v>16.0</v>
      </c>
      <c r="F554" s="370">
        <f>SUMIF('Загальний прайс'!$D$6:$D$3617,A554,'Загальний прайс'!$G$6:$G$3617)</f>
        <v>11478.07</v>
      </c>
      <c r="G554" s="370">
        <f>F554*'ЗМІСТ'!$E$13/1000*1.2</f>
        <v>602.0835392</v>
      </c>
      <c r="H554" s="371">
        <f>G554*(100%-'ЗМІСТ'!$E$15)</f>
        <v>602.0835392</v>
      </c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ht="24.75" hidden="1" customHeight="1" outlineLevel="2">
      <c r="A555" s="387" t="s">
        <v>3234</v>
      </c>
      <c r="B555" s="377" t="s">
        <v>3235</v>
      </c>
      <c r="C555" s="444" t="s">
        <v>3236</v>
      </c>
      <c r="D555" s="377" t="s">
        <v>305</v>
      </c>
      <c r="E555" s="377">
        <v>20.0</v>
      </c>
      <c r="F555" s="417">
        <f>SUMIF('Загальний прайс'!$D$6:$D$3617,A555,'Загальний прайс'!$G$6:$G$3617)</f>
        <v>0</v>
      </c>
      <c r="G555" s="417">
        <f>F555*'ЗМІСТ'!$E$13/1000*1.2</f>
        <v>0</v>
      </c>
      <c r="H555" s="418">
        <f>G555*(100%-'ЗМІСТ'!$E$15)</f>
        <v>0</v>
      </c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</row>
    <row r="556" ht="24.75" hidden="1" customHeight="1" outlineLevel="2">
      <c r="A556" s="233" t="s">
        <v>3237</v>
      </c>
      <c r="B556" s="343" t="s">
        <v>3238</v>
      </c>
      <c r="C556" s="443" t="s">
        <v>3239</v>
      </c>
      <c r="D556" s="343" t="s">
        <v>305</v>
      </c>
      <c r="E556" s="343">
        <v>16.0</v>
      </c>
      <c r="F556" s="370">
        <f>SUMIF('Загальний прайс'!$D$6:$D$3617,A556,'Загальний прайс'!$G$6:$G$3617)</f>
        <v>0</v>
      </c>
      <c r="G556" s="370">
        <f>F556*'ЗМІСТ'!$E$13/1000*1.2</f>
        <v>0</v>
      </c>
      <c r="H556" s="371">
        <f>G556*(100%-'ЗМІСТ'!$E$15)</f>
        <v>0</v>
      </c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ht="24.75" hidden="1" customHeight="1" outlineLevel="1">
      <c r="A557" s="41" t="s">
        <v>3240</v>
      </c>
      <c r="B557" s="440"/>
      <c r="C557" s="408"/>
      <c r="D557" s="441"/>
      <c r="E557" s="441"/>
      <c r="F557" s="442"/>
      <c r="G557" s="442"/>
      <c r="H557" s="442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</row>
    <row r="558" ht="24.75" hidden="1" customHeight="1" outlineLevel="2">
      <c r="A558" s="272" t="s">
        <v>3241</v>
      </c>
      <c r="B558" s="343" t="s">
        <v>3242</v>
      </c>
      <c r="C558" s="443" t="s">
        <v>3243</v>
      </c>
      <c r="D558" s="343" t="s">
        <v>305</v>
      </c>
      <c r="E558" s="343">
        <v>48.0</v>
      </c>
      <c r="F558" s="370">
        <f>SUMIF('Загальний прайс'!$D$6:$D$3617,A558,'Загальний прайс'!$G$6:$G$3617)</f>
        <v>4642.49</v>
      </c>
      <c r="G558" s="370">
        <f>F558*'ЗМІСТ'!$E$13/1000*1.2</f>
        <v>243.52237</v>
      </c>
      <c r="H558" s="371">
        <f>G558*(100%-'ЗМІСТ'!$E$15)</f>
        <v>243.52237</v>
      </c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</row>
    <row r="559" ht="24.75" hidden="1" customHeight="1" outlineLevel="2">
      <c r="A559" s="233" t="s">
        <v>3244</v>
      </c>
      <c r="B559" s="343" t="s">
        <v>3245</v>
      </c>
      <c r="C559" s="443" t="s">
        <v>3246</v>
      </c>
      <c r="D559" s="343" t="s">
        <v>305</v>
      </c>
      <c r="E559" s="343">
        <v>24.0</v>
      </c>
      <c r="F559" s="370">
        <f>SUMIF('Загальний прайс'!$D$6:$D$3617,A559,'Загальний прайс'!$G$6:$G$3617)</f>
        <v>7690.02</v>
      </c>
      <c r="G559" s="370">
        <f>F559*'ЗМІСТ'!$E$13/1000*1.2</f>
        <v>403.3809219</v>
      </c>
      <c r="H559" s="371">
        <f>G559*(100%-'ЗМІСТ'!$E$15)</f>
        <v>403.3809219</v>
      </c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ht="24.75" hidden="1" customHeight="1" outlineLevel="2">
      <c r="A560" s="233" t="s">
        <v>3247</v>
      </c>
      <c r="B560" s="343" t="s">
        <v>3248</v>
      </c>
      <c r="C560" s="443" t="s">
        <v>3249</v>
      </c>
      <c r="D560" s="343" t="s">
        <v>305</v>
      </c>
      <c r="E560" s="343">
        <v>42.0</v>
      </c>
      <c r="F560" s="370">
        <f>SUMIF('Загальний прайс'!$D$6:$D$3617,A560,'Загальний прайс'!$G$6:$G$3617)</f>
        <v>6977.98</v>
      </c>
      <c r="G560" s="370">
        <f>F560*'ЗМІСТ'!$E$13/1000*1.2</f>
        <v>366.0307783</v>
      </c>
      <c r="H560" s="371">
        <f>G560*(100%-'ЗМІСТ'!$E$15)</f>
        <v>366.0307783</v>
      </c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</row>
    <row r="561" ht="24.75" hidden="1" customHeight="1" outlineLevel="2">
      <c r="A561" s="233" t="s">
        <v>3250</v>
      </c>
      <c r="B561" s="343" t="s">
        <v>3251</v>
      </c>
      <c r="C561" s="443" t="s">
        <v>3252</v>
      </c>
      <c r="D561" s="343" t="s">
        <v>305</v>
      </c>
      <c r="E561" s="343">
        <v>28.0</v>
      </c>
      <c r="F561" s="370">
        <f>SUMIF('Загальний прайс'!$D$6:$D$3617,A561,'Загальний прайс'!$G$6:$G$3617)</f>
        <v>8288.13</v>
      </c>
      <c r="G561" s="370">
        <f>F561*'ЗМІСТ'!$E$13/1000*1.2</f>
        <v>434.7548537</v>
      </c>
      <c r="H561" s="371">
        <f>G561*(100%-'ЗМІСТ'!$E$15)</f>
        <v>434.7548537</v>
      </c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ht="24.75" hidden="1" customHeight="1" outlineLevel="2">
      <c r="A562" s="233" t="s">
        <v>3253</v>
      </c>
      <c r="B562" s="343" t="s">
        <v>3254</v>
      </c>
      <c r="C562" s="443" t="s">
        <v>3255</v>
      </c>
      <c r="D562" s="343" t="s">
        <v>305</v>
      </c>
      <c r="E562" s="343">
        <v>16.0</v>
      </c>
      <c r="F562" s="370">
        <f>SUMIF('Загальний прайс'!$D$6:$D$3617,A562,'Загальний прайс'!$G$6:$G$3617)</f>
        <v>10338.81</v>
      </c>
      <c r="G562" s="370">
        <f>F562*'ЗМІСТ'!$E$13/1000*1.2</f>
        <v>542.3235192</v>
      </c>
      <c r="H562" s="371">
        <f>G562*(100%-'ЗМІСТ'!$E$15)</f>
        <v>542.3235192</v>
      </c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ht="24.75" hidden="1" customHeight="1" outlineLevel="1">
      <c r="A563" s="41" t="s">
        <v>3256</v>
      </c>
      <c r="B563" s="162"/>
      <c r="C563" s="408"/>
      <c r="D563" s="441"/>
      <c r="E563" s="441"/>
      <c r="F563" s="442"/>
      <c r="G563" s="442"/>
      <c r="H563" s="442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ht="24.75" hidden="1" customHeight="1" outlineLevel="2">
      <c r="A564" s="233" t="s">
        <v>3257</v>
      </c>
      <c r="B564" s="343" t="s">
        <v>3258</v>
      </c>
      <c r="C564" s="443" t="s">
        <v>3259</v>
      </c>
      <c r="D564" s="343" t="s">
        <v>17</v>
      </c>
      <c r="E564" s="343">
        <v>60.0</v>
      </c>
      <c r="F564" s="370">
        <f>SUMIF('Загальний прайс'!$D$6:$D$3617,A564,'Загальний прайс'!$G$6:$G$3617)</f>
        <v>4158.31</v>
      </c>
      <c r="G564" s="370">
        <f>F564*'ЗМІСТ'!$E$13/1000*1.2</f>
        <v>218.12465</v>
      </c>
      <c r="H564" s="371">
        <f>G564*(100%-'ЗМІСТ'!$E$15)</f>
        <v>218.12465</v>
      </c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ht="24.75" hidden="1" customHeight="1" outlineLevel="2">
      <c r="A565" s="233" t="s">
        <v>3260</v>
      </c>
      <c r="B565" s="343" t="s">
        <v>3261</v>
      </c>
      <c r="C565" s="443" t="s">
        <v>3262</v>
      </c>
      <c r="D565" s="343" t="s">
        <v>17</v>
      </c>
      <c r="E565" s="343">
        <v>36.0</v>
      </c>
      <c r="F565" s="370">
        <f>SUMIF('Загальний прайс'!$D$6:$D$3617,A565,'Загальний прайс'!$G$6:$G$3617)</f>
        <v>4357.68</v>
      </c>
      <c r="G565" s="370">
        <f>F565*'ЗМІСТ'!$E$13/1000*1.2</f>
        <v>228.5826273</v>
      </c>
      <c r="H565" s="371">
        <f>G565*(100%-'ЗМІСТ'!$E$15)</f>
        <v>228.5826273</v>
      </c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ht="24.75" hidden="1" customHeight="1" outlineLevel="2">
      <c r="A566" s="233" t="s">
        <v>3263</v>
      </c>
      <c r="B566" s="343" t="s">
        <v>3264</v>
      </c>
      <c r="C566" s="443" t="s">
        <v>3265</v>
      </c>
      <c r="D566" s="343" t="s">
        <v>17</v>
      </c>
      <c r="E566" s="343">
        <v>24.0</v>
      </c>
      <c r="F566" s="370">
        <f>SUMIF('Загальний прайс'!$D$6:$D$3617,A566,'Загальний прайс'!$G$6:$G$3617)</f>
        <v>5041.24</v>
      </c>
      <c r="G566" s="370">
        <f>F566*'ЗМІСТ'!$E$13/1000*1.2</f>
        <v>264.4388491</v>
      </c>
      <c r="H566" s="371">
        <f>G566*(100%-'ЗМІСТ'!$E$15)</f>
        <v>264.4388491</v>
      </c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ht="24.75" hidden="1" customHeight="1" outlineLevel="1">
      <c r="A567" s="41" t="s">
        <v>3266</v>
      </c>
      <c r="B567" s="162"/>
      <c r="C567" s="408"/>
      <c r="D567" s="441"/>
      <c r="E567" s="441"/>
      <c r="F567" s="442"/>
      <c r="G567" s="442"/>
      <c r="H567" s="442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ht="24.75" hidden="1" customHeight="1" outlineLevel="2">
      <c r="A568" s="233" t="s">
        <v>3267</v>
      </c>
      <c r="B568" s="343" t="s">
        <v>3268</v>
      </c>
      <c r="C568" s="443" t="s">
        <v>3269</v>
      </c>
      <c r="D568" s="343" t="s">
        <v>305</v>
      </c>
      <c r="E568" s="343">
        <v>30.0</v>
      </c>
      <c r="F568" s="370">
        <f>SUMIF('Загальний прайс'!$D$6:$D$3617,A568,'Загальний прайс'!$G$6:$G$3617)</f>
        <v>767.02</v>
      </c>
      <c r="G568" s="370">
        <f>F568*'ЗМІСТ'!$E$13/1000*1.2</f>
        <v>40.23412614</v>
      </c>
      <c r="H568" s="371">
        <f>G568*(100%-'ЗМІСТ'!$E$15)</f>
        <v>40.23412614</v>
      </c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ht="24.75" hidden="1" customHeight="1" outlineLevel="2">
      <c r="A569" s="233" t="s">
        <v>3270</v>
      </c>
      <c r="B569" s="343" t="s">
        <v>3271</v>
      </c>
      <c r="C569" s="443" t="s">
        <v>3272</v>
      </c>
      <c r="D569" s="343" t="s">
        <v>305</v>
      </c>
      <c r="E569" s="343">
        <v>30.0</v>
      </c>
      <c r="F569" s="370">
        <f>SUMIF('Загальний прайс'!$D$6:$D$3617,A569,'Загальний прайс'!$G$6:$G$3617)</f>
        <v>1281.67</v>
      </c>
      <c r="G569" s="370">
        <f>F569*'ЗМІСТ'!$E$13/1000*1.2</f>
        <v>67.23015365</v>
      </c>
      <c r="H569" s="371">
        <f>G569*(100%-'ЗМІСТ'!$E$15)</f>
        <v>67.23015365</v>
      </c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ht="24.75" hidden="1" customHeight="1" outlineLevel="2">
      <c r="A570" s="233" t="s">
        <v>3273</v>
      </c>
      <c r="B570" s="343" t="s">
        <v>3274</v>
      </c>
      <c r="C570" s="443" t="s">
        <v>3275</v>
      </c>
      <c r="D570" s="343" t="s">
        <v>305</v>
      </c>
      <c r="E570" s="343">
        <v>30.0</v>
      </c>
      <c r="F570" s="370">
        <f>SUMIF('Загальний прайс'!$D$6:$D$3617,A570,'Загальний прайс'!$G$6:$G$3617)</f>
        <v>3582.42</v>
      </c>
      <c r="G570" s="370">
        <f>F570*'ЗМІСТ'!$E$13/1000*1.2</f>
        <v>187.916271</v>
      </c>
      <c r="H570" s="371">
        <f>G570*(100%-'ЗМІСТ'!$E$15)</f>
        <v>187.916271</v>
      </c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ht="24.75" hidden="1" customHeight="1" outlineLevel="1">
      <c r="A571" s="41" t="s">
        <v>3276</v>
      </c>
      <c r="B571" s="162"/>
      <c r="C571" s="408"/>
      <c r="D571" s="441"/>
      <c r="E571" s="441"/>
      <c r="F571" s="442"/>
      <c r="G571" s="442"/>
      <c r="H571" s="442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</row>
    <row r="572" ht="24.75" hidden="1" customHeight="1" outlineLevel="2">
      <c r="A572" s="233" t="s">
        <v>3277</v>
      </c>
      <c r="B572" s="343" t="s">
        <v>3278</v>
      </c>
      <c r="C572" s="443" t="s">
        <v>3279</v>
      </c>
      <c r="D572" s="343" t="s">
        <v>305</v>
      </c>
      <c r="E572" s="343">
        <v>4000.0</v>
      </c>
      <c r="F572" s="370">
        <f>SUMIF('Загальний прайс'!$D$6:$D$3617,A572,'Загальний прайс'!$G$6:$G$3617)</f>
        <v>165.47</v>
      </c>
      <c r="G572" s="370">
        <f>F572*'ЗМІСТ'!$E$13/1000*1.2</f>
        <v>8.679748706</v>
      </c>
      <c r="H572" s="371">
        <f>G572*(100%-'ЗМІСТ'!$E$15)</f>
        <v>8.679748706</v>
      </c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ht="15.75" customHeight="1">
      <c r="A573" s="25"/>
      <c r="B573" s="162"/>
      <c r="C573" s="408"/>
      <c r="D573" s="222"/>
      <c r="E573" s="222"/>
      <c r="F573" s="379"/>
      <c r="G573" s="380"/>
      <c r="H573" s="381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ht="20.25" customHeight="1" collapsed="1">
      <c r="A574" s="210" t="s">
        <v>3280</v>
      </c>
      <c r="B574" s="445"/>
      <c r="C574" s="383"/>
      <c r="D574" s="382"/>
      <c r="E574" s="382"/>
      <c r="F574" s="384"/>
      <c r="G574" s="384"/>
      <c r="H574" s="38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ht="24.75" hidden="1" customHeight="1" outlineLevel="1">
      <c r="A575" s="446" t="s">
        <v>2801</v>
      </c>
      <c r="B575" s="439" t="s">
        <v>2802</v>
      </c>
      <c r="C575" s="360" t="s">
        <v>3281</v>
      </c>
      <c r="D575" s="447" t="s">
        <v>305</v>
      </c>
      <c r="E575" s="447">
        <v>20.0</v>
      </c>
      <c r="F575" s="370">
        <f>SUMIF('Загальний прайс'!$D$6:$D$3617,A575,'Загальний прайс'!$G$6:$G$3617)</f>
        <v>643.61</v>
      </c>
      <c r="G575" s="370">
        <f>F575*'ЗМІСТ'!$E$13/1000*1.2</f>
        <v>33.76063978</v>
      </c>
      <c r="H575" s="371">
        <f>G575*(100%-'ЗМІСТ'!$E$15)</f>
        <v>33.76063978</v>
      </c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ht="24.75" hidden="1" customHeight="1" outlineLevel="1">
      <c r="A576" s="272" t="s">
        <v>3282</v>
      </c>
      <c r="B576" s="343" t="s">
        <v>3283</v>
      </c>
      <c r="C576" s="360" t="s">
        <v>3281</v>
      </c>
      <c r="D576" s="343" t="s">
        <v>305</v>
      </c>
      <c r="E576" s="343">
        <v>20.0</v>
      </c>
      <c r="F576" s="370">
        <f>SUMIF('Загальний прайс'!$D$6:$D$3617,A576,'Загальний прайс'!$G$6:$G$3617)</f>
        <v>825.55</v>
      </c>
      <c r="G576" s="370">
        <f>F576*'ЗМІСТ'!$E$13/1000*1.2</f>
        <v>43.30432432</v>
      </c>
      <c r="H576" s="371">
        <f>G576*(100%-'ЗМІСТ'!$E$15)</f>
        <v>43.30432432</v>
      </c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ht="24.75" hidden="1" customHeight="1" outlineLevel="1">
      <c r="A577" s="272" t="s">
        <v>3284</v>
      </c>
      <c r="B577" s="343" t="s">
        <v>3285</v>
      </c>
      <c r="C577" s="360" t="s">
        <v>3286</v>
      </c>
      <c r="D577" s="343" t="s">
        <v>305</v>
      </c>
      <c r="E577" s="343">
        <v>20.0</v>
      </c>
      <c r="F577" s="370">
        <f>SUMIF('Загальний прайс'!$D$6:$D$3617,A577,'Загальний прайс'!$G$6:$G$3617)</f>
        <v>2467.72</v>
      </c>
      <c r="G577" s="370">
        <f>F577*'ЗМІСТ'!$E$13/1000*1.2</f>
        <v>129.4445487</v>
      </c>
      <c r="H577" s="371">
        <f>G577*(100%-'ЗМІСТ'!$E$15)</f>
        <v>129.4445487</v>
      </c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ht="24.75" hidden="1" customHeight="1" outlineLevel="1">
      <c r="A578" s="272" t="s">
        <v>3287</v>
      </c>
      <c r="B578" s="343" t="s">
        <v>3288</v>
      </c>
      <c r="C578" s="360" t="s">
        <v>3281</v>
      </c>
      <c r="D578" s="343" t="s">
        <v>305</v>
      </c>
      <c r="E578" s="343">
        <v>32.0</v>
      </c>
      <c r="F578" s="370">
        <f>SUMIF('Загальний прайс'!$D$6:$D$3617,A578,'Загальний прайс'!$G$6:$G$3617)</f>
        <v>1587.52</v>
      </c>
      <c r="G578" s="370">
        <f>F578*'ЗМІСТ'!$E$13/1000*1.2</f>
        <v>83.2735521</v>
      </c>
      <c r="H578" s="371">
        <f>G578*(100%-'ЗМІСТ'!$E$15)</f>
        <v>83.2735521</v>
      </c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ht="24.75" hidden="1" customHeight="1" outlineLevel="1">
      <c r="A579" s="272" t="s">
        <v>3289</v>
      </c>
      <c r="B579" s="343" t="s">
        <v>3290</v>
      </c>
      <c r="C579" s="376" t="s">
        <v>3291</v>
      </c>
      <c r="D579" s="343" t="s">
        <v>305</v>
      </c>
      <c r="E579" s="343">
        <v>24.0</v>
      </c>
      <c r="F579" s="370">
        <f>SUMIF('Загальний прайс'!$D$6:$D$3617,A579,'Загальний прайс'!$G$6:$G$3617)</f>
        <v>5381.93</v>
      </c>
      <c r="G579" s="370">
        <f>F579*'ЗМІСТ'!$E$13/1000*1.2</f>
        <v>282.309784</v>
      </c>
      <c r="H579" s="371">
        <f>G579*(100%-'ЗМІСТ'!$E$15)</f>
        <v>282.309784</v>
      </c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</row>
    <row r="580" ht="9.75" customHeight="1">
      <c r="A580" s="25"/>
      <c r="B580" s="222"/>
      <c r="C580" s="378"/>
      <c r="D580" s="222"/>
      <c r="E580" s="222"/>
      <c r="F580" s="379"/>
      <c r="G580" s="380"/>
      <c r="H580" s="381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ht="24.75" customHeight="1" collapsed="1">
      <c r="A581" s="210" t="s">
        <v>3292</v>
      </c>
      <c r="B581" s="382"/>
      <c r="C581" s="383"/>
      <c r="D581" s="382"/>
      <c r="E581" s="382"/>
      <c r="F581" s="448"/>
      <c r="G581" s="384"/>
      <c r="H581" s="230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ht="24.75" hidden="1" customHeight="1" outlineLevel="1">
      <c r="A582" s="449" t="s">
        <v>3293</v>
      </c>
      <c r="B582" s="438" t="s">
        <v>3294</v>
      </c>
      <c r="C582" s="360" t="s">
        <v>3295</v>
      </c>
      <c r="D582" s="439" t="s">
        <v>17</v>
      </c>
      <c r="E582" s="439">
        <v>10.0</v>
      </c>
      <c r="F582" s="370">
        <f>SUMIF('Загальний прайс'!$D$6:$D$3617,A582,'Загальний прайс'!$G$6:$G$3617)</f>
        <v>4960.78</v>
      </c>
      <c r="G582" s="370">
        <f>F582*'ЗМІСТ'!$E$13/1000*1.2</f>
        <v>260.2183102</v>
      </c>
      <c r="H582" s="371">
        <f>G582*(100%-'ЗМІСТ'!$E$15)</f>
        <v>260.2183102</v>
      </c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</row>
    <row r="583" ht="24.75" hidden="1" customHeight="1" outlineLevel="1">
      <c r="A583" s="233" t="s">
        <v>3296</v>
      </c>
      <c r="B583" s="438" t="s">
        <v>3297</v>
      </c>
      <c r="C583" s="360" t="s">
        <v>3298</v>
      </c>
      <c r="D583" s="343" t="s">
        <v>17</v>
      </c>
      <c r="E583" s="343">
        <v>10.0</v>
      </c>
      <c r="F583" s="370">
        <f>SUMIF('Загальний прайс'!$D$6:$D$3617,A583,'Загальний прайс'!$G$6:$G$3617)</f>
        <v>4960.78</v>
      </c>
      <c r="G583" s="370">
        <f>F583*'ЗМІСТ'!$E$13/1000*1.2</f>
        <v>260.2183102</v>
      </c>
      <c r="H583" s="371">
        <f>G583*(100%-'ЗМІСТ'!$E$15)</f>
        <v>260.2183102</v>
      </c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</row>
    <row r="584" ht="24.75" hidden="1" customHeight="1" outlineLevel="1">
      <c r="A584" s="233" t="s">
        <v>3299</v>
      </c>
      <c r="B584" s="438" t="s">
        <v>3300</v>
      </c>
      <c r="C584" s="360" t="s">
        <v>3301</v>
      </c>
      <c r="D584" s="343" t="s">
        <v>17</v>
      </c>
      <c r="E584" s="343">
        <v>10.0</v>
      </c>
      <c r="F584" s="370">
        <f>SUMIF('Загальний прайс'!$D$6:$D$3617,A584,'Загальний прайс'!$G$6:$G$3617)</f>
        <v>4397.06</v>
      </c>
      <c r="G584" s="370">
        <f>F584*'ЗМІСТ'!$E$13/1000*1.2</f>
        <v>230.6483099</v>
      </c>
      <c r="H584" s="371">
        <f>G584*(100%-'ЗМІСТ'!$E$15)</f>
        <v>230.6483099</v>
      </c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24.75" hidden="1" customHeight="1" outlineLevel="1">
      <c r="A585" s="233" t="s">
        <v>3302</v>
      </c>
      <c r="B585" s="438" t="s">
        <v>3303</v>
      </c>
      <c r="C585" s="360" t="s">
        <v>3304</v>
      </c>
      <c r="D585" s="343" t="s">
        <v>17</v>
      </c>
      <c r="E585" s="343">
        <v>10.0</v>
      </c>
      <c r="F585" s="370">
        <f>SUMIF('Загальний прайс'!$D$6:$D$3617,A585,'Загальний прайс'!$G$6:$G$3617)</f>
        <v>4397.06</v>
      </c>
      <c r="G585" s="370">
        <f>F585*'ЗМІСТ'!$E$13/1000*1.2</f>
        <v>230.6483099</v>
      </c>
      <c r="H585" s="371">
        <f>G585*(100%-'ЗМІСТ'!$E$15)</f>
        <v>230.6483099</v>
      </c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24.75" hidden="1" customHeight="1" outlineLevel="1">
      <c r="A586" s="233" t="s">
        <v>3305</v>
      </c>
      <c r="B586" s="438" t="s">
        <v>3306</v>
      </c>
      <c r="C586" s="360" t="s">
        <v>3307</v>
      </c>
      <c r="D586" s="343" t="s">
        <v>17</v>
      </c>
      <c r="E586" s="343">
        <v>20.0</v>
      </c>
      <c r="F586" s="370">
        <f>SUMIF('Загальний прайс'!$D$6:$D$3617,A586,'Загальний прайс'!$G$6:$G$3617)</f>
        <v>1775.74</v>
      </c>
      <c r="G586" s="370">
        <f>F586*'ЗМІСТ'!$E$13/1000*1.2</f>
        <v>93.14665479</v>
      </c>
      <c r="H586" s="371">
        <f>G586*(100%-'ЗМІСТ'!$E$15)</f>
        <v>93.14665479</v>
      </c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</row>
    <row r="587" ht="24.75" hidden="1" customHeight="1" outlineLevel="1">
      <c r="A587" s="233" t="s">
        <v>3308</v>
      </c>
      <c r="B587" s="438" t="s">
        <v>3309</v>
      </c>
      <c r="C587" s="360" t="s">
        <v>3310</v>
      </c>
      <c r="D587" s="343" t="s">
        <v>17</v>
      </c>
      <c r="E587" s="343">
        <v>10.0</v>
      </c>
      <c r="F587" s="370">
        <f>SUMIF('Загальний прайс'!$D$6:$D$3617,A587,'Загальний прайс'!$G$6:$G$3617)</f>
        <v>9667.89</v>
      </c>
      <c r="G587" s="370">
        <f>F587*'ЗМІСТ'!$E$13/1000*1.2</f>
        <v>507.1303301</v>
      </c>
      <c r="H587" s="371">
        <f>G587*(100%-'ЗМІСТ'!$E$15)</f>
        <v>507.1303301</v>
      </c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</row>
    <row r="588" ht="24.75" hidden="1" customHeight="1" outlineLevel="1">
      <c r="A588" s="233" t="s">
        <v>3311</v>
      </c>
      <c r="B588" s="438" t="s">
        <v>3312</v>
      </c>
      <c r="C588" s="360" t="s">
        <v>3313</v>
      </c>
      <c r="D588" s="343" t="s">
        <v>17</v>
      </c>
      <c r="E588" s="343">
        <v>10.0</v>
      </c>
      <c r="F588" s="370">
        <f>SUMIF('Загальний прайс'!$D$6:$D$3617,A588,'Загальний прайс'!$G$6:$G$3617)</f>
        <v>2029.92</v>
      </c>
      <c r="G588" s="370">
        <f>F588*'ЗМІСТ'!$E$13/1000*1.2</f>
        <v>106.4796972</v>
      </c>
      <c r="H588" s="371">
        <f>G588*(100%-'ЗМІСТ'!$E$15)</f>
        <v>106.4796972</v>
      </c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</row>
    <row r="589" ht="24.75" hidden="1" customHeight="1" outlineLevel="1">
      <c r="A589" s="233" t="s">
        <v>3314</v>
      </c>
      <c r="B589" s="438" t="s">
        <v>3315</v>
      </c>
      <c r="C589" s="360" t="s">
        <v>3316</v>
      </c>
      <c r="D589" s="343" t="s">
        <v>17</v>
      </c>
      <c r="E589" s="343">
        <v>10.0</v>
      </c>
      <c r="F589" s="370">
        <f>SUMIF('Загальний прайс'!$D$6:$D$3617,A589,'Загальний прайс'!$G$6:$G$3617)</f>
        <v>8080.58</v>
      </c>
      <c r="G589" s="370">
        <f>F589*'ЗМІСТ'!$E$13/1000*1.2</f>
        <v>423.8677936</v>
      </c>
      <c r="H589" s="371">
        <f>G589*(100%-'ЗМІСТ'!$E$15)</f>
        <v>423.8677936</v>
      </c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ht="24.75" hidden="1" customHeight="1" outlineLevel="1">
      <c r="A590" s="387" t="s">
        <v>3317</v>
      </c>
      <c r="B590" s="272" t="s">
        <v>3318</v>
      </c>
      <c r="C590" s="376" t="s">
        <v>3319</v>
      </c>
      <c r="D590" s="377" t="s">
        <v>17</v>
      </c>
      <c r="E590" s="450">
        <v>10.0</v>
      </c>
      <c r="F590" s="417">
        <f>SUMIF('Загальний прайс'!$D$6:$D$3617,A590,'Загальний прайс'!$G$6:$G$3617)</f>
        <v>6535.68</v>
      </c>
      <c r="G590" s="370">
        <f>F590*'ЗМІСТ'!$E$13/1000*1.2</f>
        <v>342.8298787</v>
      </c>
      <c r="H590" s="418">
        <f>G590*(100%-'ЗМІСТ'!$E$15)</f>
        <v>342.8298787</v>
      </c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ht="26.25" hidden="1" customHeight="1" outlineLevel="1">
      <c r="A591" s="451" t="s">
        <v>3320</v>
      </c>
      <c r="B591" s="452" t="s">
        <v>3321</v>
      </c>
      <c r="C591" s="453" t="s">
        <v>3322</v>
      </c>
      <c r="D591" s="454" t="s">
        <v>17</v>
      </c>
      <c r="E591" s="455">
        <v>10.0</v>
      </c>
      <c r="F591" s="456">
        <f>SUMIF('Загальний прайс'!$D$6:$D$3617,A591,'Загальний прайс'!$G$6:$G$3617)</f>
        <v>13332.11</v>
      </c>
      <c r="G591" s="370">
        <f>F591*'ЗМІСТ'!$E$13/1000*1.2</f>
        <v>699.3374299</v>
      </c>
      <c r="H591" s="371">
        <f>G591*(100%-'ЗМІСТ'!$E$15)</f>
        <v>699.3374299</v>
      </c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</row>
    <row r="592" ht="5.25" customHeight="1">
      <c r="A592" s="25"/>
      <c r="B592" s="222"/>
      <c r="C592" s="457"/>
      <c r="D592" s="222"/>
      <c r="E592" s="222"/>
      <c r="F592" s="379"/>
      <c r="G592" s="380"/>
      <c r="H592" s="381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ht="28.5" customHeight="1" collapsed="1">
      <c r="A593" s="210" t="s">
        <v>3323</v>
      </c>
      <c r="B593" s="382"/>
      <c r="C593" s="383"/>
      <c r="D593" s="382"/>
      <c r="E593" s="382"/>
      <c r="F593" s="384"/>
      <c r="G593" s="384"/>
      <c r="H593" s="38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ht="24.75" hidden="1" customHeight="1" outlineLevel="1">
      <c r="A594" s="449" t="s">
        <v>3324</v>
      </c>
      <c r="B594" s="439" t="s">
        <v>3325</v>
      </c>
      <c r="C594" s="360" t="s">
        <v>3326</v>
      </c>
      <c r="D594" s="439" t="s">
        <v>305</v>
      </c>
      <c r="E594" s="458">
        <v>3.0</v>
      </c>
      <c r="F594" s="370">
        <f>SUMIF('Загальний прайс'!$D$6:$D$3617,A594,'Загальний прайс'!$G$6:$G$3617)</f>
        <v>1126.5</v>
      </c>
      <c r="G594" s="370">
        <f>F594*'ЗМІСТ'!$E$13/1000*1.2</f>
        <v>59.09069268</v>
      </c>
      <c r="H594" s="371">
        <f>G594*(100%-'ЗМІСТ'!$E$15)</f>
        <v>59.09069268</v>
      </c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ht="24.75" hidden="1" customHeight="1" outlineLevel="1">
      <c r="A595" s="233" t="s">
        <v>3327</v>
      </c>
      <c r="B595" s="439" t="s">
        <v>3328</v>
      </c>
      <c r="C595" s="360" t="s">
        <v>3329</v>
      </c>
      <c r="D595" s="343" t="s">
        <v>305</v>
      </c>
      <c r="E595" s="459">
        <v>3.0</v>
      </c>
      <c r="F595" s="370">
        <f>SUMIF('Загальний прайс'!$D$6:$D$3617,A595,'Загальний прайс'!$G$6:$G$3617)</f>
        <v>987.37</v>
      </c>
      <c r="G595" s="370">
        <f>F595*'ЗМІСТ'!$E$13/1000*1.2</f>
        <v>51.79261183</v>
      </c>
      <c r="H595" s="371">
        <f>G595*(100%-'ЗМІСТ'!$E$15)</f>
        <v>51.79261183</v>
      </c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ht="24.75" hidden="1" customHeight="1" outlineLevel="1">
      <c r="A596" s="233" t="s">
        <v>3330</v>
      </c>
      <c r="B596" s="439" t="s">
        <v>3331</v>
      </c>
      <c r="C596" s="360" t="s">
        <v>3332</v>
      </c>
      <c r="D596" s="343" t="s">
        <v>305</v>
      </c>
      <c r="E596" s="459">
        <v>3.0</v>
      </c>
      <c r="F596" s="370">
        <f>SUMIF('Загальний прайс'!$D$6:$D$3617,A596,'Загальний прайс'!$G$6:$G$3617)</f>
        <v>1132.94</v>
      </c>
      <c r="G596" s="370">
        <f>F596*'ЗМІСТ'!$E$13/1000*1.2</f>
        <v>59.42850365</v>
      </c>
      <c r="H596" s="371">
        <f>G596*(100%-'ЗМІСТ'!$E$15)</f>
        <v>59.42850365</v>
      </c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ht="24.75" hidden="1" customHeight="1" outlineLevel="1">
      <c r="A597" s="233" t="s">
        <v>3333</v>
      </c>
      <c r="B597" s="439" t="s">
        <v>3334</v>
      </c>
      <c r="C597" s="360" t="s">
        <v>3335</v>
      </c>
      <c r="D597" s="343" t="s">
        <v>305</v>
      </c>
      <c r="E597" s="459">
        <v>3.0</v>
      </c>
      <c r="F597" s="370">
        <f>SUMIF('Загальний прайс'!$D$6:$D$3617,A597,'Загальний прайс'!$G$6:$G$3617)</f>
        <v>916.68</v>
      </c>
      <c r="G597" s="370">
        <f>F597*'ЗМІСТ'!$E$13/1000*1.2</f>
        <v>48.0845594</v>
      </c>
      <c r="H597" s="371">
        <f>G597*(100%-'ЗМІСТ'!$E$15)</f>
        <v>48.0845594</v>
      </c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ht="24.75" hidden="1" customHeight="1" outlineLevel="1">
      <c r="A598" s="387" t="s">
        <v>3336</v>
      </c>
      <c r="B598" s="439" t="s">
        <v>3337</v>
      </c>
      <c r="C598" s="360" t="s">
        <v>3338</v>
      </c>
      <c r="D598" s="377" t="s">
        <v>305</v>
      </c>
      <c r="E598" s="450">
        <v>3.0</v>
      </c>
      <c r="F598" s="370">
        <f>SUMIF('Загальний прайс'!$D$6:$D$3617,A598,'Загальний прайс'!$G$6:$G$3617)</f>
        <v>1251.01</v>
      </c>
      <c r="G598" s="370">
        <f>F598*'ЗМІСТ'!$E$13/1000*1.2</f>
        <v>65.62187967</v>
      </c>
      <c r="H598" s="371">
        <f>G598*(100%-'ЗМІСТ'!$E$15)</f>
        <v>65.62187967</v>
      </c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ht="24.75" hidden="1" customHeight="1" outlineLevel="1">
      <c r="A599" s="233" t="s">
        <v>3339</v>
      </c>
      <c r="B599" s="439" t="s">
        <v>3340</v>
      </c>
      <c r="C599" s="376" t="s">
        <v>3341</v>
      </c>
      <c r="D599" s="377" t="s">
        <v>17</v>
      </c>
      <c r="E599" s="459">
        <v>1.0</v>
      </c>
      <c r="F599" s="370">
        <f>SUMIF('Загальний прайс'!$D$6:$D$3617,A599,'Загальний прайс'!$G$6:$G$3617)</f>
        <v>2093.87</v>
      </c>
      <c r="G599" s="370">
        <f>F599*'ЗМІСТ'!$E$13/1000*1.2</f>
        <v>109.8342021</v>
      </c>
      <c r="H599" s="371">
        <f>G599*(100%-'ЗМІСТ'!$E$15)</f>
        <v>109.8342021</v>
      </c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ht="12.0" customHeight="1">
      <c r="A600" s="25"/>
      <c r="B600" s="222"/>
      <c r="C600" s="378"/>
      <c r="D600" s="304"/>
      <c r="E600" s="222"/>
      <c r="F600" s="379"/>
      <c r="G600" s="380"/>
      <c r="H600" s="381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ht="24.75" customHeight="1" collapsed="1">
      <c r="A601" s="210" t="s">
        <v>3342</v>
      </c>
      <c r="B601" s="382"/>
      <c r="C601" s="383"/>
      <c r="D601" s="382"/>
      <c r="E601" s="382"/>
      <c r="F601" s="384"/>
      <c r="G601" s="384"/>
      <c r="H601" s="430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ht="24.75" hidden="1" customHeight="1" outlineLevel="1">
      <c r="A602" s="233" t="s">
        <v>2852</v>
      </c>
      <c r="B602" s="439" t="s">
        <v>2853</v>
      </c>
      <c r="C602" s="360" t="s">
        <v>3343</v>
      </c>
      <c r="D602" s="343" t="s">
        <v>17</v>
      </c>
      <c r="E602" s="343">
        <v>10.0</v>
      </c>
      <c r="F602" s="370">
        <f>SUMIF('Загальний прайс'!$D$6:$D$3617,A602,'Загальний прайс'!$G$6:$G$3617)</f>
        <v>2631.12</v>
      </c>
      <c r="G602" s="370">
        <f>F602*'ЗМІСТ'!$E$13/1000*1.2</f>
        <v>138.0157153</v>
      </c>
      <c r="H602" s="371">
        <f>G602*(100%-'ЗМІСТ'!$E$15)</f>
        <v>138.0157153</v>
      </c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ht="24.75" hidden="1" customHeight="1" outlineLevel="1">
      <c r="A603" s="233" t="s">
        <v>2855</v>
      </c>
      <c r="B603" s="439" t="s">
        <v>2856</v>
      </c>
      <c r="C603" s="360" t="s">
        <v>3344</v>
      </c>
      <c r="D603" s="343" t="s">
        <v>17</v>
      </c>
      <c r="E603" s="343">
        <v>10.0</v>
      </c>
      <c r="F603" s="370">
        <f>SUMIF('Загальний прайс'!$D$6:$D$3617,A603,'Загальний прайс'!$G$6:$G$3617)</f>
        <v>3367.67</v>
      </c>
      <c r="G603" s="370">
        <f>F603*'ЗМІСТ'!$E$13/1000*1.2</f>
        <v>176.651534</v>
      </c>
      <c r="H603" s="371">
        <f>G603*(100%-'ЗМІСТ'!$E$15)</f>
        <v>176.651534</v>
      </c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ht="24.75" hidden="1" customHeight="1" outlineLevel="1">
      <c r="A604" s="233" t="s">
        <v>2858</v>
      </c>
      <c r="B604" s="439" t="s">
        <v>2859</v>
      </c>
      <c r="C604" s="360" t="s">
        <v>3345</v>
      </c>
      <c r="D604" s="343" t="s">
        <v>17</v>
      </c>
      <c r="E604" s="343">
        <v>10.0</v>
      </c>
      <c r="F604" s="370">
        <f>SUMIF('Загальний прайс'!$D$6:$D$3617,A604,'Загальний прайс'!$G$6:$G$3617)</f>
        <v>4151.52</v>
      </c>
      <c r="G604" s="370">
        <f>F604*'ЗМІСТ'!$E$13/1000*1.2</f>
        <v>217.7684798</v>
      </c>
      <c r="H604" s="371">
        <f>G604*(100%-'ЗМІСТ'!$E$15)</f>
        <v>217.7684798</v>
      </c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ht="24.75" hidden="1" customHeight="1" outlineLevel="1">
      <c r="A605" s="233" t="s">
        <v>3346</v>
      </c>
      <c r="B605" s="439" t="s">
        <v>3347</v>
      </c>
      <c r="C605" s="360" t="s">
        <v>3348</v>
      </c>
      <c r="D605" s="343" t="s">
        <v>17</v>
      </c>
      <c r="E605" s="343">
        <v>10.0</v>
      </c>
      <c r="F605" s="370">
        <f>SUMIF('Загальний прайс'!$D$6:$D$3617,A605,'Загальний прайс'!$G$6:$G$3617)</f>
        <v>2792.75</v>
      </c>
      <c r="G605" s="370">
        <f>F605*'ЗМІСТ'!$E$13/1000*1.2</f>
        <v>146.4940364</v>
      </c>
      <c r="H605" s="371">
        <f>G605*(100%-'ЗМІСТ'!$E$15)</f>
        <v>146.4940364</v>
      </c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</row>
    <row r="606" ht="24.75" hidden="1" customHeight="1" outlineLevel="1">
      <c r="A606" s="233" t="s">
        <v>3349</v>
      </c>
      <c r="B606" s="439" t="s">
        <v>3350</v>
      </c>
      <c r="C606" s="360" t="s">
        <v>3351</v>
      </c>
      <c r="D606" s="343" t="s">
        <v>17</v>
      </c>
      <c r="E606" s="343">
        <v>10.0</v>
      </c>
      <c r="F606" s="370">
        <f>SUMIF('Загальний прайс'!$D$6:$D$3617,A606,'Загальний прайс'!$G$6:$G$3617)</f>
        <v>3838.81</v>
      </c>
      <c r="G606" s="370">
        <f>F606*'ЗМІСТ'!$E$13/1000*1.2</f>
        <v>201.3652392</v>
      </c>
      <c r="H606" s="371">
        <f>G606*(100%-'ЗМІСТ'!$E$15)</f>
        <v>201.3652392</v>
      </c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</row>
    <row r="607" ht="24.75" hidden="1" customHeight="1" outlineLevel="1">
      <c r="A607" s="387" t="s">
        <v>3352</v>
      </c>
      <c r="B607" s="439" t="s">
        <v>3353</v>
      </c>
      <c r="C607" s="360" t="s">
        <v>3354</v>
      </c>
      <c r="D607" s="377" t="s">
        <v>17</v>
      </c>
      <c r="E607" s="377">
        <v>10.0</v>
      </c>
      <c r="F607" s="370">
        <f>SUMIF('Загальний прайс'!$D$6:$D$3617,A607,'Загальний прайс'!$G$6:$G$3617)</f>
        <v>5068.64</v>
      </c>
      <c r="G607" s="370">
        <f>F607*'ЗМІСТ'!$E$13/1000*1.2</f>
        <v>265.8761194</v>
      </c>
      <c r="H607" s="371">
        <f>G607*(100%-'ЗМІСТ'!$E$15)</f>
        <v>265.8761194</v>
      </c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ht="24.75" hidden="1" customHeight="1" outlineLevel="1">
      <c r="A608" s="389" t="s">
        <v>3355</v>
      </c>
      <c r="B608" s="439" t="s">
        <v>3356</v>
      </c>
      <c r="C608" s="360" t="s">
        <v>3357</v>
      </c>
      <c r="D608" s="343" t="s">
        <v>17</v>
      </c>
      <c r="E608" s="343">
        <v>82.0</v>
      </c>
      <c r="F608" s="370">
        <f>SUMIF('Загальний прайс'!$D$6:$D$3617,A608,'Загальний прайс'!$G$6:$G$3617)</f>
        <v>1302.82</v>
      </c>
      <c r="G608" s="370">
        <f>F608*'ЗМІСТ'!$E$13/1000*1.2</f>
        <v>68.33957944</v>
      </c>
      <c r="H608" s="371">
        <f>G608*(100%-'ЗМІСТ'!$E$15)</f>
        <v>68.33957944</v>
      </c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ht="24.75" hidden="1" customHeight="1" outlineLevel="1">
      <c r="A609" s="389" t="s">
        <v>3358</v>
      </c>
      <c r="B609" s="439" t="s">
        <v>3359</v>
      </c>
      <c r="C609" s="360" t="s">
        <v>3360</v>
      </c>
      <c r="D609" s="343" t="s">
        <v>17</v>
      </c>
      <c r="E609" s="343">
        <v>80.0</v>
      </c>
      <c r="F609" s="370">
        <f>SUMIF('Загальний прайс'!$D$6:$D$3617,A609,'Загальний прайс'!$G$6:$G$3617)</f>
        <v>1285.83</v>
      </c>
      <c r="G609" s="370">
        <f>F609*'ЗМІСТ'!$E$13/1000*1.2</f>
        <v>67.44836695</v>
      </c>
      <c r="H609" s="371">
        <f>G609*(100%-'ЗМІСТ'!$E$15)</f>
        <v>67.44836695</v>
      </c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ht="24.75" hidden="1" customHeight="1" outlineLevel="1">
      <c r="A610" s="194" t="s">
        <v>3361</v>
      </c>
      <c r="B610" s="439" t="s">
        <v>3362</v>
      </c>
      <c r="C610" s="360" t="s">
        <v>3363</v>
      </c>
      <c r="D610" s="343" t="s">
        <v>17</v>
      </c>
      <c r="E610" s="343">
        <v>60.0</v>
      </c>
      <c r="F610" s="370">
        <f>SUMIF('Загальний прайс'!$D$6:$D$3617,A610,'Загальний прайс'!$G$6:$G$3617)</f>
        <v>1292.33</v>
      </c>
      <c r="G610" s="370">
        <f>F610*'ЗМІСТ'!$E$13/1000*1.2</f>
        <v>67.78932523</v>
      </c>
      <c r="H610" s="371">
        <f>G610*(100%-'ЗМІСТ'!$E$15)</f>
        <v>67.78932523</v>
      </c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ht="24.75" hidden="1" customHeight="1" outlineLevel="1">
      <c r="A611" s="389" t="s">
        <v>3364</v>
      </c>
      <c r="B611" s="439" t="s">
        <v>3365</v>
      </c>
      <c r="C611" s="360" t="s">
        <v>3366</v>
      </c>
      <c r="D611" s="343" t="s">
        <v>17</v>
      </c>
      <c r="E611" s="343">
        <v>80.0</v>
      </c>
      <c r="F611" s="370">
        <f>SUMIF('Загальний прайс'!$D$6:$D$3617,A611,'Загальний прайс'!$G$6:$G$3617)</f>
        <v>1442.1</v>
      </c>
      <c r="G611" s="370">
        <f>F611*'ЗМІСТ'!$E$13/1000*1.2</f>
        <v>75.64552855</v>
      </c>
      <c r="H611" s="371">
        <f>G611*(100%-'ЗМІСТ'!$E$15)</f>
        <v>75.64552855</v>
      </c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ht="24.75" hidden="1" customHeight="1" outlineLevel="1">
      <c r="A612" s="389" t="s">
        <v>1898</v>
      </c>
      <c r="B612" s="439" t="s">
        <v>1899</v>
      </c>
      <c r="C612" s="360" t="s">
        <v>3367</v>
      </c>
      <c r="D612" s="343" t="s">
        <v>17</v>
      </c>
      <c r="E612" s="343">
        <v>60.0</v>
      </c>
      <c r="F612" s="370">
        <f>SUMIF('Загальний прайс'!$D$6:$D$3617,A612,'Загальний прайс'!$G$6:$G$3617)</f>
        <v>1634.09</v>
      </c>
      <c r="G612" s="370">
        <f>F612*'ЗМІСТ'!$E$13/1000*1.2</f>
        <v>85.71638704</v>
      </c>
      <c r="H612" s="371">
        <f>G612*(100%-'ЗМІСТ'!$E$15)</f>
        <v>85.71638704</v>
      </c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ht="24.75" hidden="1" customHeight="1" outlineLevel="1">
      <c r="A613" s="389" t="s">
        <v>3368</v>
      </c>
      <c r="B613" s="439" t="s">
        <v>3369</v>
      </c>
      <c r="C613" s="360" t="s">
        <v>3367</v>
      </c>
      <c r="D613" s="343" t="s">
        <v>17</v>
      </c>
      <c r="E613" s="343">
        <v>60.0</v>
      </c>
      <c r="F613" s="370">
        <f>SUMIF('Загальний прайс'!$D$6:$D$3617,A613,'Загальний прайс'!$G$6:$G$3617)</f>
        <v>1308.69</v>
      </c>
      <c r="G613" s="370">
        <f>F613*'ЗМІСТ'!$E$13/1000*1.2</f>
        <v>68.64749099</v>
      </c>
      <c r="H613" s="371">
        <f>G613*(100%-'ЗМІСТ'!$E$15)</f>
        <v>68.64749099</v>
      </c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ht="24.75" hidden="1" customHeight="1" outlineLevel="1">
      <c r="A614" s="389" t="s">
        <v>3370</v>
      </c>
      <c r="B614" s="439" t="s">
        <v>3371</v>
      </c>
      <c r="C614" s="360" t="s">
        <v>3372</v>
      </c>
      <c r="D614" s="343" t="s">
        <v>17</v>
      </c>
      <c r="E614" s="343">
        <v>60.0</v>
      </c>
      <c r="F614" s="370">
        <f>SUMIF('Загальний прайс'!$D$6:$D$3617,A614,'Загальний прайс'!$G$6:$G$3617)</f>
        <v>1912.51</v>
      </c>
      <c r="G614" s="370">
        <f>F614*'ЗМІСТ'!$E$13/1000*1.2</f>
        <v>100.3209416</v>
      </c>
      <c r="H614" s="371">
        <f>G614*(100%-'ЗМІСТ'!$E$15)</f>
        <v>100.3209416</v>
      </c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ht="24.75" hidden="1" customHeight="1" outlineLevel="1">
      <c r="A615" s="389" t="s">
        <v>3373</v>
      </c>
      <c r="B615" s="439" t="s">
        <v>3374</v>
      </c>
      <c r="C615" s="360" t="s">
        <v>3375</v>
      </c>
      <c r="D615" s="343" t="s">
        <v>17</v>
      </c>
      <c r="E615" s="343">
        <v>60.0</v>
      </c>
      <c r="F615" s="370">
        <f>SUMIF('Загальний прайс'!$D$6:$D$3617,A615,'Загальний прайс'!$G$6:$G$3617)</f>
        <v>1689.86</v>
      </c>
      <c r="G615" s="370">
        <f>F615*'ЗМІСТ'!$E$13/1000*1.2</f>
        <v>88.64180908</v>
      </c>
      <c r="H615" s="371">
        <f>G615*(100%-'ЗМІСТ'!$E$15)</f>
        <v>88.64180908</v>
      </c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ht="24.75" hidden="1" customHeight="1" outlineLevel="1">
      <c r="A616" s="389" t="s">
        <v>3376</v>
      </c>
      <c r="B616" s="439" t="s">
        <v>3377</v>
      </c>
      <c r="C616" s="360" t="s">
        <v>3378</v>
      </c>
      <c r="D616" s="343" t="s">
        <v>17</v>
      </c>
      <c r="E616" s="343">
        <v>60.0</v>
      </c>
      <c r="F616" s="370">
        <f>SUMIF('Загальний прайс'!$D$6:$D$3617,A616,'Загальний прайс'!$G$6:$G$3617)</f>
        <v>1655.34</v>
      </c>
      <c r="G616" s="370">
        <f>F616*'ЗМІСТ'!$E$13/1000*1.2</f>
        <v>86.83105834</v>
      </c>
      <c r="H616" s="371">
        <f>G616*(100%-'ЗМІСТ'!$E$15)</f>
        <v>86.83105834</v>
      </c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ht="24.75" hidden="1" customHeight="1" outlineLevel="1">
      <c r="A617" s="389" t="s">
        <v>3379</v>
      </c>
      <c r="B617" s="439" t="s">
        <v>3380</v>
      </c>
      <c r="C617" s="360" t="s">
        <v>3381</v>
      </c>
      <c r="D617" s="343" t="s">
        <v>17</v>
      </c>
      <c r="E617" s="343">
        <v>80.0</v>
      </c>
      <c r="F617" s="370">
        <f>SUMIF('Загальний прайс'!$D$6:$D$3617,A617,'Загальний прайс'!$G$6:$G$3617)</f>
        <v>1163.61</v>
      </c>
      <c r="G617" s="370">
        <f>F617*'ЗМІСТ'!$E$13/1000*1.2</f>
        <v>61.03730218</v>
      </c>
      <c r="H617" s="371">
        <f>G617*(100%-'ЗМІСТ'!$E$15)</f>
        <v>61.03730218</v>
      </c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ht="24.75" hidden="1" customHeight="1" outlineLevel="1">
      <c r="A618" s="389" t="s">
        <v>3382</v>
      </c>
      <c r="B618" s="439" t="s">
        <v>3383</v>
      </c>
      <c r="C618" s="360" t="s">
        <v>3384</v>
      </c>
      <c r="D618" s="343" t="s">
        <v>17</v>
      </c>
      <c r="E618" s="343">
        <v>40.0</v>
      </c>
      <c r="F618" s="370">
        <f>SUMIF('Загальний прайс'!$D$6:$D$3617,A618,'Загальний прайс'!$G$6:$G$3617)</f>
        <v>2997.94</v>
      </c>
      <c r="G618" s="370">
        <f>F618*'ЗМІСТ'!$E$13/1000*1.2</f>
        <v>157.2573025</v>
      </c>
      <c r="H618" s="371">
        <f>G618*(100%-'ЗМІСТ'!$E$15)</f>
        <v>157.2573025</v>
      </c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ht="24.75" hidden="1" customHeight="1" outlineLevel="1">
      <c r="A619" s="389" t="s">
        <v>3385</v>
      </c>
      <c r="B619" s="439" t="s">
        <v>3386</v>
      </c>
      <c r="C619" s="360" t="s">
        <v>3387</v>
      </c>
      <c r="D619" s="343" t="s">
        <v>17</v>
      </c>
      <c r="E619" s="343">
        <v>40.0</v>
      </c>
      <c r="F619" s="370">
        <f>SUMIF('Загальний прайс'!$D$6:$D$3617,A619,'Загальний прайс'!$G$6:$G$3617)</f>
        <v>1917.33</v>
      </c>
      <c r="G619" s="370">
        <f>F619*'ЗМІСТ'!$E$13/1000*1.2</f>
        <v>100.5737752</v>
      </c>
      <c r="H619" s="371">
        <f>G619*(100%-'ЗМІСТ'!$E$15)</f>
        <v>100.5737752</v>
      </c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ht="24.75" hidden="1" customHeight="1" outlineLevel="1">
      <c r="A620" s="389" t="s">
        <v>3388</v>
      </c>
      <c r="B620" s="439" t="s">
        <v>3389</v>
      </c>
      <c r="C620" s="360" t="s">
        <v>3390</v>
      </c>
      <c r="D620" s="343" t="s">
        <v>17</v>
      </c>
      <c r="E620" s="343">
        <v>40.0</v>
      </c>
      <c r="F620" s="370">
        <f>SUMIF('Загальний прайс'!$D$6:$D$3617,A620,'Загальний прайс'!$G$6:$G$3617)</f>
        <v>1582.51</v>
      </c>
      <c r="G620" s="370">
        <f>F620*'ЗМІСТ'!$E$13/1000*1.2</f>
        <v>83.01075195</v>
      </c>
      <c r="H620" s="371">
        <f>G620*(100%-'ЗМІСТ'!$E$15)</f>
        <v>83.01075195</v>
      </c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</row>
    <row r="621" ht="24.75" hidden="1" customHeight="1" outlineLevel="1">
      <c r="A621" s="389" t="s">
        <v>3391</v>
      </c>
      <c r="B621" s="439" t="s">
        <v>3392</v>
      </c>
      <c r="C621" s="360" t="s">
        <v>3393</v>
      </c>
      <c r="D621" s="343" t="s">
        <v>17</v>
      </c>
      <c r="E621" s="343">
        <v>50.0</v>
      </c>
      <c r="F621" s="370">
        <f>SUMIF('Загальний прайс'!$D$6:$D$3617,A621,'Загальний прайс'!$G$6:$G$3617)</f>
        <v>1298.27</v>
      </c>
      <c r="G621" s="370">
        <f>F621*'ЗМІСТ'!$E$13/1000*1.2</f>
        <v>68.10090864</v>
      </c>
      <c r="H621" s="371">
        <f>G621*(100%-'ЗМІСТ'!$E$15)</f>
        <v>68.10090864</v>
      </c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ht="24.75" hidden="1" customHeight="1" outlineLevel="1">
      <c r="A622" s="389" t="s">
        <v>3394</v>
      </c>
      <c r="B622" s="439" t="s">
        <v>3395</v>
      </c>
      <c r="C622" s="360" t="s">
        <v>3396</v>
      </c>
      <c r="D622" s="343" t="s">
        <v>17</v>
      </c>
      <c r="E622" s="343">
        <v>80.0</v>
      </c>
      <c r="F622" s="370">
        <f>SUMIF('Загальний прайс'!$D$6:$D$3617,A622,'Загальний прайс'!$G$6:$G$3617)</f>
        <v>1324.04</v>
      </c>
      <c r="G622" s="370">
        <f>F622*'ЗМІСТ'!$E$13/1000*1.2</f>
        <v>69.45267708</v>
      </c>
      <c r="H622" s="371">
        <f>G622*(100%-'ЗМІСТ'!$E$15)</f>
        <v>69.45267708</v>
      </c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ht="24.75" hidden="1" customHeight="1" outlineLevel="1">
      <c r="A623" s="389" t="s">
        <v>3397</v>
      </c>
      <c r="B623" s="439" t="s">
        <v>3398</v>
      </c>
      <c r="C623" s="360" t="s">
        <v>3399</v>
      </c>
      <c r="D623" s="343" t="s">
        <v>17</v>
      </c>
      <c r="E623" s="343">
        <v>50.0</v>
      </c>
      <c r="F623" s="370">
        <f>SUMIF('Загальний прайс'!$D$6:$D$3617,A623,'Загальний прайс'!$G$6:$G$3617)</f>
        <v>1206.43</v>
      </c>
      <c r="G623" s="370">
        <f>F623*'ЗМІСТ'!$E$13/1000*1.2</f>
        <v>63.28343042</v>
      </c>
      <c r="H623" s="371">
        <f>G623*(100%-'ЗМІСТ'!$E$15)</f>
        <v>63.28343042</v>
      </c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ht="24.75" hidden="1" customHeight="1" outlineLevel="1">
      <c r="A624" s="389" t="s">
        <v>3400</v>
      </c>
      <c r="B624" s="439" t="s">
        <v>3401</v>
      </c>
      <c r="C624" s="360" t="s">
        <v>3399</v>
      </c>
      <c r="D624" s="343" t="s">
        <v>17</v>
      </c>
      <c r="E624" s="343">
        <v>60.0</v>
      </c>
      <c r="F624" s="370">
        <f>SUMIF('Загальний прайс'!$D$6:$D$3617,A624,'Загальний прайс'!$G$6:$G$3617)</f>
        <v>1179.03</v>
      </c>
      <c r="G624" s="370">
        <f>F624*'ЗМІСТ'!$E$13/1000*1.2</f>
        <v>61.84616013</v>
      </c>
      <c r="H624" s="371">
        <f>G624*(100%-'ЗМІСТ'!$E$15)</f>
        <v>61.84616013</v>
      </c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ht="24.75" hidden="1" customHeight="1" outlineLevel="1">
      <c r="A625" s="389" t="s">
        <v>3402</v>
      </c>
      <c r="B625" s="439" t="s">
        <v>3403</v>
      </c>
      <c r="C625" s="360" t="s">
        <v>3404</v>
      </c>
      <c r="D625" s="343" t="s">
        <v>17</v>
      </c>
      <c r="E625" s="343">
        <v>40.0</v>
      </c>
      <c r="F625" s="370">
        <f>SUMIF('Загальний прайс'!$D$6:$D$3617,A625,'Загальний прайс'!$G$6:$G$3617)</f>
        <v>1237.37</v>
      </c>
      <c r="G625" s="370">
        <f>F625*'ЗМІСТ'!$E$13/1000*1.2</f>
        <v>64.90639183</v>
      </c>
      <c r="H625" s="371">
        <f>G625*(100%-'ЗМІСТ'!$E$15)</f>
        <v>64.90639183</v>
      </c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ht="24.75" hidden="1" customHeight="1" outlineLevel="1">
      <c r="A626" s="389" t="s">
        <v>3405</v>
      </c>
      <c r="B626" s="439" t="s">
        <v>3406</v>
      </c>
      <c r="C626" s="360" t="s">
        <v>3407</v>
      </c>
      <c r="D626" s="343" t="s">
        <v>17</v>
      </c>
      <c r="E626" s="343">
        <v>60.0</v>
      </c>
      <c r="F626" s="370">
        <f>SUMIF('Загальний прайс'!$D$6:$D$3617,A626,'Загальний прайс'!$G$6:$G$3617)</f>
        <v>1632.04</v>
      </c>
      <c r="G626" s="370">
        <f>F626*'ЗМІСТ'!$E$13/1000*1.2</f>
        <v>85.60885404</v>
      </c>
      <c r="H626" s="371">
        <f>G626*(100%-'ЗМІСТ'!$E$15)</f>
        <v>85.60885404</v>
      </c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ht="24.75" hidden="1" customHeight="1" outlineLevel="1">
      <c r="A627" s="389" t="s">
        <v>3408</v>
      </c>
      <c r="B627" s="439" t="s">
        <v>3409</v>
      </c>
      <c r="C627" s="360" t="s">
        <v>3407</v>
      </c>
      <c r="D627" s="343" t="s">
        <v>17</v>
      </c>
      <c r="E627" s="343">
        <v>70.0</v>
      </c>
      <c r="F627" s="370">
        <f>SUMIF('Загальний прайс'!$D$6:$D$3617,A627,'Загальний прайс'!$G$6:$G$3617)</f>
        <v>1553.39</v>
      </c>
      <c r="G627" s="370">
        <f>F627*'ЗМІСТ'!$E$13/1000*1.2</f>
        <v>81.48325886</v>
      </c>
      <c r="H627" s="371">
        <f>G627*(100%-'ЗМІСТ'!$E$15)</f>
        <v>81.48325886</v>
      </c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ht="24.75" hidden="1" customHeight="1" outlineLevel="1">
      <c r="A628" s="389" t="s">
        <v>3410</v>
      </c>
      <c r="B628" s="439" t="s">
        <v>3411</v>
      </c>
      <c r="C628" s="360" t="s">
        <v>3412</v>
      </c>
      <c r="D628" s="343" t="s">
        <v>17</v>
      </c>
      <c r="E628" s="343">
        <v>24.0</v>
      </c>
      <c r="F628" s="370">
        <f>SUMIF('Загальний прайс'!$D$6:$D$3617,A628,'Загальний прайс'!$G$6:$G$3617)</f>
        <v>18486.7</v>
      </c>
      <c r="G628" s="370">
        <f>F628*'ЗМІСТ'!$E$13/1000*1.2</f>
        <v>969.7220669</v>
      </c>
      <c r="H628" s="371">
        <f>G628*(100%-'ЗМІСТ'!$E$15)</f>
        <v>969.7220669</v>
      </c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ht="24.75" hidden="1" customHeight="1" outlineLevel="1">
      <c r="A629" s="389" t="s">
        <v>3413</v>
      </c>
      <c r="B629" s="439" t="s">
        <v>3414</v>
      </c>
      <c r="C629" s="360" t="s">
        <v>3415</v>
      </c>
      <c r="D629" s="343" t="s">
        <v>17</v>
      </c>
      <c r="E629" s="343">
        <v>70.0</v>
      </c>
      <c r="F629" s="370">
        <f>SUMIF('Загальний прайс'!$D$6:$D$3617,A629,'Загальний прайс'!$G$6:$G$3617)</f>
        <v>520.12</v>
      </c>
      <c r="G629" s="370">
        <f>F629*'ЗМІСТ'!$E$13/1000*1.2</f>
        <v>27.28295701</v>
      </c>
      <c r="H629" s="371">
        <f>G629*(100%-'ЗМІСТ'!$E$15)</f>
        <v>27.28295701</v>
      </c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ht="24.75" hidden="1" customHeight="1" outlineLevel="1">
      <c r="A630" s="389" t="s">
        <v>3416</v>
      </c>
      <c r="B630" s="439" t="s">
        <v>3417</v>
      </c>
      <c r="C630" s="360" t="s">
        <v>3418</v>
      </c>
      <c r="D630" s="343" t="s">
        <v>17</v>
      </c>
      <c r="E630" s="343">
        <v>80.0</v>
      </c>
      <c r="F630" s="370">
        <f>SUMIF('Загальний прайс'!$D$6:$D$3617,A630,'Загальний прайс'!$G$6:$G$3617)</f>
        <v>448.75</v>
      </c>
      <c r="G630" s="370">
        <f>F630*'ЗМІСТ'!$E$13/1000*1.2</f>
        <v>23.5392351</v>
      </c>
      <c r="H630" s="371">
        <f>G630*(100%-'ЗМІСТ'!$E$15)</f>
        <v>23.5392351</v>
      </c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ht="24.75" hidden="1" customHeight="1" outlineLevel="1">
      <c r="A631" s="389" t="s">
        <v>3419</v>
      </c>
      <c r="B631" s="439" t="s">
        <v>3420</v>
      </c>
      <c r="C631" s="360" t="s">
        <v>3421</v>
      </c>
      <c r="D631" s="217"/>
      <c r="E631" s="343">
        <v>80.0</v>
      </c>
      <c r="F631" s="370">
        <f>SUMIF('Загальний прайс'!$D$6:$D$3617,A631,'Загальний прайс'!$G$6:$G$3617)</f>
        <v>1156.27</v>
      </c>
      <c r="G631" s="370">
        <f>F631*'ЗМІСТ'!$E$13/1000*1.2</f>
        <v>60.6522816</v>
      </c>
      <c r="H631" s="371">
        <f>G631*(100%-'ЗМІСТ'!$E$15)</f>
        <v>60.6522816</v>
      </c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ht="14.25" customHeight="1">
      <c r="A632" s="25"/>
      <c r="B632" s="222"/>
      <c r="C632" s="345"/>
      <c r="D632" s="222"/>
      <c r="E632" s="222"/>
      <c r="F632" s="379"/>
      <c r="G632" s="380"/>
      <c r="H632" s="381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</row>
    <row r="633" ht="14.25" customHeight="1">
      <c r="A633" s="25"/>
      <c r="B633" s="222"/>
      <c r="C633" s="345"/>
      <c r="D633" s="222"/>
      <c r="E633" s="222"/>
      <c r="F633" s="379"/>
      <c r="G633" s="380"/>
      <c r="H633" s="381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ht="14.25" customHeight="1">
      <c r="A634" s="25"/>
      <c r="B634" s="222"/>
      <c r="C634" s="345"/>
      <c r="D634" s="222"/>
      <c r="E634" s="222"/>
      <c r="F634" s="379"/>
      <c r="G634" s="380"/>
      <c r="H634" s="381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</row>
    <row r="635" ht="14.25" customHeight="1">
      <c r="A635" s="25"/>
      <c r="B635" s="222"/>
      <c r="C635" s="345"/>
      <c r="D635" s="222"/>
      <c r="E635" s="222"/>
      <c r="F635" s="379"/>
      <c r="G635" s="380"/>
      <c r="H635" s="381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ht="14.25" customHeight="1">
      <c r="A636" s="25"/>
      <c r="B636" s="222"/>
      <c r="C636" s="345"/>
      <c r="D636" s="222"/>
      <c r="E636" s="222"/>
      <c r="F636" s="379"/>
      <c r="G636" s="380"/>
      <c r="H636" s="381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ht="14.25" hidden="1" customHeight="1">
      <c r="A637" s="25"/>
      <c r="B637" s="222"/>
      <c r="C637" s="345"/>
      <c r="D637" s="222"/>
      <c r="E637" s="222"/>
      <c r="F637" s="379"/>
      <c r="G637" s="380"/>
      <c r="H637" s="381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ht="14.25" hidden="1" customHeight="1">
      <c r="A638" s="25"/>
      <c r="B638" s="222"/>
      <c r="C638" s="345"/>
      <c r="D638" s="222"/>
      <c r="E638" s="222"/>
      <c r="F638" s="379"/>
      <c r="G638" s="380"/>
      <c r="H638" s="381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ht="14.25" customHeight="1">
      <c r="A639" s="25"/>
      <c r="B639" s="222"/>
      <c r="C639" s="345"/>
      <c r="D639" s="222"/>
      <c r="E639" s="222"/>
      <c r="F639" s="379"/>
      <c r="G639" s="380"/>
      <c r="H639" s="381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ht="14.25" customHeight="1">
      <c r="A640" s="25"/>
      <c r="B640" s="222"/>
      <c r="C640" s="345"/>
      <c r="D640" s="222"/>
      <c r="E640" s="222"/>
      <c r="F640" s="379"/>
      <c r="G640" s="380"/>
      <c r="H640" s="381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ht="14.25" customHeight="1">
      <c r="A641" s="25"/>
      <c r="B641" s="222"/>
      <c r="C641" s="345"/>
      <c r="D641" s="222"/>
      <c r="E641" s="222"/>
      <c r="F641" s="379"/>
      <c r="G641" s="380"/>
      <c r="H641" s="381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ht="14.25" customHeight="1">
      <c r="A642" s="25"/>
      <c r="B642" s="222"/>
      <c r="C642" s="345"/>
      <c r="D642" s="222"/>
      <c r="E642" s="222"/>
      <c r="F642" s="379"/>
      <c r="G642" s="380"/>
      <c r="H642" s="381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</row>
    <row r="643" ht="14.25" customHeight="1">
      <c r="A643" s="25"/>
      <c r="B643" s="222"/>
      <c r="C643" s="345"/>
      <c r="D643" s="222"/>
      <c r="E643" s="222"/>
      <c r="F643" s="379"/>
      <c r="G643" s="380"/>
      <c r="H643" s="381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ht="14.25" customHeight="1">
      <c r="A644" s="25"/>
      <c r="B644" s="222"/>
      <c r="C644" s="345"/>
      <c r="D644" s="222"/>
      <c r="E644" s="222"/>
      <c r="F644" s="379"/>
      <c r="G644" s="380"/>
      <c r="H644" s="381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</row>
    <row r="645" ht="14.25" customHeight="1">
      <c r="A645" s="25"/>
      <c r="B645" s="222"/>
      <c r="C645" s="345"/>
      <c r="D645" s="222"/>
      <c r="E645" s="222"/>
      <c r="F645" s="379"/>
      <c r="G645" s="380"/>
      <c r="H645" s="381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</row>
    <row r="646" ht="14.25" customHeight="1">
      <c r="A646" s="25"/>
      <c r="B646" s="222"/>
      <c r="C646" s="345"/>
      <c r="D646" s="222"/>
      <c r="E646" s="222"/>
      <c r="F646" s="379"/>
      <c r="G646" s="380"/>
      <c r="H646" s="381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</row>
    <row r="647" ht="14.25" customHeight="1">
      <c r="A647" s="25"/>
      <c r="B647" s="222"/>
      <c r="C647" s="345"/>
      <c r="D647" s="222"/>
      <c r="E647" s="222"/>
      <c r="F647" s="379"/>
      <c r="G647" s="380"/>
      <c r="H647" s="381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</row>
    <row r="648" ht="14.25" customHeight="1">
      <c r="A648" s="25"/>
      <c r="B648" s="222"/>
      <c r="C648" s="345"/>
      <c r="D648" s="222"/>
      <c r="E648" s="222"/>
      <c r="F648" s="379"/>
      <c r="G648" s="380"/>
      <c r="H648" s="381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</row>
    <row r="649" ht="14.25" customHeight="1">
      <c r="A649" s="25"/>
      <c r="B649" s="222"/>
      <c r="C649" s="345"/>
      <c r="D649" s="222"/>
      <c r="E649" s="222"/>
      <c r="F649" s="379"/>
      <c r="G649" s="380"/>
      <c r="H649" s="381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ht="14.25" customHeight="1">
      <c r="A650" s="25"/>
      <c r="B650" s="222"/>
      <c r="C650" s="345"/>
      <c r="D650" s="222"/>
      <c r="E650" s="222"/>
      <c r="F650" s="379"/>
      <c r="G650" s="380"/>
      <c r="H650" s="381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</row>
    <row r="651" ht="14.25" customHeight="1">
      <c r="A651" s="25"/>
      <c r="B651" s="222"/>
      <c r="C651" s="345"/>
      <c r="D651" s="222"/>
      <c r="E651" s="222"/>
      <c r="F651" s="379"/>
      <c r="G651" s="380"/>
      <c r="H651" s="381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</row>
    <row r="652" ht="14.25" customHeight="1">
      <c r="A652" s="25"/>
      <c r="B652" s="222"/>
      <c r="C652" s="345"/>
      <c r="D652" s="222"/>
      <c r="E652" s="222"/>
      <c r="F652" s="379"/>
      <c r="G652" s="380"/>
      <c r="H652" s="381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</row>
    <row r="653" ht="14.25" customHeight="1">
      <c r="A653" s="25"/>
      <c r="B653" s="222"/>
      <c r="C653" s="345"/>
      <c r="D653" s="222"/>
      <c r="E653" s="222"/>
      <c r="F653" s="379"/>
      <c r="G653" s="380"/>
      <c r="H653" s="381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</row>
    <row r="654" ht="14.25" customHeight="1">
      <c r="A654" s="25"/>
      <c r="B654" s="222"/>
      <c r="C654" s="345"/>
      <c r="D654" s="222"/>
      <c r="E654" s="222"/>
      <c r="F654" s="379"/>
      <c r="G654" s="380"/>
      <c r="H654" s="381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ht="14.25" customHeight="1">
      <c r="A655" s="25"/>
      <c r="B655" s="222"/>
      <c r="C655" s="345"/>
      <c r="D655" s="222"/>
      <c r="E655" s="222"/>
      <c r="F655" s="379"/>
      <c r="G655" s="380"/>
      <c r="H655" s="381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</row>
    <row r="656" ht="14.25" customHeight="1">
      <c r="A656" s="25"/>
      <c r="B656" s="222"/>
      <c r="C656" s="345"/>
      <c r="D656" s="222"/>
      <c r="E656" s="222"/>
      <c r="F656" s="379"/>
      <c r="G656" s="380"/>
      <c r="H656" s="381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</row>
    <row r="657" ht="14.25" customHeight="1">
      <c r="A657" s="25"/>
      <c r="B657" s="222"/>
      <c r="C657" s="345"/>
      <c r="D657" s="222"/>
      <c r="E657" s="222"/>
      <c r="F657" s="379"/>
      <c r="G657" s="380"/>
      <c r="H657" s="381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ht="14.25" customHeight="1">
      <c r="A658" s="25"/>
      <c r="B658" s="222"/>
      <c r="C658" s="345"/>
      <c r="D658" s="222"/>
      <c r="E658" s="222"/>
      <c r="F658" s="379"/>
      <c r="G658" s="380"/>
      <c r="H658" s="381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ht="14.25" customHeight="1">
      <c r="A659" s="25"/>
      <c r="B659" s="222"/>
      <c r="C659" s="345"/>
      <c r="D659" s="222"/>
      <c r="E659" s="222"/>
      <c r="F659" s="379"/>
      <c r="G659" s="380"/>
      <c r="H659" s="381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ht="14.25" customHeight="1">
      <c r="A660" s="25"/>
      <c r="B660" s="222"/>
      <c r="C660" s="345"/>
      <c r="D660" s="222"/>
      <c r="E660" s="222"/>
      <c r="F660" s="379"/>
      <c r="G660" s="380"/>
      <c r="H660" s="381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</row>
    <row r="661" ht="14.25" customHeight="1">
      <c r="A661" s="25"/>
      <c r="B661" s="222"/>
      <c r="C661" s="345"/>
      <c r="D661" s="222"/>
      <c r="E661" s="222"/>
      <c r="F661" s="379"/>
      <c r="G661" s="380"/>
      <c r="H661" s="381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2" ht="14.25" customHeight="1">
      <c r="A662" s="25"/>
      <c r="B662" s="222"/>
      <c r="C662" s="345"/>
      <c r="D662" s="222"/>
      <c r="E662" s="222"/>
      <c r="F662" s="379"/>
      <c r="G662" s="380"/>
      <c r="H662" s="381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</row>
    <row r="663" ht="14.25" customHeight="1">
      <c r="A663" s="25"/>
      <c r="B663" s="222"/>
      <c r="C663" s="345"/>
      <c r="D663" s="222"/>
      <c r="E663" s="222"/>
      <c r="F663" s="379"/>
      <c r="G663" s="380"/>
      <c r="H663" s="381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</row>
    <row r="664" ht="14.25" customHeight="1">
      <c r="A664" s="25"/>
      <c r="B664" s="222"/>
      <c r="C664" s="345"/>
      <c r="D664" s="222"/>
      <c r="E664" s="222"/>
      <c r="F664" s="379"/>
      <c r="G664" s="380"/>
      <c r="H664" s="381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</row>
    <row r="665" ht="14.25" customHeight="1">
      <c r="A665" s="25"/>
      <c r="B665" s="222"/>
      <c r="C665" s="345"/>
      <c r="D665" s="222"/>
      <c r="E665" s="222"/>
      <c r="F665" s="379"/>
      <c r="G665" s="380"/>
      <c r="H665" s="381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</row>
    <row r="666" ht="14.25" customHeight="1">
      <c r="A666" s="25"/>
      <c r="B666" s="222"/>
      <c r="C666" s="345"/>
      <c r="D666" s="222"/>
      <c r="E666" s="222"/>
      <c r="F666" s="379"/>
      <c r="G666" s="380"/>
      <c r="H666" s="381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</row>
    <row r="667" ht="14.25" customHeight="1">
      <c r="A667" s="25"/>
      <c r="B667" s="222"/>
      <c r="C667" s="345"/>
      <c r="D667" s="222"/>
      <c r="E667" s="222"/>
      <c r="F667" s="379"/>
      <c r="G667" s="380"/>
      <c r="H667" s="381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</row>
    <row r="668" ht="14.25" customHeight="1">
      <c r="A668" s="25"/>
      <c r="B668" s="222"/>
      <c r="C668" s="345"/>
      <c r="D668" s="222"/>
      <c r="E668" s="222"/>
      <c r="F668" s="379"/>
      <c r="G668" s="380"/>
      <c r="H668" s="381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</row>
    <row r="669" ht="14.25" customHeight="1">
      <c r="A669" s="25"/>
      <c r="B669" s="222"/>
      <c r="C669" s="345"/>
      <c r="D669" s="222"/>
      <c r="E669" s="222"/>
      <c r="F669" s="379"/>
      <c r="G669" s="380"/>
      <c r="H669" s="381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</row>
    <row r="670" ht="14.25" customHeight="1">
      <c r="A670" s="25"/>
      <c r="B670" s="222"/>
      <c r="C670" s="345"/>
      <c r="D670" s="222"/>
      <c r="E670" s="222"/>
      <c r="F670" s="379"/>
      <c r="G670" s="380"/>
      <c r="H670" s="381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</row>
    <row r="671" ht="14.25" customHeight="1">
      <c r="A671" s="25"/>
      <c r="B671" s="222"/>
      <c r="C671" s="345"/>
      <c r="D671" s="222"/>
      <c r="E671" s="222"/>
      <c r="F671" s="379"/>
      <c r="G671" s="380"/>
      <c r="H671" s="381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</row>
    <row r="672" ht="14.25" customHeight="1">
      <c r="A672" s="25"/>
      <c r="B672" s="222"/>
      <c r="C672" s="345"/>
      <c r="D672" s="222"/>
      <c r="E672" s="222"/>
      <c r="F672" s="379"/>
      <c r="G672" s="380"/>
      <c r="H672" s="381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</row>
    <row r="673" ht="14.25" customHeight="1">
      <c r="A673" s="25"/>
      <c r="B673" s="222"/>
      <c r="C673" s="345"/>
      <c r="D673" s="222"/>
      <c r="E673" s="222"/>
      <c r="F673" s="379"/>
      <c r="G673" s="380"/>
      <c r="H673" s="381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</row>
    <row r="674" ht="14.25" customHeight="1">
      <c r="A674" s="25"/>
      <c r="B674" s="222"/>
      <c r="C674" s="345"/>
      <c r="D674" s="222"/>
      <c r="E674" s="222"/>
      <c r="F674" s="379"/>
      <c r="G674" s="380"/>
      <c r="H674" s="381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</row>
    <row r="675" ht="14.25" customHeight="1">
      <c r="A675" s="25"/>
      <c r="B675" s="222"/>
      <c r="C675" s="345"/>
      <c r="D675" s="222"/>
      <c r="E675" s="222"/>
      <c r="F675" s="379"/>
      <c r="G675" s="380"/>
      <c r="H675" s="381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ht="14.25" customHeight="1">
      <c r="A676" s="25"/>
      <c r="B676" s="222"/>
      <c r="C676" s="345"/>
      <c r="D676" s="222"/>
      <c r="E676" s="222"/>
      <c r="F676" s="379"/>
      <c r="G676" s="380"/>
      <c r="H676" s="381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</row>
    <row r="677" ht="14.25" customHeight="1">
      <c r="A677" s="25"/>
      <c r="B677" s="222"/>
      <c r="C677" s="345"/>
      <c r="D677" s="222"/>
      <c r="E677" s="222"/>
      <c r="F677" s="379"/>
      <c r="G677" s="380"/>
      <c r="H677" s="381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</row>
    <row r="678" ht="14.25" customHeight="1">
      <c r="A678" s="25"/>
      <c r="B678" s="222"/>
      <c r="C678" s="345"/>
      <c r="D678" s="222"/>
      <c r="E678" s="222"/>
      <c r="F678" s="379"/>
      <c r="G678" s="380"/>
      <c r="H678" s="381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</row>
    <row r="679" ht="14.25" customHeight="1">
      <c r="A679" s="25"/>
      <c r="B679" s="222"/>
      <c r="C679" s="345"/>
      <c r="D679" s="222"/>
      <c r="E679" s="222"/>
      <c r="F679" s="379"/>
      <c r="G679" s="380"/>
      <c r="H679" s="381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</row>
    <row r="680" ht="14.25" customHeight="1">
      <c r="A680" s="25"/>
      <c r="B680" s="222"/>
      <c r="C680" s="345"/>
      <c r="D680" s="222"/>
      <c r="E680" s="222"/>
      <c r="F680" s="379"/>
      <c r="G680" s="380"/>
      <c r="H680" s="381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</row>
    <row r="681" ht="14.25" customHeight="1">
      <c r="A681" s="25"/>
      <c r="B681" s="222"/>
      <c r="C681" s="345"/>
      <c r="D681" s="222"/>
      <c r="E681" s="222"/>
      <c r="F681" s="379"/>
      <c r="G681" s="380"/>
      <c r="H681" s="381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</row>
    <row r="682" ht="14.25" customHeight="1">
      <c r="A682" s="25"/>
      <c r="B682" s="222"/>
      <c r="C682" s="345"/>
      <c r="D682" s="222"/>
      <c r="E682" s="222"/>
      <c r="F682" s="379"/>
      <c r="G682" s="380"/>
      <c r="H682" s="381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</row>
    <row r="683" ht="14.25" customHeight="1">
      <c r="A683" s="25"/>
      <c r="B683" s="222"/>
      <c r="C683" s="345"/>
      <c r="D683" s="222"/>
      <c r="E683" s="222"/>
      <c r="F683" s="379"/>
      <c r="G683" s="380"/>
      <c r="H683" s="381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</row>
    <row r="684" ht="14.25" customHeight="1">
      <c r="A684" s="25"/>
      <c r="B684" s="222"/>
      <c r="C684" s="345"/>
      <c r="D684" s="222"/>
      <c r="E684" s="222"/>
      <c r="F684" s="379"/>
      <c r="G684" s="380"/>
      <c r="H684" s="381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5" ht="14.25" customHeight="1">
      <c r="A685" s="25"/>
      <c r="B685" s="222"/>
      <c r="C685" s="345"/>
      <c r="D685" s="222"/>
      <c r="E685" s="222"/>
      <c r="F685" s="379"/>
      <c r="G685" s="380"/>
      <c r="H685" s="381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ht="14.25" customHeight="1">
      <c r="A686" s="25"/>
      <c r="B686" s="222"/>
      <c r="C686" s="345"/>
      <c r="D686" s="222"/>
      <c r="E686" s="222"/>
      <c r="F686" s="379"/>
      <c r="G686" s="380"/>
      <c r="H686" s="381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ht="14.25" customHeight="1">
      <c r="A687" s="25"/>
      <c r="B687" s="222"/>
      <c r="C687" s="345"/>
      <c r="D687" s="222"/>
      <c r="E687" s="222"/>
      <c r="F687" s="379"/>
      <c r="G687" s="380"/>
      <c r="H687" s="381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</row>
    <row r="688" ht="14.25" customHeight="1">
      <c r="A688" s="25"/>
      <c r="B688" s="222"/>
      <c r="C688" s="345"/>
      <c r="D688" s="222"/>
      <c r="E688" s="222"/>
      <c r="F688" s="379"/>
      <c r="G688" s="380"/>
      <c r="H688" s="381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</row>
    <row r="689" ht="14.25" customHeight="1">
      <c r="A689" s="25"/>
      <c r="B689" s="222"/>
      <c r="C689" s="345"/>
      <c r="D689" s="222"/>
      <c r="E689" s="222"/>
      <c r="F689" s="379"/>
      <c r="G689" s="380"/>
      <c r="H689" s="381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ht="14.25" customHeight="1">
      <c r="A690" s="25"/>
      <c r="B690" s="222"/>
      <c r="C690" s="345"/>
      <c r="D690" s="222"/>
      <c r="E690" s="222"/>
      <c r="F690" s="379"/>
      <c r="G690" s="380"/>
      <c r="H690" s="381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ht="14.25" customHeight="1">
      <c r="A691" s="25"/>
      <c r="B691" s="222"/>
      <c r="C691" s="345"/>
      <c r="D691" s="222"/>
      <c r="E691" s="222"/>
      <c r="F691" s="379"/>
      <c r="G691" s="380"/>
      <c r="H691" s="381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ht="14.25" customHeight="1">
      <c r="A692" s="25"/>
      <c r="B692" s="222"/>
      <c r="C692" s="345"/>
      <c r="D692" s="222"/>
      <c r="E692" s="222"/>
      <c r="F692" s="379"/>
      <c r="G692" s="380"/>
      <c r="H692" s="381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ht="14.25" customHeight="1">
      <c r="A693" s="25"/>
      <c r="B693" s="222"/>
      <c r="C693" s="345"/>
      <c r="D693" s="222"/>
      <c r="E693" s="222"/>
      <c r="F693" s="379"/>
      <c r="G693" s="380"/>
      <c r="H693" s="381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ht="14.25" customHeight="1">
      <c r="A694" s="25"/>
      <c r="B694" s="222"/>
      <c r="C694" s="345"/>
      <c r="D694" s="222"/>
      <c r="E694" s="222"/>
      <c r="F694" s="379"/>
      <c r="G694" s="380"/>
      <c r="H694" s="381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ht="14.25" customHeight="1">
      <c r="A695" s="25"/>
      <c r="B695" s="222"/>
      <c r="C695" s="345"/>
      <c r="D695" s="222"/>
      <c r="E695" s="222"/>
      <c r="F695" s="379"/>
      <c r="G695" s="380"/>
      <c r="H695" s="381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ht="14.25" customHeight="1">
      <c r="A696" s="25"/>
      <c r="B696" s="222"/>
      <c r="C696" s="345"/>
      <c r="D696" s="222"/>
      <c r="E696" s="222"/>
      <c r="F696" s="379"/>
      <c r="G696" s="380"/>
      <c r="H696" s="381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ht="14.25" customHeight="1">
      <c r="A697" s="25"/>
      <c r="B697" s="222"/>
      <c r="C697" s="345"/>
      <c r="D697" s="222"/>
      <c r="E697" s="222"/>
      <c r="F697" s="379"/>
      <c r="G697" s="380"/>
      <c r="H697" s="381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ht="14.25" customHeight="1">
      <c r="A698" s="25"/>
      <c r="B698" s="222"/>
      <c r="C698" s="345"/>
      <c r="D698" s="222"/>
      <c r="E698" s="222"/>
      <c r="F698" s="379"/>
      <c r="G698" s="380"/>
      <c r="H698" s="381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ht="14.25" customHeight="1">
      <c r="A699" s="25"/>
      <c r="B699" s="222"/>
      <c r="C699" s="345"/>
      <c r="D699" s="222"/>
      <c r="E699" s="222"/>
      <c r="F699" s="379"/>
      <c r="G699" s="380"/>
      <c r="H699" s="381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ht="14.25" customHeight="1">
      <c r="A700" s="25"/>
      <c r="B700" s="222"/>
      <c r="C700" s="345"/>
      <c r="D700" s="222"/>
      <c r="E700" s="222"/>
      <c r="F700" s="379"/>
      <c r="G700" s="380"/>
      <c r="H700" s="381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ht="14.25" customHeight="1">
      <c r="A701" s="25"/>
      <c r="B701" s="222"/>
      <c r="C701" s="345"/>
      <c r="D701" s="222"/>
      <c r="E701" s="222"/>
      <c r="F701" s="379"/>
      <c r="G701" s="380"/>
      <c r="H701" s="381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ht="14.25" customHeight="1">
      <c r="A702" s="25"/>
      <c r="B702" s="222"/>
      <c r="C702" s="345"/>
      <c r="D702" s="222"/>
      <c r="E702" s="222"/>
      <c r="F702" s="379"/>
      <c r="G702" s="380"/>
      <c r="H702" s="381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ht="14.25" customHeight="1">
      <c r="A703" s="25"/>
      <c r="B703" s="222"/>
      <c r="C703" s="345"/>
      <c r="D703" s="222"/>
      <c r="E703" s="222"/>
      <c r="F703" s="379"/>
      <c r="G703" s="380"/>
      <c r="H703" s="381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ht="14.25" customHeight="1">
      <c r="A704" s="25"/>
      <c r="B704" s="222"/>
      <c r="C704" s="345"/>
      <c r="D704" s="222"/>
      <c r="E704" s="222"/>
      <c r="F704" s="379"/>
      <c r="G704" s="380"/>
      <c r="H704" s="381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ht="14.25" customHeight="1">
      <c r="A705" s="25"/>
      <c r="B705" s="222"/>
      <c r="C705" s="345"/>
      <c r="D705" s="222"/>
      <c r="E705" s="222"/>
      <c r="F705" s="379"/>
      <c r="G705" s="380"/>
      <c r="H705" s="381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ht="14.25" customHeight="1">
      <c r="A706" s="25"/>
      <c r="B706" s="222"/>
      <c r="C706" s="345"/>
      <c r="D706" s="222"/>
      <c r="E706" s="222"/>
      <c r="F706" s="379"/>
      <c r="G706" s="380"/>
      <c r="H706" s="381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ht="14.25" customHeight="1">
      <c r="A707" s="25"/>
      <c r="B707" s="222"/>
      <c r="C707" s="345"/>
      <c r="D707" s="222"/>
      <c r="E707" s="222"/>
      <c r="F707" s="379"/>
      <c r="G707" s="380"/>
      <c r="H707" s="381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ht="14.25" customHeight="1">
      <c r="A708" s="25"/>
      <c r="B708" s="222"/>
      <c r="C708" s="345"/>
      <c r="D708" s="222"/>
      <c r="E708" s="222"/>
      <c r="F708" s="379"/>
      <c r="G708" s="380"/>
      <c r="H708" s="381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ht="14.25" customHeight="1">
      <c r="A709" s="25"/>
      <c r="B709" s="222"/>
      <c r="C709" s="345"/>
      <c r="D709" s="222"/>
      <c r="E709" s="222"/>
      <c r="F709" s="379"/>
      <c r="G709" s="380"/>
      <c r="H709" s="381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ht="14.25" customHeight="1">
      <c r="A710" s="25"/>
      <c r="B710" s="222"/>
      <c r="C710" s="345"/>
      <c r="D710" s="222"/>
      <c r="E710" s="222"/>
      <c r="F710" s="379"/>
      <c r="G710" s="380"/>
      <c r="H710" s="381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ht="14.25" customHeight="1">
      <c r="A711" s="25"/>
      <c r="B711" s="222"/>
      <c r="C711" s="345"/>
      <c r="D711" s="222"/>
      <c r="E711" s="222"/>
      <c r="F711" s="379"/>
      <c r="G711" s="380"/>
      <c r="H711" s="381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ht="14.25" customHeight="1">
      <c r="A712" s="25"/>
      <c r="B712" s="222"/>
      <c r="C712" s="345"/>
      <c r="D712" s="222"/>
      <c r="E712" s="222"/>
      <c r="F712" s="379"/>
      <c r="G712" s="380"/>
      <c r="H712" s="381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ht="14.25" customHeight="1">
      <c r="A713" s="25"/>
      <c r="B713" s="222"/>
      <c r="C713" s="345"/>
      <c r="D713" s="222"/>
      <c r="E713" s="222"/>
      <c r="F713" s="379"/>
      <c r="G713" s="380"/>
      <c r="H713" s="381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ht="14.25" customHeight="1">
      <c r="A714" s="25"/>
      <c r="B714" s="222"/>
      <c r="C714" s="345"/>
      <c r="D714" s="222"/>
      <c r="E714" s="222"/>
      <c r="F714" s="379"/>
      <c r="G714" s="380"/>
      <c r="H714" s="381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ht="14.25" customHeight="1">
      <c r="A715" s="25"/>
      <c r="B715" s="222"/>
      <c r="C715" s="345"/>
      <c r="D715" s="222"/>
      <c r="E715" s="222"/>
      <c r="F715" s="379"/>
      <c r="G715" s="380"/>
      <c r="H715" s="381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ht="14.25" customHeight="1">
      <c r="A716" s="25"/>
      <c r="B716" s="222"/>
      <c r="C716" s="345"/>
      <c r="D716" s="222"/>
      <c r="E716" s="222"/>
      <c r="F716" s="379"/>
      <c r="G716" s="380"/>
      <c r="H716" s="381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ht="14.25" customHeight="1">
      <c r="A717" s="25"/>
      <c r="B717" s="222"/>
      <c r="C717" s="345"/>
      <c r="D717" s="222"/>
      <c r="E717" s="222"/>
      <c r="F717" s="379"/>
      <c r="G717" s="380"/>
      <c r="H717" s="381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ht="14.25" customHeight="1">
      <c r="A718" s="25"/>
      <c r="B718" s="222"/>
      <c r="C718" s="345"/>
      <c r="D718" s="222"/>
      <c r="E718" s="222"/>
      <c r="F718" s="379"/>
      <c r="G718" s="380"/>
      <c r="H718" s="381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ht="14.25" customHeight="1">
      <c r="A719" s="25"/>
      <c r="B719" s="222"/>
      <c r="C719" s="345"/>
      <c r="D719" s="222"/>
      <c r="E719" s="222"/>
      <c r="F719" s="379"/>
      <c r="G719" s="380"/>
      <c r="H719" s="381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</row>
    <row r="720" ht="14.25" customHeight="1">
      <c r="A720" s="25"/>
      <c r="B720" s="222"/>
      <c r="C720" s="345"/>
      <c r="D720" s="222"/>
      <c r="E720" s="222"/>
      <c r="F720" s="379"/>
      <c r="G720" s="380"/>
      <c r="H720" s="381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</row>
    <row r="721" ht="14.25" customHeight="1">
      <c r="A721" s="25"/>
      <c r="B721" s="222"/>
      <c r="C721" s="345"/>
      <c r="D721" s="222"/>
      <c r="E721" s="222"/>
      <c r="F721" s="379"/>
      <c r="G721" s="380"/>
      <c r="H721" s="381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ht="14.25" customHeight="1">
      <c r="A722" s="25"/>
      <c r="B722" s="222"/>
      <c r="C722" s="345"/>
      <c r="D722" s="222"/>
      <c r="E722" s="222"/>
      <c r="F722" s="379"/>
      <c r="G722" s="380"/>
      <c r="H722" s="381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</row>
    <row r="723" ht="14.25" customHeight="1">
      <c r="A723" s="25"/>
      <c r="B723" s="222"/>
      <c r="C723" s="345"/>
      <c r="D723" s="222"/>
      <c r="E723" s="222"/>
      <c r="F723" s="379"/>
      <c r="G723" s="380"/>
      <c r="H723" s="381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ht="14.25" customHeight="1">
      <c r="A724" s="25"/>
      <c r="B724" s="222"/>
      <c r="C724" s="345"/>
      <c r="D724" s="222"/>
      <c r="E724" s="222"/>
      <c r="F724" s="379"/>
      <c r="G724" s="380"/>
      <c r="H724" s="381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ht="14.25" customHeight="1">
      <c r="A725" s="25"/>
      <c r="B725" s="222"/>
      <c r="C725" s="345"/>
      <c r="D725" s="222"/>
      <c r="E725" s="222"/>
      <c r="F725" s="379"/>
      <c r="G725" s="380"/>
      <c r="H725" s="381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</row>
    <row r="726" ht="14.25" customHeight="1">
      <c r="A726" s="25"/>
      <c r="B726" s="222"/>
      <c r="C726" s="345"/>
      <c r="D726" s="222"/>
      <c r="E726" s="222"/>
      <c r="F726" s="379"/>
      <c r="G726" s="380"/>
      <c r="H726" s="381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</row>
    <row r="727" ht="14.25" customHeight="1">
      <c r="A727" s="25"/>
      <c r="B727" s="222"/>
      <c r="C727" s="345"/>
      <c r="D727" s="222"/>
      <c r="E727" s="222"/>
      <c r="F727" s="379"/>
      <c r="G727" s="380"/>
      <c r="H727" s="381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ht="14.25" customHeight="1">
      <c r="A728" s="25"/>
      <c r="B728" s="222"/>
      <c r="C728" s="345"/>
      <c r="D728" s="222"/>
      <c r="E728" s="222"/>
      <c r="F728" s="379"/>
      <c r="G728" s="380"/>
      <c r="H728" s="381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</row>
    <row r="729" ht="14.25" customHeight="1">
      <c r="A729" s="25"/>
      <c r="B729" s="222"/>
      <c r="C729" s="345"/>
      <c r="D729" s="222"/>
      <c r="E729" s="222"/>
      <c r="F729" s="379"/>
      <c r="G729" s="380"/>
      <c r="H729" s="381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0" ht="14.25" customHeight="1">
      <c r="A730" s="25"/>
      <c r="B730" s="222"/>
      <c r="C730" s="345"/>
      <c r="D730" s="222"/>
      <c r="E730" s="222"/>
      <c r="F730" s="379"/>
      <c r="G730" s="380"/>
      <c r="H730" s="381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ht="14.25" customHeight="1">
      <c r="A731" s="25"/>
      <c r="B731" s="222"/>
      <c r="C731" s="345"/>
      <c r="D731" s="222"/>
      <c r="E731" s="222"/>
      <c r="F731" s="379"/>
      <c r="G731" s="380"/>
      <c r="H731" s="381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</row>
    <row r="732" ht="14.25" customHeight="1">
      <c r="A732" s="25"/>
      <c r="B732" s="222"/>
      <c r="C732" s="345"/>
      <c r="D732" s="222"/>
      <c r="E732" s="222"/>
      <c r="F732" s="379"/>
      <c r="G732" s="380"/>
      <c r="H732" s="381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</row>
    <row r="733" ht="14.25" customHeight="1">
      <c r="A733" s="25"/>
      <c r="B733" s="222"/>
      <c r="C733" s="345"/>
      <c r="D733" s="222"/>
      <c r="E733" s="222"/>
      <c r="F733" s="379"/>
      <c r="G733" s="380"/>
      <c r="H733" s="381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</row>
    <row r="734" ht="14.25" customHeight="1">
      <c r="A734" s="25"/>
      <c r="B734" s="222"/>
      <c r="C734" s="345"/>
      <c r="D734" s="222"/>
      <c r="E734" s="222"/>
      <c r="F734" s="379"/>
      <c r="G734" s="380"/>
      <c r="H734" s="381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</row>
    <row r="735" ht="14.25" customHeight="1">
      <c r="A735" s="25"/>
      <c r="B735" s="222"/>
      <c r="C735" s="345"/>
      <c r="D735" s="222"/>
      <c r="E735" s="222"/>
      <c r="F735" s="379"/>
      <c r="G735" s="380"/>
      <c r="H735" s="381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</row>
    <row r="736" ht="14.25" customHeight="1">
      <c r="A736" s="25"/>
      <c r="B736" s="222"/>
      <c r="C736" s="345"/>
      <c r="D736" s="222"/>
      <c r="E736" s="222"/>
      <c r="F736" s="379"/>
      <c r="G736" s="380"/>
      <c r="H736" s="381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</row>
    <row r="737" ht="14.25" customHeight="1">
      <c r="A737" s="25"/>
      <c r="B737" s="222"/>
      <c r="C737" s="345"/>
      <c r="D737" s="222"/>
      <c r="E737" s="222"/>
      <c r="F737" s="379"/>
      <c r="G737" s="380"/>
      <c r="H737" s="381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</row>
    <row r="738" ht="14.25" customHeight="1">
      <c r="A738" s="25"/>
      <c r="B738" s="222"/>
      <c r="C738" s="345"/>
      <c r="D738" s="222"/>
      <c r="E738" s="222"/>
      <c r="F738" s="379"/>
      <c r="G738" s="380"/>
      <c r="H738" s="381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ht="14.25" customHeight="1">
      <c r="A739" s="25"/>
      <c r="B739" s="222"/>
      <c r="C739" s="345"/>
      <c r="D739" s="222"/>
      <c r="E739" s="222"/>
      <c r="F739" s="379"/>
      <c r="G739" s="380"/>
      <c r="H739" s="381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</row>
    <row r="740" ht="14.25" customHeight="1">
      <c r="A740" s="25"/>
      <c r="B740" s="222"/>
      <c r="C740" s="345"/>
      <c r="D740" s="222"/>
      <c r="E740" s="222"/>
      <c r="F740" s="379"/>
      <c r="G740" s="380"/>
      <c r="H740" s="381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</row>
    <row r="741" ht="14.25" customHeight="1">
      <c r="A741" s="25"/>
      <c r="B741" s="222"/>
      <c r="C741" s="345"/>
      <c r="D741" s="222"/>
      <c r="E741" s="222"/>
      <c r="F741" s="379"/>
      <c r="G741" s="380"/>
      <c r="H741" s="381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</row>
    <row r="742" ht="14.25" customHeight="1">
      <c r="A742" s="25"/>
      <c r="B742" s="222"/>
      <c r="C742" s="345"/>
      <c r="D742" s="222"/>
      <c r="E742" s="222"/>
      <c r="F742" s="379"/>
      <c r="G742" s="380"/>
      <c r="H742" s="381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</row>
    <row r="743" ht="14.25" customHeight="1">
      <c r="A743" s="25"/>
      <c r="B743" s="222"/>
      <c r="C743" s="345"/>
      <c r="D743" s="222"/>
      <c r="E743" s="222"/>
      <c r="F743" s="379"/>
      <c r="G743" s="380"/>
      <c r="H743" s="381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ht="14.25" customHeight="1">
      <c r="A744" s="25"/>
      <c r="B744" s="222"/>
      <c r="C744" s="345"/>
      <c r="D744" s="222"/>
      <c r="E744" s="222"/>
      <c r="F744" s="379"/>
      <c r="G744" s="380"/>
      <c r="H744" s="381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</row>
    <row r="745" ht="14.25" customHeight="1">
      <c r="A745" s="25"/>
      <c r="B745" s="222"/>
      <c r="C745" s="345"/>
      <c r="D745" s="222"/>
      <c r="E745" s="222"/>
      <c r="F745" s="379"/>
      <c r="G745" s="380"/>
      <c r="H745" s="381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</row>
    <row r="746" ht="14.25" customHeight="1">
      <c r="A746" s="25"/>
      <c r="B746" s="222"/>
      <c r="C746" s="345"/>
      <c r="D746" s="222"/>
      <c r="E746" s="222"/>
      <c r="F746" s="379"/>
      <c r="G746" s="380"/>
      <c r="H746" s="381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</row>
    <row r="747" ht="14.25" customHeight="1">
      <c r="A747" s="25"/>
      <c r="B747" s="222"/>
      <c r="C747" s="345"/>
      <c r="D747" s="222"/>
      <c r="E747" s="222"/>
      <c r="F747" s="379"/>
      <c r="G747" s="380"/>
      <c r="H747" s="381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</row>
    <row r="748" ht="14.25" customHeight="1">
      <c r="A748" s="25"/>
      <c r="B748" s="222"/>
      <c r="C748" s="345"/>
      <c r="D748" s="222"/>
      <c r="E748" s="222"/>
      <c r="F748" s="379"/>
      <c r="G748" s="380"/>
      <c r="H748" s="381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</row>
    <row r="749" ht="14.25" customHeight="1">
      <c r="A749" s="25"/>
      <c r="B749" s="222"/>
      <c r="C749" s="345"/>
      <c r="D749" s="222"/>
      <c r="E749" s="222"/>
      <c r="F749" s="379"/>
      <c r="G749" s="380"/>
      <c r="H749" s="381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</row>
    <row r="750" ht="14.25" customHeight="1">
      <c r="A750" s="25"/>
      <c r="B750" s="222"/>
      <c r="C750" s="345"/>
      <c r="D750" s="222"/>
      <c r="E750" s="222"/>
      <c r="F750" s="379"/>
      <c r="G750" s="380"/>
      <c r="H750" s="381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</row>
    <row r="751" ht="14.25" customHeight="1">
      <c r="A751" s="25"/>
      <c r="B751" s="222"/>
      <c r="C751" s="345"/>
      <c r="D751" s="222"/>
      <c r="E751" s="222"/>
      <c r="F751" s="379"/>
      <c r="G751" s="380"/>
      <c r="H751" s="381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</row>
    <row r="752" ht="14.25" customHeight="1">
      <c r="A752" s="25"/>
      <c r="B752" s="222"/>
      <c r="C752" s="345"/>
      <c r="D752" s="222"/>
      <c r="E752" s="222"/>
      <c r="F752" s="379"/>
      <c r="G752" s="380"/>
      <c r="H752" s="381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</row>
    <row r="753" ht="14.25" customHeight="1">
      <c r="A753" s="25"/>
      <c r="B753" s="222"/>
      <c r="C753" s="345"/>
      <c r="D753" s="222"/>
      <c r="E753" s="222"/>
      <c r="F753" s="379"/>
      <c r="G753" s="380"/>
      <c r="H753" s="381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ht="14.25" customHeight="1">
      <c r="A754" s="25"/>
      <c r="B754" s="222"/>
      <c r="C754" s="345"/>
      <c r="D754" s="222"/>
      <c r="E754" s="222"/>
      <c r="F754" s="379"/>
      <c r="G754" s="380"/>
      <c r="H754" s="381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</row>
    <row r="755" ht="14.25" customHeight="1">
      <c r="A755" s="25"/>
      <c r="B755" s="222"/>
      <c r="C755" s="345"/>
      <c r="D755" s="222"/>
      <c r="E755" s="222"/>
      <c r="F755" s="379"/>
      <c r="G755" s="380"/>
      <c r="H755" s="381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</row>
    <row r="756" ht="14.25" customHeight="1">
      <c r="A756" s="25"/>
      <c r="B756" s="222"/>
      <c r="C756" s="345"/>
      <c r="D756" s="222"/>
      <c r="E756" s="222"/>
      <c r="F756" s="379"/>
      <c r="G756" s="380"/>
      <c r="H756" s="381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</row>
    <row r="757" ht="14.25" customHeight="1">
      <c r="A757" s="25"/>
      <c r="B757" s="222"/>
      <c r="C757" s="345"/>
      <c r="D757" s="222"/>
      <c r="E757" s="222"/>
      <c r="F757" s="379"/>
      <c r="G757" s="380"/>
      <c r="H757" s="381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</row>
    <row r="758" ht="14.25" customHeight="1">
      <c r="A758" s="25"/>
      <c r="B758" s="222"/>
      <c r="C758" s="345"/>
      <c r="D758" s="222"/>
      <c r="E758" s="222"/>
      <c r="F758" s="379"/>
      <c r="G758" s="380"/>
      <c r="H758" s="381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</row>
    <row r="759" ht="14.25" customHeight="1">
      <c r="A759" s="25"/>
      <c r="B759" s="222"/>
      <c r="C759" s="345"/>
      <c r="D759" s="222"/>
      <c r="E759" s="222"/>
      <c r="F759" s="379"/>
      <c r="G759" s="380"/>
      <c r="H759" s="381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</row>
    <row r="760" ht="14.25" customHeight="1">
      <c r="A760" s="25"/>
      <c r="B760" s="222"/>
      <c r="C760" s="345"/>
      <c r="D760" s="222"/>
      <c r="E760" s="222"/>
      <c r="F760" s="379"/>
      <c r="G760" s="380"/>
      <c r="H760" s="381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</row>
    <row r="761" ht="14.25" customHeight="1">
      <c r="A761" s="25"/>
      <c r="B761" s="222"/>
      <c r="C761" s="345"/>
      <c r="D761" s="222"/>
      <c r="E761" s="222"/>
      <c r="F761" s="379"/>
      <c r="G761" s="380"/>
      <c r="H761" s="381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</row>
    <row r="762" ht="14.25" customHeight="1">
      <c r="A762" s="25"/>
      <c r="B762" s="222"/>
      <c r="C762" s="345"/>
      <c r="D762" s="222"/>
      <c r="E762" s="222"/>
      <c r="F762" s="379"/>
      <c r="G762" s="380"/>
      <c r="H762" s="381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</row>
    <row r="763" ht="14.25" customHeight="1">
      <c r="A763" s="25"/>
      <c r="B763" s="222"/>
      <c r="C763" s="345"/>
      <c r="D763" s="222"/>
      <c r="E763" s="222"/>
      <c r="F763" s="379"/>
      <c r="G763" s="380"/>
      <c r="H763" s="381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</row>
    <row r="764" ht="14.25" customHeight="1">
      <c r="A764" s="25"/>
      <c r="B764" s="222"/>
      <c r="C764" s="345"/>
      <c r="D764" s="222"/>
      <c r="E764" s="222"/>
      <c r="F764" s="379"/>
      <c r="G764" s="380"/>
      <c r="H764" s="381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ht="14.25" customHeight="1">
      <c r="A765" s="25"/>
      <c r="B765" s="222"/>
      <c r="C765" s="345"/>
      <c r="D765" s="222"/>
      <c r="E765" s="222"/>
      <c r="F765" s="379"/>
      <c r="G765" s="380"/>
      <c r="H765" s="381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</row>
    <row r="766" ht="14.25" customHeight="1">
      <c r="A766" s="25"/>
      <c r="B766" s="222"/>
      <c r="C766" s="345"/>
      <c r="D766" s="222"/>
      <c r="E766" s="222"/>
      <c r="F766" s="379"/>
      <c r="G766" s="380"/>
      <c r="H766" s="381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</row>
    <row r="767" ht="14.25" customHeight="1">
      <c r="A767" s="25"/>
      <c r="B767" s="222"/>
      <c r="C767" s="345"/>
      <c r="D767" s="222"/>
      <c r="E767" s="222"/>
      <c r="F767" s="379"/>
      <c r="G767" s="380"/>
      <c r="H767" s="381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</row>
    <row r="768" ht="14.25" customHeight="1">
      <c r="A768" s="25"/>
      <c r="B768" s="222"/>
      <c r="C768" s="345"/>
      <c r="D768" s="222"/>
      <c r="E768" s="222"/>
      <c r="F768" s="379"/>
      <c r="G768" s="380"/>
      <c r="H768" s="381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</row>
    <row r="769" ht="14.25" customHeight="1">
      <c r="A769" s="25"/>
      <c r="B769" s="222"/>
      <c r="C769" s="345"/>
      <c r="D769" s="222"/>
      <c r="E769" s="222"/>
      <c r="F769" s="379"/>
      <c r="G769" s="380"/>
      <c r="H769" s="381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</row>
    <row r="770" ht="14.25" customHeight="1">
      <c r="A770" s="25"/>
      <c r="B770" s="222"/>
      <c r="C770" s="345"/>
      <c r="D770" s="222"/>
      <c r="E770" s="222"/>
      <c r="F770" s="379"/>
      <c r="G770" s="380"/>
      <c r="H770" s="381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</row>
    <row r="771" ht="14.25" customHeight="1">
      <c r="A771" s="25"/>
      <c r="B771" s="222"/>
      <c r="C771" s="345"/>
      <c r="D771" s="222"/>
      <c r="E771" s="222"/>
      <c r="F771" s="379"/>
      <c r="G771" s="380"/>
      <c r="H771" s="381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</row>
    <row r="772" ht="14.25" customHeight="1">
      <c r="A772" s="25"/>
      <c r="B772" s="222"/>
      <c r="C772" s="345"/>
      <c r="D772" s="222"/>
      <c r="E772" s="222"/>
      <c r="F772" s="379"/>
      <c r="G772" s="380"/>
      <c r="H772" s="381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ht="14.25" customHeight="1">
      <c r="A773" s="25"/>
      <c r="B773" s="222"/>
      <c r="C773" s="345"/>
      <c r="D773" s="222"/>
      <c r="E773" s="222"/>
      <c r="F773" s="379"/>
      <c r="G773" s="380"/>
      <c r="H773" s="381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</row>
    <row r="774" ht="14.25" customHeight="1">
      <c r="A774" s="25"/>
      <c r="B774" s="222"/>
      <c r="C774" s="345"/>
      <c r="D774" s="222"/>
      <c r="E774" s="222"/>
      <c r="F774" s="379"/>
      <c r="G774" s="380"/>
      <c r="H774" s="381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</row>
    <row r="775" ht="14.25" customHeight="1">
      <c r="A775" s="25"/>
      <c r="B775" s="222"/>
      <c r="C775" s="345"/>
      <c r="D775" s="222"/>
      <c r="E775" s="222"/>
      <c r="F775" s="379"/>
      <c r="G775" s="380"/>
      <c r="H775" s="381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</row>
    <row r="776" ht="14.25" customHeight="1">
      <c r="A776" s="25"/>
      <c r="B776" s="222"/>
      <c r="C776" s="345"/>
      <c r="D776" s="222"/>
      <c r="E776" s="222"/>
      <c r="F776" s="379"/>
      <c r="G776" s="380"/>
      <c r="H776" s="381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</row>
    <row r="777" ht="14.25" customHeight="1">
      <c r="A777" s="25"/>
      <c r="B777" s="222"/>
      <c r="C777" s="345"/>
      <c r="D777" s="222"/>
      <c r="E777" s="222"/>
      <c r="F777" s="379"/>
      <c r="G777" s="380"/>
      <c r="H777" s="381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</row>
    <row r="778" ht="14.25" customHeight="1">
      <c r="A778" s="25"/>
      <c r="B778" s="222"/>
      <c r="C778" s="345"/>
      <c r="D778" s="222"/>
      <c r="E778" s="222"/>
      <c r="F778" s="379"/>
      <c r="G778" s="380"/>
      <c r="H778" s="381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</row>
    <row r="779" ht="14.25" customHeight="1">
      <c r="A779" s="25"/>
      <c r="B779" s="222"/>
      <c r="C779" s="345"/>
      <c r="D779" s="222"/>
      <c r="E779" s="222"/>
      <c r="F779" s="379"/>
      <c r="G779" s="380"/>
      <c r="H779" s="381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</row>
    <row r="780" ht="14.25" customHeight="1">
      <c r="A780" s="25"/>
      <c r="B780" s="222"/>
      <c r="C780" s="345"/>
      <c r="D780" s="222"/>
      <c r="E780" s="222"/>
      <c r="F780" s="379"/>
      <c r="G780" s="380"/>
      <c r="H780" s="381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</row>
    <row r="781" ht="14.25" customHeight="1">
      <c r="A781" s="25"/>
      <c r="B781" s="222"/>
      <c r="C781" s="345"/>
      <c r="D781" s="222"/>
      <c r="E781" s="222"/>
      <c r="F781" s="379"/>
      <c r="G781" s="380"/>
      <c r="H781" s="381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</row>
    <row r="782" ht="14.25" customHeight="1">
      <c r="A782" s="25"/>
      <c r="B782" s="222"/>
      <c r="C782" s="345"/>
      <c r="D782" s="222"/>
      <c r="E782" s="222"/>
      <c r="F782" s="379"/>
      <c r="G782" s="380"/>
      <c r="H782" s="381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ht="14.25" customHeight="1">
      <c r="A783" s="25"/>
      <c r="B783" s="222"/>
      <c r="C783" s="345"/>
      <c r="D783" s="222"/>
      <c r="E783" s="222"/>
      <c r="F783" s="379"/>
      <c r="G783" s="380"/>
      <c r="H783" s="381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</row>
    <row r="784" ht="14.25" customHeight="1">
      <c r="A784" s="25"/>
      <c r="B784" s="222"/>
      <c r="C784" s="345"/>
      <c r="D784" s="222"/>
      <c r="E784" s="222"/>
      <c r="F784" s="379"/>
      <c r="G784" s="380"/>
      <c r="H784" s="381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</row>
    <row r="785" ht="14.25" customHeight="1">
      <c r="A785" s="25"/>
      <c r="B785" s="222"/>
      <c r="C785" s="345"/>
      <c r="D785" s="222"/>
      <c r="E785" s="222"/>
      <c r="F785" s="379"/>
      <c r="G785" s="380"/>
      <c r="H785" s="381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</row>
    <row r="786" ht="14.25" customHeight="1">
      <c r="A786" s="25"/>
      <c r="B786" s="222"/>
      <c r="C786" s="345"/>
      <c r="D786" s="222"/>
      <c r="E786" s="222"/>
      <c r="F786" s="379"/>
      <c r="G786" s="380"/>
      <c r="H786" s="381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</row>
    <row r="787" ht="14.25" customHeight="1">
      <c r="A787" s="25"/>
      <c r="B787" s="222"/>
      <c r="C787" s="345"/>
      <c r="D787" s="222"/>
      <c r="E787" s="222"/>
      <c r="F787" s="379"/>
      <c r="G787" s="380"/>
      <c r="H787" s="381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</row>
    <row r="788" ht="14.25" customHeight="1">
      <c r="A788" s="25"/>
      <c r="B788" s="222"/>
      <c r="C788" s="345"/>
      <c r="D788" s="222"/>
      <c r="E788" s="222"/>
      <c r="F788" s="379"/>
      <c r="G788" s="380"/>
      <c r="H788" s="381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ht="14.25" customHeight="1">
      <c r="A789" s="25"/>
      <c r="B789" s="222"/>
      <c r="C789" s="345"/>
      <c r="D789" s="222"/>
      <c r="E789" s="222"/>
      <c r="F789" s="379"/>
      <c r="G789" s="380"/>
      <c r="H789" s="381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</row>
    <row r="790" ht="14.25" customHeight="1">
      <c r="A790" s="25"/>
      <c r="B790" s="222"/>
      <c r="C790" s="345"/>
      <c r="D790" s="222"/>
      <c r="E790" s="222"/>
      <c r="F790" s="379"/>
      <c r="G790" s="380"/>
      <c r="H790" s="381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</row>
    <row r="791" ht="14.25" customHeight="1">
      <c r="A791" s="25"/>
      <c r="B791" s="222"/>
      <c r="C791" s="345"/>
      <c r="D791" s="222"/>
      <c r="E791" s="222"/>
      <c r="F791" s="379"/>
      <c r="G791" s="380"/>
      <c r="H791" s="381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</row>
    <row r="792" ht="14.25" customHeight="1">
      <c r="A792" s="25"/>
      <c r="B792" s="222"/>
      <c r="C792" s="345"/>
      <c r="D792" s="222"/>
      <c r="E792" s="222"/>
      <c r="F792" s="379"/>
      <c r="G792" s="380"/>
      <c r="H792" s="381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ht="14.25" customHeight="1">
      <c r="A793" s="25"/>
      <c r="B793" s="222"/>
      <c r="C793" s="345"/>
      <c r="D793" s="222"/>
      <c r="E793" s="222"/>
      <c r="F793" s="379"/>
      <c r="G793" s="380"/>
      <c r="H793" s="381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ht="14.25" customHeight="1">
      <c r="A794" s="25"/>
      <c r="B794" s="222"/>
      <c r="C794" s="345"/>
      <c r="D794" s="222"/>
      <c r="E794" s="222"/>
      <c r="F794" s="379"/>
      <c r="G794" s="380"/>
      <c r="H794" s="381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</row>
    <row r="795" ht="14.25" customHeight="1">
      <c r="A795" s="25"/>
      <c r="B795" s="222"/>
      <c r="C795" s="345"/>
      <c r="D795" s="222"/>
      <c r="E795" s="222"/>
      <c r="F795" s="379"/>
      <c r="G795" s="380"/>
      <c r="H795" s="381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</row>
    <row r="796" ht="14.25" customHeight="1">
      <c r="A796" s="25"/>
      <c r="B796" s="222"/>
      <c r="C796" s="345"/>
      <c r="D796" s="222"/>
      <c r="E796" s="222"/>
      <c r="F796" s="379"/>
      <c r="G796" s="380"/>
      <c r="H796" s="381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</row>
    <row r="797" ht="14.25" customHeight="1">
      <c r="A797" s="25"/>
      <c r="B797" s="222"/>
      <c r="C797" s="345"/>
      <c r="D797" s="222"/>
      <c r="E797" s="222"/>
      <c r="F797" s="379"/>
      <c r="G797" s="380"/>
      <c r="H797" s="381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ht="14.25" customHeight="1">
      <c r="A798" s="25"/>
      <c r="B798" s="222"/>
      <c r="C798" s="345"/>
      <c r="D798" s="222"/>
      <c r="E798" s="222"/>
      <c r="F798" s="379"/>
      <c r="G798" s="380"/>
      <c r="H798" s="381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</row>
    <row r="799" ht="14.25" customHeight="1">
      <c r="A799" s="25"/>
      <c r="B799" s="222"/>
      <c r="C799" s="345"/>
      <c r="D799" s="222"/>
      <c r="E799" s="222"/>
      <c r="F799" s="379"/>
      <c r="G799" s="380"/>
      <c r="H799" s="381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</row>
    <row r="800" ht="14.25" customHeight="1">
      <c r="A800" s="25"/>
      <c r="B800" s="222"/>
      <c r="C800" s="345"/>
      <c r="D800" s="222"/>
      <c r="E800" s="222"/>
      <c r="F800" s="379"/>
      <c r="G800" s="380"/>
      <c r="H800" s="381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ht="14.25" customHeight="1">
      <c r="A801" s="25"/>
      <c r="B801" s="222"/>
      <c r="C801" s="345"/>
      <c r="D801" s="222"/>
      <c r="E801" s="222"/>
      <c r="F801" s="379"/>
      <c r="G801" s="380"/>
      <c r="H801" s="381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</row>
    <row r="802" ht="14.25" customHeight="1">
      <c r="A802" s="25"/>
      <c r="B802" s="222"/>
      <c r="C802" s="345"/>
      <c r="D802" s="222"/>
      <c r="E802" s="222"/>
      <c r="F802" s="379"/>
      <c r="G802" s="380"/>
      <c r="H802" s="381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ht="14.25" customHeight="1">
      <c r="A803" s="25"/>
      <c r="B803" s="222"/>
      <c r="C803" s="345"/>
      <c r="D803" s="222"/>
      <c r="E803" s="222"/>
      <c r="F803" s="379"/>
      <c r="G803" s="380"/>
      <c r="H803" s="381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</row>
    <row r="804" ht="14.25" customHeight="1">
      <c r="A804" s="25"/>
      <c r="B804" s="222"/>
      <c r="C804" s="345"/>
      <c r="D804" s="222"/>
      <c r="E804" s="222"/>
      <c r="F804" s="379"/>
      <c r="G804" s="380"/>
      <c r="H804" s="381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</row>
    <row r="805" ht="14.25" customHeight="1">
      <c r="A805" s="25"/>
      <c r="B805" s="222"/>
      <c r="C805" s="345"/>
      <c r="D805" s="222"/>
      <c r="E805" s="222"/>
      <c r="F805" s="379"/>
      <c r="G805" s="380"/>
      <c r="H805" s="381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ht="14.25" customHeight="1">
      <c r="A806" s="25"/>
      <c r="B806" s="222"/>
      <c r="C806" s="345"/>
      <c r="D806" s="222"/>
      <c r="E806" s="222"/>
      <c r="F806" s="379"/>
      <c r="G806" s="380"/>
      <c r="H806" s="381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ht="14.25" customHeight="1">
      <c r="A807" s="25"/>
      <c r="B807" s="222"/>
      <c r="C807" s="345"/>
      <c r="D807" s="222"/>
      <c r="E807" s="222"/>
      <c r="F807" s="379"/>
      <c r="G807" s="380"/>
      <c r="H807" s="381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</row>
    <row r="808" ht="14.25" customHeight="1">
      <c r="A808" s="25"/>
      <c r="B808" s="222"/>
      <c r="C808" s="345"/>
      <c r="D808" s="222"/>
      <c r="E808" s="222"/>
      <c r="F808" s="379"/>
      <c r="G808" s="380"/>
      <c r="H808" s="381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</row>
    <row r="809" ht="14.25" customHeight="1">
      <c r="A809" s="25"/>
      <c r="B809" s="222"/>
      <c r="C809" s="345"/>
      <c r="D809" s="222"/>
      <c r="E809" s="222"/>
      <c r="F809" s="379"/>
      <c r="G809" s="380"/>
      <c r="H809" s="381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</row>
    <row r="810" ht="14.25" customHeight="1">
      <c r="A810" s="25"/>
      <c r="B810" s="222"/>
      <c r="C810" s="345"/>
      <c r="D810" s="222"/>
      <c r="E810" s="222"/>
      <c r="F810" s="379"/>
      <c r="G810" s="380"/>
      <c r="H810" s="381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ht="14.25" customHeight="1">
      <c r="A811" s="25"/>
      <c r="B811" s="222"/>
      <c r="C811" s="345"/>
      <c r="D811" s="222"/>
      <c r="E811" s="222"/>
      <c r="F811" s="379"/>
      <c r="G811" s="380"/>
      <c r="H811" s="381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</row>
    <row r="812" ht="14.25" customHeight="1">
      <c r="A812" s="25"/>
      <c r="B812" s="222"/>
      <c r="C812" s="345"/>
      <c r="D812" s="222"/>
      <c r="E812" s="222"/>
      <c r="F812" s="379"/>
      <c r="G812" s="380"/>
      <c r="H812" s="381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</row>
    <row r="813" ht="14.25" customHeight="1">
      <c r="A813" s="25"/>
      <c r="B813" s="222"/>
      <c r="C813" s="345"/>
      <c r="D813" s="222"/>
      <c r="E813" s="222"/>
      <c r="F813" s="379"/>
      <c r="G813" s="380"/>
      <c r="H813" s="381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</row>
    <row r="814" ht="14.25" customHeight="1">
      <c r="A814" s="25"/>
      <c r="B814" s="222"/>
      <c r="C814" s="345"/>
      <c r="D814" s="222"/>
      <c r="E814" s="222"/>
      <c r="F814" s="379"/>
      <c r="G814" s="380"/>
      <c r="H814" s="381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</row>
    <row r="815" ht="14.25" customHeight="1">
      <c r="A815" s="25"/>
      <c r="B815" s="222"/>
      <c r="C815" s="345"/>
      <c r="D815" s="222"/>
      <c r="E815" s="222"/>
      <c r="F815" s="379"/>
      <c r="G815" s="380"/>
      <c r="H815" s="381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</row>
    <row r="816" ht="14.25" customHeight="1">
      <c r="A816" s="25"/>
      <c r="B816" s="222"/>
      <c r="C816" s="345"/>
      <c r="D816" s="222"/>
      <c r="E816" s="222"/>
      <c r="F816" s="379"/>
      <c r="G816" s="380"/>
      <c r="H816" s="381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</row>
    <row r="817" ht="14.25" customHeight="1">
      <c r="A817" s="25"/>
      <c r="B817" s="222"/>
      <c r="C817" s="345"/>
      <c r="D817" s="222"/>
      <c r="E817" s="222"/>
      <c r="F817" s="379"/>
      <c r="G817" s="380"/>
      <c r="H817" s="381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</row>
    <row r="818" ht="14.25" customHeight="1">
      <c r="A818" s="25"/>
      <c r="B818" s="222"/>
      <c r="C818" s="345"/>
      <c r="D818" s="222"/>
      <c r="E818" s="222"/>
      <c r="F818" s="379"/>
      <c r="G818" s="380"/>
      <c r="H818" s="381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</row>
    <row r="819" ht="14.25" customHeight="1">
      <c r="A819" s="25"/>
      <c r="B819" s="222"/>
      <c r="C819" s="345"/>
      <c r="D819" s="222"/>
      <c r="E819" s="222"/>
      <c r="F819" s="379"/>
      <c r="G819" s="380"/>
      <c r="H819" s="381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</row>
    <row r="820" ht="14.25" customHeight="1">
      <c r="A820" s="25"/>
      <c r="B820" s="222"/>
      <c r="C820" s="345"/>
      <c r="D820" s="222"/>
      <c r="E820" s="222"/>
      <c r="F820" s="379"/>
      <c r="G820" s="380"/>
      <c r="H820" s="381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</row>
    <row r="821" ht="14.25" customHeight="1">
      <c r="A821" s="25"/>
      <c r="B821" s="222"/>
      <c r="C821" s="345"/>
      <c r="D821" s="222"/>
      <c r="E821" s="222"/>
      <c r="F821" s="379"/>
      <c r="G821" s="380"/>
      <c r="H821" s="381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</row>
    <row r="822" ht="14.25" customHeight="1">
      <c r="A822" s="25"/>
      <c r="B822" s="222"/>
      <c r="C822" s="345"/>
      <c r="D822" s="222"/>
      <c r="E822" s="222"/>
      <c r="F822" s="379"/>
      <c r="G822" s="380"/>
      <c r="H822" s="381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</row>
    <row r="823" ht="14.25" customHeight="1">
      <c r="A823" s="25"/>
      <c r="B823" s="222"/>
      <c r="C823" s="345"/>
      <c r="D823" s="222"/>
      <c r="E823" s="222"/>
      <c r="F823" s="379"/>
      <c r="G823" s="380"/>
      <c r="H823" s="381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</row>
    <row r="824" ht="14.25" customHeight="1">
      <c r="A824" s="25"/>
      <c r="B824" s="222"/>
      <c r="C824" s="345"/>
      <c r="D824" s="222"/>
      <c r="E824" s="222"/>
      <c r="F824" s="379"/>
      <c r="G824" s="380"/>
      <c r="H824" s="381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</row>
    <row r="825" ht="14.25" customHeight="1">
      <c r="A825" s="25"/>
      <c r="B825" s="222"/>
      <c r="C825" s="345"/>
      <c r="D825" s="222"/>
      <c r="E825" s="222"/>
      <c r="F825" s="379"/>
      <c r="G825" s="380"/>
      <c r="H825" s="381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</row>
    <row r="826" ht="14.25" customHeight="1">
      <c r="A826" s="25"/>
      <c r="B826" s="222"/>
      <c r="C826" s="345"/>
      <c r="D826" s="222"/>
      <c r="E826" s="222"/>
      <c r="F826" s="379"/>
      <c r="G826" s="380"/>
      <c r="H826" s="381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</row>
    <row r="827" ht="14.25" customHeight="1">
      <c r="A827" s="25"/>
      <c r="B827" s="222"/>
      <c r="C827" s="345"/>
      <c r="D827" s="222"/>
      <c r="E827" s="222"/>
      <c r="F827" s="379"/>
      <c r="G827" s="380"/>
      <c r="H827" s="381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</row>
    <row r="828" ht="14.25" customHeight="1">
      <c r="A828" s="25"/>
      <c r="B828" s="222"/>
      <c r="C828" s="345"/>
      <c r="D828" s="222"/>
      <c r="E828" s="222"/>
      <c r="F828" s="379"/>
      <c r="G828" s="380"/>
      <c r="H828" s="381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</row>
    <row r="829" ht="14.25" customHeight="1">
      <c r="A829" s="25"/>
      <c r="B829" s="222"/>
      <c r="C829" s="345"/>
      <c r="D829" s="222"/>
      <c r="E829" s="222"/>
      <c r="F829" s="379"/>
      <c r="G829" s="380"/>
      <c r="H829" s="381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ht="14.25" customHeight="1">
      <c r="A830" s="25"/>
      <c r="B830" s="222"/>
      <c r="C830" s="345"/>
      <c r="D830" s="222"/>
      <c r="E830" s="222"/>
      <c r="F830" s="379"/>
      <c r="G830" s="380"/>
      <c r="H830" s="381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</row>
    <row r="831" ht="14.25" customHeight="1">
      <c r="A831" s="25"/>
      <c r="B831" s="222"/>
      <c r="C831" s="345"/>
      <c r="D831" s="222"/>
      <c r="E831" s="222"/>
      <c r="F831" s="379"/>
      <c r="G831" s="380"/>
      <c r="H831" s="381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</row>
    <row r="832" ht="15.75" customHeight="1">
      <c r="B832" s="222"/>
      <c r="C832" s="274"/>
    </row>
    <row r="833" ht="15.75" customHeight="1">
      <c r="B833" s="222"/>
      <c r="C833" s="274"/>
    </row>
    <row r="834" ht="15.75" customHeight="1">
      <c r="B834" s="222"/>
      <c r="C834" s="274"/>
    </row>
    <row r="835" ht="15.75" customHeight="1">
      <c r="B835" s="222"/>
      <c r="C835" s="274"/>
    </row>
    <row r="836" ht="15.75" customHeight="1">
      <c r="B836" s="222"/>
      <c r="C836" s="274"/>
    </row>
    <row r="837" ht="15.75" customHeight="1">
      <c r="B837" s="222"/>
      <c r="C837" s="274"/>
    </row>
    <row r="838" ht="15.75" customHeight="1">
      <c r="B838" s="222"/>
      <c r="C838" s="274"/>
    </row>
    <row r="839" ht="15.75" customHeight="1">
      <c r="B839" s="222"/>
      <c r="C839" s="274"/>
    </row>
    <row r="840" ht="15.75" customHeight="1">
      <c r="B840" s="222"/>
      <c r="C840" s="274"/>
    </row>
    <row r="841" ht="15.75" customHeight="1">
      <c r="B841" s="222"/>
      <c r="C841" s="274"/>
    </row>
    <row r="842" ht="15.75" customHeight="1">
      <c r="B842" s="222"/>
      <c r="C842" s="274"/>
    </row>
    <row r="843" ht="15.75" customHeight="1">
      <c r="B843" s="222"/>
      <c r="C843" s="274"/>
    </row>
    <row r="844" ht="15.75" customHeight="1">
      <c r="B844" s="222"/>
      <c r="C844" s="274"/>
    </row>
    <row r="845" ht="15.75" customHeight="1">
      <c r="B845" s="222"/>
      <c r="C845" s="274"/>
    </row>
    <row r="846" ht="15.75" customHeight="1">
      <c r="B846" s="222"/>
      <c r="C846" s="274"/>
    </row>
    <row r="847" ht="15.75" customHeight="1">
      <c r="B847" s="222"/>
      <c r="C847" s="274"/>
    </row>
    <row r="848" ht="15.75" customHeight="1">
      <c r="B848" s="222"/>
      <c r="C848" s="274"/>
    </row>
    <row r="849" ht="15.75" customHeight="1">
      <c r="B849" s="222"/>
      <c r="C849" s="274"/>
    </row>
    <row r="850" ht="15.75" customHeight="1">
      <c r="B850" s="222"/>
      <c r="C850" s="274"/>
    </row>
    <row r="851" ht="15.75" customHeight="1">
      <c r="B851" s="222"/>
      <c r="C851" s="274"/>
    </row>
    <row r="852" ht="15.75" customHeight="1">
      <c r="B852" s="222"/>
      <c r="C852" s="274"/>
    </row>
    <row r="853" ht="15.75" customHeight="1">
      <c r="B853" s="222"/>
      <c r="C853" s="274"/>
    </row>
    <row r="854" ht="15.75" customHeight="1">
      <c r="B854" s="222"/>
      <c r="C854" s="274"/>
    </row>
    <row r="855" ht="15.75" customHeight="1">
      <c r="B855" s="222"/>
      <c r="C855" s="274"/>
    </row>
    <row r="856" ht="15.75" customHeight="1">
      <c r="B856" s="222"/>
      <c r="C856" s="274"/>
    </row>
    <row r="857" ht="15.75" customHeight="1">
      <c r="B857" s="222"/>
      <c r="C857" s="274"/>
    </row>
    <row r="858" ht="15.75" customHeight="1">
      <c r="B858" s="222"/>
      <c r="C858" s="274"/>
    </row>
    <row r="859" ht="15.75" customHeight="1">
      <c r="B859" s="222"/>
      <c r="C859" s="274"/>
    </row>
    <row r="860" ht="15.75" customHeight="1">
      <c r="B860" s="222"/>
      <c r="C860" s="274"/>
    </row>
    <row r="861" ht="15.75" customHeight="1">
      <c r="B861" s="222"/>
      <c r="C861" s="274"/>
    </row>
    <row r="862" ht="15.75" customHeight="1">
      <c r="B862" s="222"/>
      <c r="C862" s="274"/>
    </row>
    <row r="863" ht="15.75" customHeight="1">
      <c r="B863" s="222"/>
      <c r="C863" s="274"/>
    </row>
    <row r="864" ht="15.75" customHeight="1">
      <c r="B864" s="222"/>
      <c r="C864" s="274"/>
    </row>
    <row r="865" ht="15.75" customHeight="1">
      <c r="B865" s="222"/>
      <c r="C865" s="274"/>
    </row>
    <row r="866" ht="15.75" customHeight="1">
      <c r="B866" s="222"/>
      <c r="C866" s="274"/>
    </row>
    <row r="867" ht="15.75" customHeight="1">
      <c r="B867" s="222"/>
      <c r="C867" s="274"/>
    </row>
    <row r="868" ht="15.75" customHeight="1">
      <c r="B868" s="222"/>
      <c r="C868" s="274"/>
    </row>
    <row r="869" ht="15.75" customHeight="1">
      <c r="B869" s="222"/>
      <c r="C869" s="274"/>
    </row>
    <row r="870" ht="15.75" customHeight="1">
      <c r="B870" s="222"/>
      <c r="C870" s="274"/>
    </row>
    <row r="871" ht="15.75" customHeight="1">
      <c r="B871" s="222"/>
      <c r="C871" s="274"/>
    </row>
    <row r="872" ht="15.75" customHeight="1">
      <c r="B872" s="222"/>
      <c r="C872" s="274"/>
    </row>
    <row r="873" ht="15.75" customHeight="1">
      <c r="B873" s="222"/>
      <c r="C873" s="274"/>
    </row>
    <row r="874" ht="15.75" customHeight="1">
      <c r="B874" s="222"/>
      <c r="C874" s="274"/>
    </row>
    <row r="875" ht="15.75" customHeight="1">
      <c r="B875" s="222"/>
      <c r="C875" s="274"/>
    </row>
    <row r="876" ht="15.75" customHeight="1">
      <c r="B876" s="222"/>
      <c r="C876" s="274"/>
    </row>
    <row r="877" ht="15.75" customHeight="1">
      <c r="B877" s="222"/>
      <c r="C877" s="274"/>
    </row>
    <row r="878" ht="15.75" customHeight="1">
      <c r="B878" s="222"/>
      <c r="C878" s="274"/>
    </row>
    <row r="879" ht="15.75" customHeight="1">
      <c r="B879" s="222"/>
      <c r="C879" s="274"/>
    </row>
    <row r="880" ht="15.75" customHeight="1">
      <c r="B880" s="222"/>
      <c r="C880" s="274"/>
    </row>
    <row r="881" ht="15.75" customHeight="1">
      <c r="B881" s="222"/>
      <c r="C881" s="274"/>
    </row>
    <row r="882" ht="15.75" customHeight="1">
      <c r="B882" s="222"/>
      <c r="C882" s="274"/>
    </row>
    <row r="883" ht="15.75" customHeight="1">
      <c r="B883" s="222"/>
      <c r="C883" s="274"/>
    </row>
    <row r="884" ht="15.75" customHeight="1">
      <c r="B884" s="222"/>
      <c r="C884" s="274"/>
    </row>
    <row r="885" ht="15.75" customHeight="1">
      <c r="B885" s="222"/>
      <c r="C885" s="274"/>
    </row>
    <row r="886" ht="15.75" customHeight="1">
      <c r="B886" s="222"/>
      <c r="C886" s="274"/>
    </row>
    <row r="887" ht="15.75" customHeight="1">
      <c r="B887" s="222"/>
      <c r="C887" s="274"/>
    </row>
    <row r="888" ht="15.75" customHeight="1">
      <c r="B888" s="222"/>
      <c r="C888" s="274"/>
    </row>
    <row r="889" ht="15.75" customHeight="1">
      <c r="B889" s="222"/>
      <c r="C889" s="274"/>
    </row>
    <row r="890" ht="15.75" customHeight="1">
      <c r="B890" s="222"/>
      <c r="C890" s="274"/>
    </row>
    <row r="891" ht="15.75" customHeight="1">
      <c r="B891" s="222"/>
      <c r="C891" s="274"/>
    </row>
    <row r="892" ht="15.75" customHeight="1">
      <c r="B892" s="222"/>
      <c r="C892" s="274"/>
    </row>
    <row r="893" ht="15.75" customHeight="1">
      <c r="B893" s="222"/>
      <c r="C893" s="274"/>
    </row>
    <row r="894" ht="15.75" customHeight="1">
      <c r="B894" s="222"/>
      <c r="C894" s="274"/>
    </row>
    <row r="895" ht="15.75" customHeight="1">
      <c r="B895" s="222"/>
      <c r="C895" s="274"/>
    </row>
    <row r="896" ht="15.75" customHeight="1">
      <c r="B896" s="222"/>
      <c r="C896" s="274"/>
    </row>
    <row r="897" ht="15.75" customHeight="1">
      <c r="B897" s="222"/>
      <c r="C897" s="274"/>
    </row>
    <row r="898" ht="15.75" customHeight="1">
      <c r="B898" s="222"/>
      <c r="C898" s="274"/>
    </row>
    <row r="899" ht="15.75" customHeight="1">
      <c r="B899" s="222"/>
      <c r="C899" s="274"/>
    </row>
    <row r="900" ht="15.75" customHeight="1">
      <c r="B900" s="222"/>
      <c r="C900" s="274"/>
    </row>
    <row r="901" ht="15.75" customHeight="1">
      <c r="B901" s="222"/>
      <c r="C901" s="274"/>
    </row>
    <row r="902" ht="15.75" customHeight="1">
      <c r="B902" s="222"/>
      <c r="C902" s="274"/>
    </row>
    <row r="903" ht="15.75" customHeight="1">
      <c r="B903" s="222"/>
      <c r="C903" s="274"/>
    </row>
    <row r="904" ht="15.75" customHeight="1">
      <c r="B904" s="222"/>
      <c r="C904" s="274"/>
    </row>
    <row r="905" ht="15.75" customHeight="1">
      <c r="B905" s="222"/>
      <c r="C905" s="274"/>
    </row>
    <row r="906" ht="15.75" customHeight="1">
      <c r="B906" s="222"/>
      <c r="C906" s="274"/>
    </row>
    <row r="907" ht="15.75" customHeight="1">
      <c r="B907" s="222"/>
      <c r="C907" s="274"/>
    </row>
    <row r="908" ht="15.75" customHeight="1">
      <c r="B908" s="222"/>
      <c r="C908" s="274"/>
    </row>
    <row r="909" ht="15.75" customHeight="1">
      <c r="B909" s="222"/>
      <c r="C909" s="274"/>
    </row>
    <row r="910" ht="15.75" customHeight="1">
      <c r="B910" s="222"/>
      <c r="C910" s="274"/>
    </row>
    <row r="911" ht="15.75" customHeight="1">
      <c r="B911" s="222"/>
      <c r="C911" s="274"/>
    </row>
    <row r="912" ht="15.75" customHeight="1">
      <c r="B912" s="222"/>
      <c r="C912" s="274"/>
    </row>
    <row r="913" ht="15.75" customHeight="1">
      <c r="B913" s="222"/>
      <c r="C913" s="274"/>
    </row>
    <row r="914" ht="15.75" customHeight="1">
      <c r="B914" s="222"/>
      <c r="C914" s="274"/>
    </row>
    <row r="915" ht="15.75" customHeight="1">
      <c r="B915" s="222"/>
      <c r="C915" s="274"/>
    </row>
    <row r="916" ht="15.75" customHeight="1">
      <c r="B916" s="222"/>
      <c r="C916" s="274"/>
    </row>
    <row r="917" ht="15.75" customHeight="1">
      <c r="B917" s="222"/>
      <c r="C917" s="274"/>
    </row>
    <row r="918" ht="15.75" customHeight="1">
      <c r="B918" s="222"/>
      <c r="C918" s="274"/>
    </row>
    <row r="919" ht="15.75" customHeight="1">
      <c r="B919" s="222"/>
      <c r="C919" s="274"/>
    </row>
    <row r="920" ht="15.75" customHeight="1">
      <c r="B920" s="222"/>
      <c r="C920" s="274"/>
    </row>
    <row r="921" ht="15.75" customHeight="1">
      <c r="B921" s="222"/>
      <c r="C921" s="274"/>
    </row>
    <row r="922" ht="15.75" customHeight="1">
      <c r="B922" s="222"/>
      <c r="C922" s="274"/>
    </row>
    <row r="923" ht="15.75" customHeight="1">
      <c r="B923" s="222"/>
      <c r="C923" s="274"/>
    </row>
    <row r="924" ht="15.75" customHeight="1">
      <c r="B924" s="222"/>
      <c r="C924" s="274"/>
    </row>
    <row r="925" ht="15.75" customHeight="1">
      <c r="B925" s="222"/>
      <c r="C925" s="274"/>
    </row>
    <row r="926" ht="15.75" customHeight="1">
      <c r="B926" s="222"/>
      <c r="C926" s="274"/>
    </row>
    <row r="927" ht="15.75" customHeight="1">
      <c r="B927" s="222"/>
      <c r="C927" s="274"/>
    </row>
    <row r="928" ht="15.75" customHeight="1">
      <c r="B928" s="222"/>
      <c r="C928" s="274"/>
    </row>
    <row r="929" ht="15.75" customHeight="1">
      <c r="B929" s="222"/>
      <c r="C929" s="274"/>
    </row>
    <row r="930" ht="15.75" customHeight="1">
      <c r="B930" s="222"/>
      <c r="C930" s="274"/>
    </row>
    <row r="931" ht="15.75" customHeight="1">
      <c r="B931" s="222"/>
      <c r="C931" s="274"/>
    </row>
    <row r="932" ht="15.75" customHeight="1">
      <c r="B932" s="222"/>
      <c r="C932" s="274"/>
    </row>
    <row r="933" ht="15.75" customHeight="1">
      <c r="B933" s="222"/>
      <c r="C933" s="274"/>
    </row>
    <row r="934" ht="15.75" customHeight="1">
      <c r="B934" s="222"/>
      <c r="C934" s="274"/>
    </row>
    <row r="935" ht="15.75" customHeight="1">
      <c r="B935" s="222"/>
      <c r="C935" s="274"/>
    </row>
    <row r="936" ht="15.75" customHeight="1">
      <c r="B936" s="222"/>
      <c r="C936" s="274"/>
    </row>
    <row r="937" ht="15.75" customHeight="1">
      <c r="B937" s="222"/>
      <c r="C937" s="274"/>
    </row>
    <row r="938" ht="15.75" customHeight="1">
      <c r="B938" s="222"/>
      <c r="C938" s="274"/>
    </row>
    <row r="939" ht="15.75" customHeight="1">
      <c r="B939" s="222"/>
      <c r="C939" s="274"/>
    </row>
    <row r="940" ht="15.75" customHeight="1">
      <c r="B940" s="222"/>
      <c r="C940" s="274"/>
    </row>
    <row r="941" ht="15.75" customHeight="1">
      <c r="B941" s="222"/>
      <c r="C941" s="274"/>
    </row>
    <row r="942" ht="15.75" customHeight="1">
      <c r="B942" s="222"/>
      <c r="C942" s="274"/>
    </row>
    <row r="943" ht="15.75" customHeight="1">
      <c r="B943" s="222"/>
      <c r="C943" s="274"/>
    </row>
    <row r="944" ht="15.75" customHeight="1">
      <c r="B944" s="222"/>
      <c r="C944" s="274"/>
    </row>
    <row r="945" ht="15.75" customHeight="1">
      <c r="B945" s="222"/>
      <c r="C945" s="274"/>
    </row>
    <row r="946" ht="15.75" customHeight="1">
      <c r="B946" s="222"/>
      <c r="C946" s="274"/>
    </row>
    <row r="947" ht="15.75" customHeight="1">
      <c r="B947" s="222"/>
      <c r="C947" s="274"/>
    </row>
    <row r="948" ht="15.75" customHeight="1">
      <c r="B948" s="222"/>
      <c r="C948" s="274"/>
    </row>
    <row r="949" ht="15.75" customHeight="1">
      <c r="B949" s="222"/>
      <c r="C949" s="274"/>
    </row>
    <row r="950" ht="15.75" customHeight="1">
      <c r="B950" s="222"/>
      <c r="C950" s="274"/>
    </row>
    <row r="951" ht="15.75" customHeight="1">
      <c r="B951" s="222"/>
      <c r="C951" s="274"/>
    </row>
    <row r="952" ht="15.75" customHeight="1">
      <c r="B952" s="222"/>
      <c r="C952" s="274"/>
    </row>
    <row r="953" ht="15.75" customHeight="1">
      <c r="B953" s="222"/>
      <c r="C953" s="274"/>
    </row>
    <row r="954" ht="15.75" customHeight="1">
      <c r="B954" s="222"/>
      <c r="C954" s="274"/>
    </row>
    <row r="955" ht="15.75" customHeight="1">
      <c r="B955" s="222"/>
      <c r="C955" s="274"/>
    </row>
    <row r="956" ht="15.75" customHeight="1">
      <c r="B956" s="222"/>
      <c r="C956" s="274"/>
    </row>
    <row r="957" ht="15.75" customHeight="1">
      <c r="B957" s="222"/>
      <c r="C957" s="274"/>
    </row>
    <row r="958" ht="15.75" customHeight="1">
      <c r="B958" s="222"/>
      <c r="C958" s="274"/>
    </row>
    <row r="959" ht="15.75" customHeight="1">
      <c r="B959" s="222"/>
      <c r="C959" s="274"/>
    </row>
    <row r="960" ht="15.75" customHeight="1">
      <c r="B960" s="222"/>
      <c r="C960" s="274"/>
    </row>
    <row r="961" ht="15.75" customHeight="1">
      <c r="B961" s="222"/>
      <c r="C961" s="274"/>
    </row>
    <row r="962" ht="15.75" customHeight="1">
      <c r="B962" s="222"/>
      <c r="C962" s="274"/>
    </row>
    <row r="963" ht="15.75" customHeight="1">
      <c r="B963" s="222"/>
      <c r="C963" s="274"/>
    </row>
    <row r="964" ht="15.75" customHeight="1">
      <c r="B964" s="222"/>
      <c r="C964" s="274"/>
    </row>
    <row r="965" ht="15.75" customHeight="1">
      <c r="B965" s="222"/>
      <c r="C965" s="274"/>
    </row>
    <row r="966" ht="15.75" customHeight="1">
      <c r="B966" s="222"/>
      <c r="C966" s="274"/>
    </row>
    <row r="967" ht="15.75" customHeight="1">
      <c r="B967" s="222"/>
      <c r="C967" s="274"/>
    </row>
    <row r="968" ht="15.75" customHeight="1">
      <c r="B968" s="222"/>
      <c r="C968" s="274"/>
    </row>
    <row r="969" ht="15.75" customHeight="1">
      <c r="B969" s="222"/>
      <c r="C969" s="274"/>
    </row>
    <row r="970" ht="15.75" customHeight="1">
      <c r="B970" s="222"/>
      <c r="C970" s="274"/>
    </row>
    <row r="971" ht="15.75" customHeight="1">
      <c r="B971" s="222"/>
      <c r="C971" s="274"/>
    </row>
    <row r="972" ht="15.75" customHeight="1">
      <c r="B972" s="222"/>
      <c r="C972" s="274"/>
    </row>
    <row r="973" ht="15.75" customHeight="1">
      <c r="B973" s="222"/>
      <c r="C973" s="274"/>
    </row>
    <row r="974" ht="15.75" customHeight="1">
      <c r="B974" s="222"/>
      <c r="C974" s="274"/>
    </row>
    <row r="975" ht="15.75" customHeight="1">
      <c r="B975" s="222"/>
      <c r="C975" s="274"/>
    </row>
    <row r="976" ht="15.75" customHeight="1">
      <c r="B976" s="222"/>
      <c r="C976" s="274"/>
    </row>
    <row r="977" ht="15.75" customHeight="1">
      <c r="B977" s="222"/>
      <c r="C977" s="274"/>
    </row>
    <row r="978" ht="15.75" customHeight="1">
      <c r="B978" s="222"/>
      <c r="C978" s="274"/>
    </row>
    <row r="979" ht="15.75" customHeight="1">
      <c r="B979" s="222"/>
      <c r="C979" s="274"/>
    </row>
    <row r="980" ht="15.75" customHeight="1">
      <c r="B980" s="222"/>
      <c r="C980" s="274"/>
    </row>
    <row r="981" ht="15.75" customHeight="1">
      <c r="B981" s="222"/>
      <c r="C981" s="274"/>
    </row>
    <row r="982" ht="15.75" customHeight="1">
      <c r="B982" s="222"/>
      <c r="C982" s="274"/>
    </row>
    <row r="983" ht="15.75" customHeight="1">
      <c r="B983" s="222"/>
      <c r="C983" s="274"/>
    </row>
    <row r="984" ht="15.75" customHeight="1">
      <c r="B984" s="222"/>
      <c r="C984" s="274"/>
    </row>
    <row r="985" ht="15.75" customHeight="1">
      <c r="B985" s="222"/>
      <c r="C985" s="274"/>
    </row>
    <row r="986" ht="15.75" customHeight="1">
      <c r="B986" s="222"/>
      <c r="C986" s="274"/>
    </row>
    <row r="987" ht="15.75" customHeight="1">
      <c r="B987" s="222"/>
      <c r="C987" s="274"/>
    </row>
    <row r="988" ht="15.75" customHeight="1">
      <c r="B988" s="222"/>
      <c r="C988" s="274"/>
    </row>
    <row r="989" ht="15.75" customHeight="1">
      <c r="B989" s="222"/>
      <c r="C989" s="274"/>
    </row>
    <row r="990" ht="15.75" customHeight="1">
      <c r="B990" s="222"/>
      <c r="C990" s="274"/>
    </row>
    <row r="991" ht="15.75" customHeight="1">
      <c r="B991" s="222"/>
      <c r="C991" s="274"/>
    </row>
    <row r="992" ht="15.75" customHeight="1">
      <c r="B992" s="222"/>
      <c r="C992" s="274"/>
    </row>
    <row r="993" ht="15.75" customHeight="1">
      <c r="B993" s="222"/>
      <c r="C993" s="274"/>
    </row>
    <row r="994" ht="15.75" customHeight="1">
      <c r="B994" s="222"/>
      <c r="C994" s="274"/>
    </row>
    <row r="995" ht="15.75" customHeight="1">
      <c r="B995" s="222"/>
      <c r="C995" s="274"/>
    </row>
    <row r="996" ht="15.75" customHeight="1">
      <c r="B996" s="222"/>
      <c r="C996" s="274"/>
    </row>
    <row r="997" ht="15.75" customHeight="1">
      <c r="B997" s="222"/>
      <c r="C997" s="274"/>
    </row>
    <row r="998" ht="15.75" customHeight="1">
      <c r="B998" s="222"/>
      <c r="C998" s="274"/>
    </row>
    <row r="999" ht="15.75" customHeight="1">
      <c r="B999" s="222"/>
      <c r="C999" s="274"/>
    </row>
    <row r="1000" ht="15.75" customHeight="1">
      <c r="B1000" s="222"/>
      <c r="C1000" s="274"/>
    </row>
    <row r="1001" ht="15.75" customHeight="1">
      <c r="B1001" s="222"/>
      <c r="C1001" s="274"/>
    </row>
    <row r="1002" ht="15.75" customHeight="1">
      <c r="B1002" s="222"/>
      <c r="C1002" s="274"/>
    </row>
    <row r="1003" ht="15.75" customHeight="1">
      <c r="B1003" s="222"/>
      <c r="C1003" s="274"/>
    </row>
  </sheetData>
  <mergeCells count="2">
    <mergeCell ref="A1:B1"/>
    <mergeCell ref="C3:G3"/>
  </mergeCells>
  <hyperlinks>
    <hyperlink r:id="rId1" ref="A1"/>
  </hyperlinks>
  <printOptions/>
  <pageMargins bottom="0.75" footer="0.0" header="0.0" left="0.7" right="0.7" top="0.75"/>
  <pageSetup paperSize="9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outlinePr summaryBelow="0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 outlineLevelRow="2"/>
  <cols>
    <col customWidth="1" min="1" max="1" width="16.71"/>
    <col customWidth="1" min="2" max="2" width="19.71"/>
    <col customWidth="1" min="3" max="3" width="57.86"/>
    <col customWidth="1" min="4" max="4" width="8.0"/>
    <col customWidth="1" min="5" max="5" width="10.0"/>
    <col customWidth="1" min="6" max="6" width="8.57"/>
    <col customWidth="1" min="7" max="7" width="8.86"/>
    <col customWidth="1" min="8" max="20" width="3.86"/>
    <col customWidth="1" min="21" max="26" width="6.43"/>
  </cols>
  <sheetData>
    <row r="1">
      <c r="A1" s="460" t="s">
        <v>5</v>
      </c>
      <c r="B1" s="27"/>
      <c r="C1" s="461"/>
      <c r="D1" s="25"/>
      <c r="E1" s="27"/>
      <c r="F1" s="27"/>
      <c r="G1" s="27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7"/>
      <c r="V1" s="27"/>
      <c r="W1" s="27"/>
      <c r="X1" s="27"/>
      <c r="Y1" s="27"/>
      <c r="Z1" s="27"/>
    </row>
    <row r="2" ht="11.25" customHeight="1">
      <c r="A2" s="27"/>
      <c r="B2" s="27"/>
      <c r="C2" s="462"/>
      <c r="D2" s="27"/>
      <c r="E2" s="46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22.5" customHeight="1">
      <c r="A3" s="27"/>
      <c r="B3" s="27"/>
      <c r="C3" s="464" t="s">
        <v>3422</v>
      </c>
      <c r="D3" s="27"/>
      <c r="E3" s="46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27"/>
      <c r="B4" s="27"/>
      <c r="C4" s="465"/>
      <c r="D4" s="466"/>
      <c r="E4" s="466"/>
      <c r="F4" s="46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39.75" customHeight="1">
      <c r="A5" s="467" t="s">
        <v>3423</v>
      </c>
      <c r="B5" s="468" t="s">
        <v>3424</v>
      </c>
      <c r="C5" s="469" t="s">
        <v>1759</v>
      </c>
      <c r="D5" s="470" t="s">
        <v>3425</v>
      </c>
      <c r="E5" s="35" t="s">
        <v>10</v>
      </c>
      <c r="F5" s="35" t="s">
        <v>11</v>
      </c>
      <c r="G5" s="35" t="s">
        <v>12</v>
      </c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27"/>
      <c r="V5" s="27"/>
      <c r="W5" s="27"/>
      <c r="X5" s="27"/>
      <c r="Y5" s="27"/>
      <c r="Z5" s="27"/>
    </row>
    <row r="6" ht="45.0" customHeight="1" collapsed="1">
      <c r="A6" s="472" t="s">
        <v>3426</v>
      </c>
      <c r="B6" s="473"/>
      <c r="C6" s="474"/>
      <c r="D6" s="473"/>
      <c r="E6" s="473"/>
      <c r="F6" s="473"/>
      <c r="G6" s="473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27"/>
      <c r="V6" s="27"/>
      <c r="W6" s="27"/>
      <c r="X6" s="27"/>
      <c r="Y6" s="27"/>
      <c r="Z6" s="27"/>
    </row>
    <row r="7" ht="26.25" hidden="1" customHeight="1" outlineLevel="1">
      <c r="A7" s="191" t="s">
        <v>3427</v>
      </c>
      <c r="B7" s="475"/>
      <c r="C7" s="475"/>
      <c r="D7" s="475"/>
      <c r="E7" s="475"/>
      <c r="F7" s="475"/>
      <c r="G7" s="475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27"/>
      <c r="V7" s="27"/>
      <c r="W7" s="27"/>
      <c r="X7" s="27"/>
      <c r="Y7" s="27"/>
      <c r="Z7" s="27"/>
    </row>
    <row r="8" ht="34.5" hidden="1" customHeight="1" outlineLevel="2">
      <c r="A8" s="103">
        <v>8.595057692237E12</v>
      </c>
      <c r="B8" s="105" t="s">
        <v>3428</v>
      </c>
      <c r="C8" s="49" t="s">
        <v>3429</v>
      </c>
      <c r="D8" s="477" t="s">
        <v>3430</v>
      </c>
      <c r="E8" s="88">
        <f>SUMIF('Загальний прайс'!$D$6:$D$3850,A8,'Загальний прайс'!$G$6:$G$3850)</f>
        <v>4068.31</v>
      </c>
      <c r="F8" s="88">
        <f>E8*'ЗМІСТ'!$E$13/1000*1.2</f>
        <v>213.4036892</v>
      </c>
      <c r="G8" s="478">
        <f>F8*(100%-'ЗМІСТ'!$E$15)</f>
        <v>213.4036892</v>
      </c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53"/>
      <c r="V8" s="53"/>
      <c r="W8" s="53"/>
      <c r="X8" s="53"/>
      <c r="Y8" s="53"/>
      <c r="Z8" s="53"/>
    </row>
    <row r="9" ht="34.5" hidden="1" customHeight="1" outlineLevel="2">
      <c r="A9" s="47">
        <v>8.595057692244E12</v>
      </c>
      <c r="B9" s="105" t="s">
        <v>3431</v>
      </c>
      <c r="C9" s="49" t="s">
        <v>3432</v>
      </c>
      <c r="D9" s="90" t="s">
        <v>3433</v>
      </c>
      <c r="E9" s="88">
        <f>SUMIF('Загальний прайс'!$D$6:$D$3850,A9,'Загальний прайс'!$G$6:$G$3850)</f>
        <v>4709.09</v>
      </c>
      <c r="F9" s="51">
        <f>E9*'ЗМІСТ'!$E$13/1000*1.2</f>
        <v>247.015881</v>
      </c>
      <c r="G9" s="480">
        <f>F9*(100%-'ЗМІСТ'!$E$15)</f>
        <v>247.015881</v>
      </c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53"/>
      <c r="V9" s="53"/>
      <c r="W9" s="53"/>
      <c r="X9" s="53"/>
      <c r="Y9" s="53"/>
      <c r="Z9" s="53"/>
    </row>
    <row r="10" ht="34.5" hidden="1" customHeight="1" outlineLevel="2">
      <c r="A10" s="47">
        <v>8.595057692251E12</v>
      </c>
      <c r="B10" s="105" t="s">
        <v>3434</v>
      </c>
      <c r="C10" s="49" t="s">
        <v>3435</v>
      </c>
      <c r="D10" s="90" t="s">
        <v>3436</v>
      </c>
      <c r="E10" s="88">
        <f>SUMIF('Загальний прайс'!$D$6:$D$3850,A10,'Загальний прайс'!$G$6:$G$3850)</f>
        <v>5184.25</v>
      </c>
      <c r="F10" s="51">
        <f>E10*'ЗМІСТ'!$E$13/1000*1.2</f>
        <v>271.9404559</v>
      </c>
      <c r="G10" s="480">
        <f>F10*(100%-'ЗМІСТ'!$E$15)</f>
        <v>271.9404559</v>
      </c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53"/>
      <c r="V10" s="53"/>
      <c r="W10" s="53"/>
      <c r="X10" s="53"/>
      <c r="Y10" s="53"/>
      <c r="Z10" s="53"/>
    </row>
    <row r="11" ht="34.5" hidden="1" customHeight="1" outlineLevel="2">
      <c r="A11" s="47">
        <v>8.595057692268E12</v>
      </c>
      <c r="B11" s="105" t="s">
        <v>3437</v>
      </c>
      <c r="C11" s="49" t="s">
        <v>3438</v>
      </c>
      <c r="D11" s="90" t="s">
        <v>3439</v>
      </c>
      <c r="E11" s="88">
        <f>SUMIF('Загальний прайс'!$D$6:$D$3850,A11,'Загальний прайс'!$G$6:$G$3850)</f>
        <v>6543.75</v>
      </c>
      <c r="F11" s="51">
        <f>E11*'ЗМІСТ'!$E$13/1000*1.2</f>
        <v>343.2531915</v>
      </c>
      <c r="G11" s="480">
        <f>F11*(100%-'ЗМІСТ'!$E$15)</f>
        <v>343.2531915</v>
      </c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53"/>
      <c r="V11" s="53"/>
      <c r="W11" s="53"/>
      <c r="X11" s="53"/>
      <c r="Y11" s="53"/>
      <c r="Z11" s="53"/>
    </row>
    <row r="12" ht="34.5" hidden="1" customHeight="1" outlineLevel="2">
      <c r="A12" s="47">
        <v>8.595057689206E12</v>
      </c>
      <c r="B12" s="105" t="s">
        <v>3440</v>
      </c>
      <c r="C12" s="49" t="s">
        <v>3441</v>
      </c>
      <c r="D12" s="90" t="s">
        <v>3442</v>
      </c>
      <c r="E12" s="88">
        <f>SUMIF('Загальний прайс'!$D$6:$D$3850,A12,'Загальний прайс'!$G$6:$G$3850)</f>
        <v>7600.92</v>
      </c>
      <c r="F12" s="51">
        <f>E12*'ЗМІСТ'!$E$13/1000*1.2</f>
        <v>398.7071707</v>
      </c>
      <c r="G12" s="480">
        <f>F12*(100%-'ЗМІСТ'!$E$15)</f>
        <v>398.7071707</v>
      </c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53"/>
      <c r="V12" s="53"/>
      <c r="W12" s="53"/>
      <c r="X12" s="53"/>
      <c r="Y12" s="53"/>
      <c r="Z12" s="53"/>
    </row>
    <row r="13" ht="34.5" hidden="1" customHeight="1" outlineLevel="2">
      <c r="A13" s="47">
        <v>8.595057692275E12</v>
      </c>
      <c r="B13" s="105" t="s">
        <v>3443</v>
      </c>
      <c r="C13" s="49" t="s">
        <v>3444</v>
      </c>
      <c r="D13" s="90" t="s">
        <v>3442</v>
      </c>
      <c r="E13" s="88">
        <f>SUMIF('Загальний прайс'!$D$6:$D$3850,A13,'Загальний прайс'!$G$6:$G$3850)</f>
        <v>9764.97</v>
      </c>
      <c r="F13" s="51">
        <f>E13*'ЗМІСТ'!$E$13/1000*1.2</f>
        <v>512.2226731</v>
      </c>
      <c r="G13" s="480">
        <f>F13*(100%-'ЗМІСТ'!$E$15)</f>
        <v>512.2226731</v>
      </c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53"/>
      <c r="V13" s="53"/>
      <c r="W13" s="53"/>
      <c r="X13" s="53"/>
      <c r="Y13" s="53"/>
      <c r="Z13" s="53"/>
    </row>
    <row r="14" ht="34.5" hidden="1" customHeight="1" outlineLevel="2">
      <c r="A14" s="47">
        <v>8.595057692282E12</v>
      </c>
      <c r="B14" s="105" t="s">
        <v>3445</v>
      </c>
      <c r="C14" s="49" t="s">
        <v>3446</v>
      </c>
      <c r="D14" s="90" t="s">
        <v>3447</v>
      </c>
      <c r="E14" s="88">
        <f>SUMIF('Загальний прайс'!$D$6:$D$3850,A14,'Загальний прайс'!$G$6:$G$3850)</f>
        <v>17789.07</v>
      </c>
      <c r="F14" s="51">
        <f>E14*'ЗМІСТ'!$E$13/1000*1.2</f>
        <v>933.1278015</v>
      </c>
      <c r="G14" s="480">
        <f>F14*(100%-'ЗМІСТ'!$E$15)</f>
        <v>933.1278015</v>
      </c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53"/>
      <c r="V14" s="53"/>
      <c r="W14" s="53"/>
      <c r="X14" s="53"/>
      <c r="Y14" s="53"/>
      <c r="Z14" s="53"/>
    </row>
    <row r="15" ht="34.5" hidden="1" customHeight="1" outlineLevel="2">
      <c r="A15" s="47">
        <v>8.595057692299E12</v>
      </c>
      <c r="B15" s="105" t="s">
        <v>3448</v>
      </c>
      <c r="C15" s="49" t="s">
        <v>3449</v>
      </c>
      <c r="D15" s="90" t="s">
        <v>3450</v>
      </c>
      <c r="E15" s="88">
        <f>SUMIF('Загальний прайс'!$D$6:$D$3850,A15,'Загальний прайс'!$G$6:$G$3850)</f>
        <v>0</v>
      </c>
      <c r="F15" s="51">
        <f>E15*'ЗМІСТ'!$E$13/1000*1.2</f>
        <v>0</v>
      </c>
      <c r="G15" s="480">
        <f>F15*(100%-'ЗМІСТ'!$E$15)</f>
        <v>0</v>
      </c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53"/>
      <c r="V15" s="53"/>
      <c r="W15" s="53"/>
      <c r="X15" s="53"/>
      <c r="Y15" s="53"/>
      <c r="Z15" s="53"/>
    </row>
    <row r="16" ht="34.5" hidden="1" customHeight="1" outlineLevel="2">
      <c r="A16" s="47">
        <v>8.595057692305E12</v>
      </c>
      <c r="B16" s="105" t="s">
        <v>3451</v>
      </c>
      <c r="C16" s="49" t="s">
        <v>3452</v>
      </c>
      <c r="D16" s="90" t="s">
        <v>3450</v>
      </c>
      <c r="E16" s="88">
        <f>SUMIF('Загальний прайс'!$D$6:$D$3850,A16,'Загальний прайс'!$G$6:$G$3850)</f>
        <v>0</v>
      </c>
      <c r="F16" s="51">
        <f>E16*'ЗМІСТ'!$E$13/1000*1.2</f>
        <v>0</v>
      </c>
      <c r="G16" s="480">
        <f>F16*(100%-'ЗМІСТ'!$E$15)</f>
        <v>0</v>
      </c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53"/>
      <c r="V16" s="53"/>
      <c r="W16" s="53"/>
      <c r="X16" s="53"/>
      <c r="Y16" s="53"/>
      <c r="Z16" s="53"/>
    </row>
    <row r="17" ht="34.5" hidden="1" customHeight="1" outlineLevel="2">
      <c r="A17" s="71">
        <v>8.595057692312E12</v>
      </c>
      <c r="B17" s="105" t="s">
        <v>3453</v>
      </c>
      <c r="C17" s="49" t="s">
        <v>3454</v>
      </c>
      <c r="D17" s="90" t="s">
        <v>3455</v>
      </c>
      <c r="E17" s="88">
        <f>SUMIF('Загальний прайс'!$D$6:$D$3850,A17,'Загальний прайс'!$G$6:$G$3850)</f>
        <v>5136.47</v>
      </c>
      <c r="F17" s="51">
        <f>E17*'ЗМІСТ'!$E$13/1000*1.2</f>
        <v>269.4341502</v>
      </c>
      <c r="G17" s="480">
        <f>F17*(100%-'ЗМІСТ'!$E$15)</f>
        <v>269.4341502</v>
      </c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53"/>
      <c r="V17" s="53"/>
      <c r="W17" s="53"/>
      <c r="X17" s="53"/>
      <c r="Y17" s="53"/>
      <c r="Z17" s="53"/>
    </row>
    <row r="18" ht="34.5" hidden="1" customHeight="1" outlineLevel="2">
      <c r="A18" s="71">
        <v>8.59505762755E12</v>
      </c>
      <c r="B18" s="105" t="s">
        <v>3456</v>
      </c>
      <c r="C18" s="49" t="s">
        <v>3457</v>
      </c>
      <c r="D18" s="90" t="s">
        <v>3458</v>
      </c>
      <c r="E18" s="88">
        <f>SUMIF('Загальний прайс'!$D$6:$D$3850,A18,'Загальний прайс'!$G$6:$G$3850)</f>
        <v>5902.88</v>
      </c>
      <c r="F18" s="51">
        <f>E18*'ЗМІСТ'!$E$13/1000*1.2</f>
        <v>309.6362787</v>
      </c>
      <c r="G18" s="480">
        <f>F18*(100%-'ЗМІСТ'!$E$15)</f>
        <v>309.6362787</v>
      </c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53"/>
      <c r="V18" s="53"/>
      <c r="W18" s="53"/>
      <c r="X18" s="53"/>
      <c r="Y18" s="53"/>
      <c r="Z18" s="53"/>
    </row>
    <row r="19" ht="34.5" hidden="1" customHeight="1" outlineLevel="2">
      <c r="A19" s="71">
        <v>8.595057627567E12</v>
      </c>
      <c r="B19" s="105" t="s">
        <v>3459</v>
      </c>
      <c r="C19" s="49" t="s">
        <v>3460</v>
      </c>
      <c r="D19" s="90" t="s">
        <v>3461</v>
      </c>
      <c r="E19" s="88">
        <f>SUMIF('Загальний прайс'!$D$6:$D$3850,A19,'Загальний прайс'!$G$6:$G$3850)</f>
        <v>6384.85</v>
      </c>
      <c r="F19" s="51">
        <f>E19*'ЗМІСТ'!$E$13/1000*1.2</f>
        <v>334.9180729</v>
      </c>
      <c r="G19" s="480">
        <f>F19*(100%-'ЗМІСТ'!$E$15)</f>
        <v>334.9180729</v>
      </c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53"/>
      <c r="V19" s="53"/>
      <c r="W19" s="53"/>
      <c r="X19" s="53"/>
      <c r="Y19" s="53"/>
      <c r="Z19" s="53"/>
    </row>
    <row r="20" ht="34.5" hidden="1" customHeight="1" outlineLevel="2">
      <c r="A20" s="71">
        <v>8.595057627574E12</v>
      </c>
      <c r="B20" s="105" t="s">
        <v>3462</v>
      </c>
      <c r="C20" s="49" t="s">
        <v>3463</v>
      </c>
      <c r="D20" s="90" t="s">
        <v>3442</v>
      </c>
      <c r="E20" s="88">
        <f>SUMIF('Загальний прайс'!$D$6:$D$3850,A20,'Загальний прайс'!$G$6:$G$3850)</f>
        <v>7341.68</v>
      </c>
      <c r="F20" s="51">
        <f>E20*'ЗМІСТ'!$E$13/1000*1.2</f>
        <v>385.1087054</v>
      </c>
      <c r="G20" s="480">
        <f>F20*(100%-'ЗМІСТ'!$E$15)</f>
        <v>385.1087054</v>
      </c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53"/>
      <c r="V20" s="53"/>
      <c r="W20" s="53"/>
      <c r="X20" s="53"/>
      <c r="Y20" s="53"/>
      <c r="Z20" s="53"/>
    </row>
    <row r="21" ht="34.5" hidden="1" customHeight="1" outlineLevel="2">
      <c r="A21" s="71">
        <v>8.595057627581E12</v>
      </c>
      <c r="B21" s="105" t="s">
        <v>3464</v>
      </c>
      <c r="C21" s="49" t="s">
        <v>3465</v>
      </c>
      <c r="D21" s="90" t="s">
        <v>3466</v>
      </c>
      <c r="E21" s="88">
        <f>SUMIF('Загальний прайс'!$D$6:$D$3850,A21,'Загальний прайс'!$G$6:$G$3850)</f>
        <v>8415.16</v>
      </c>
      <c r="F21" s="51">
        <f>E21*'ЗМІСТ'!$E$13/1000*1.2</f>
        <v>441.4182276</v>
      </c>
      <c r="G21" s="480">
        <f>F21*(100%-'ЗМІСТ'!$E$15)</f>
        <v>441.4182276</v>
      </c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53"/>
      <c r="V21" s="53"/>
      <c r="W21" s="53"/>
      <c r="X21" s="53"/>
      <c r="Y21" s="53"/>
      <c r="Z21" s="53"/>
    </row>
    <row r="22" ht="34.5" hidden="1" customHeight="1" outlineLevel="2">
      <c r="A22" s="71">
        <v>8.595057630857E12</v>
      </c>
      <c r="B22" s="105" t="s">
        <v>3467</v>
      </c>
      <c r="C22" s="49" t="s">
        <v>3468</v>
      </c>
      <c r="D22" s="90" t="s">
        <v>3469</v>
      </c>
      <c r="E22" s="88">
        <f>SUMIF('Загальний прайс'!$D$6:$D$3850,A22,'Загальний прайс'!$G$6:$G$3850)</f>
        <v>10911.67</v>
      </c>
      <c r="F22" s="51">
        <f>E22*'ЗМІСТ'!$E$13/1000*1.2</f>
        <v>572.3729593</v>
      </c>
      <c r="G22" s="480">
        <f>F22*(100%-'ЗМІСТ'!$E$15)</f>
        <v>572.3729593</v>
      </c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53"/>
      <c r="V22" s="53"/>
      <c r="W22" s="53"/>
      <c r="X22" s="53"/>
      <c r="Y22" s="53"/>
      <c r="Z22" s="53"/>
    </row>
    <row r="23" ht="34.5" hidden="1" customHeight="1" outlineLevel="2">
      <c r="A23" s="47">
        <v>8.595057692916E12</v>
      </c>
      <c r="B23" s="105" t="s">
        <v>3470</v>
      </c>
      <c r="C23" s="49" t="s">
        <v>3471</v>
      </c>
      <c r="D23" s="90" t="s">
        <v>3461</v>
      </c>
      <c r="E23" s="88">
        <f>SUMIF('Загальний прайс'!$D$6:$D$3850,A23,'Загальний прайс'!$G$6:$G$3850)</f>
        <v>6508.59</v>
      </c>
      <c r="F23" s="51">
        <f>E23*'ЗМІСТ'!$E$13/1000*1.2</f>
        <v>341.4088695</v>
      </c>
      <c r="G23" s="480">
        <f>F23*(100%-'ЗМІСТ'!$E$15)</f>
        <v>341.4088695</v>
      </c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53"/>
      <c r="V23" s="53"/>
      <c r="W23" s="53"/>
      <c r="X23" s="53"/>
      <c r="Y23" s="53"/>
      <c r="Z23" s="53"/>
    </row>
    <row r="24" ht="34.5" hidden="1" customHeight="1" outlineLevel="2">
      <c r="A24" s="47">
        <v>8.595057629585E12</v>
      </c>
      <c r="B24" s="105" t="s">
        <v>3472</v>
      </c>
      <c r="C24" s="49" t="s">
        <v>3473</v>
      </c>
      <c r="D24" s="90" t="s">
        <v>3458</v>
      </c>
      <c r="E24" s="88">
        <f>SUMIF('Загальний прайс'!$D$6:$D$3850,A24,'Загальний прайс'!$G$6:$G$3850)</f>
        <v>7600.65</v>
      </c>
      <c r="F24" s="51">
        <f>E24*'ЗМІСТ'!$E$13/1000*1.2</f>
        <v>398.6930078</v>
      </c>
      <c r="G24" s="480">
        <f>F24*(100%-'ЗМІСТ'!$E$15)</f>
        <v>398.6930078</v>
      </c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53"/>
      <c r="V24" s="53"/>
      <c r="W24" s="53"/>
      <c r="X24" s="53"/>
      <c r="Y24" s="53"/>
      <c r="Z24" s="53"/>
    </row>
    <row r="25" ht="34.5" hidden="1" customHeight="1" outlineLevel="2">
      <c r="A25" s="47">
        <v>8.595057636118E12</v>
      </c>
      <c r="B25" s="105" t="s">
        <v>3474</v>
      </c>
      <c r="C25" s="49" t="s">
        <v>3475</v>
      </c>
      <c r="D25" s="90" t="s">
        <v>3476</v>
      </c>
      <c r="E25" s="88">
        <f>SUMIF('Загальний прайс'!$D$6:$D$3850,A25,'Загальний прайс'!$G$6:$G$3850)</f>
        <v>7940.19</v>
      </c>
      <c r="F25" s="51">
        <f>E25*'ЗМІСТ'!$E$13/1000*1.2</f>
        <v>416.5036193</v>
      </c>
      <c r="G25" s="480">
        <f>F25*(100%-'ЗМІСТ'!$E$15)</f>
        <v>416.5036193</v>
      </c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53"/>
      <c r="V25" s="53"/>
      <c r="W25" s="53"/>
      <c r="X25" s="53"/>
      <c r="Y25" s="53"/>
      <c r="Z25" s="53"/>
    </row>
    <row r="26" ht="34.5" hidden="1" customHeight="1" outlineLevel="2">
      <c r="A26" s="47">
        <v>8.595057635678E12</v>
      </c>
      <c r="B26" s="105" t="s">
        <v>3477</v>
      </c>
      <c r="C26" s="49" t="s">
        <v>3478</v>
      </c>
      <c r="D26" s="90" t="s">
        <v>3442</v>
      </c>
      <c r="E26" s="88">
        <f>SUMIF('Загальний прайс'!$D$6:$D$3850,A26,'Загальний прайс'!$G$6:$G$3850)</f>
        <v>9800.65</v>
      </c>
      <c r="F26" s="51">
        <f>E26*'ЗМІСТ'!$E$13/1000*1.2</f>
        <v>514.0942718</v>
      </c>
      <c r="G26" s="480">
        <f>F26*(100%-'ЗМІСТ'!$E$15)</f>
        <v>514.0942718</v>
      </c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53"/>
      <c r="V26" s="53"/>
      <c r="W26" s="53"/>
      <c r="X26" s="53"/>
      <c r="Y26" s="53"/>
      <c r="Z26" s="53"/>
    </row>
    <row r="27" ht="34.5" hidden="1" customHeight="1" outlineLevel="2">
      <c r="A27" s="47">
        <v>8.595057627598E12</v>
      </c>
      <c r="B27" s="105" t="s">
        <v>3479</v>
      </c>
      <c r="C27" s="49" t="s">
        <v>3480</v>
      </c>
      <c r="D27" s="90" t="s">
        <v>3481</v>
      </c>
      <c r="E27" s="88">
        <f>SUMIF('Загальний прайс'!$D$6:$D$3850,A27,'Загальний прайс'!$G$6:$G$3850)</f>
        <v>10964.55</v>
      </c>
      <c r="F27" s="51">
        <f>E27*'ЗМІСТ'!$E$13/1000*1.2</f>
        <v>575.146786</v>
      </c>
      <c r="G27" s="480">
        <f>F27*(100%-'ЗМІСТ'!$E$15)</f>
        <v>575.146786</v>
      </c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53"/>
      <c r="V27" s="53"/>
      <c r="W27" s="53"/>
      <c r="X27" s="53"/>
      <c r="Y27" s="53"/>
      <c r="Z27" s="53"/>
    </row>
    <row r="28" ht="34.5" hidden="1" customHeight="1" outlineLevel="2">
      <c r="A28" s="47">
        <v>8.595057627604E12</v>
      </c>
      <c r="B28" s="105" t="s">
        <v>3482</v>
      </c>
      <c r="C28" s="49" t="s">
        <v>3483</v>
      </c>
      <c r="D28" s="90" t="s">
        <v>3484</v>
      </c>
      <c r="E28" s="88">
        <f>SUMIF('Загальний прайс'!$D$6:$D$3850,A28,'Загальний прайс'!$G$6:$G$3850)</f>
        <v>14213.45</v>
      </c>
      <c r="F28" s="51">
        <f>E28*'ЗМІСТ'!$E$13/1000*1.2</f>
        <v>745.5682254</v>
      </c>
      <c r="G28" s="480">
        <f>F28*(100%-'ЗМІСТ'!$E$15)</f>
        <v>745.5682254</v>
      </c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53"/>
      <c r="V28" s="53"/>
      <c r="W28" s="53"/>
      <c r="X28" s="53"/>
      <c r="Y28" s="53"/>
      <c r="Z28" s="53"/>
    </row>
    <row r="29" ht="34.5" hidden="1" customHeight="1" outlineLevel="2">
      <c r="A29" s="71">
        <v>8.595057627611E12</v>
      </c>
      <c r="B29" s="105" t="s">
        <v>3485</v>
      </c>
      <c r="C29" s="49" t="s">
        <v>3486</v>
      </c>
      <c r="D29" s="90" t="s">
        <v>3487</v>
      </c>
      <c r="E29" s="88">
        <f>SUMIF('Загальний прайс'!$D$6:$D$3850,A29,'Загальний прайс'!$G$6:$G$3850)</f>
        <v>17648.09</v>
      </c>
      <c r="F29" s="51">
        <f>E29*'ЗМІСТ'!$E$13/1000*1.2</f>
        <v>925.7326787</v>
      </c>
      <c r="G29" s="480">
        <f>F29*(100%-'ЗМІСТ'!$E$15)</f>
        <v>925.7326787</v>
      </c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53"/>
      <c r="V29" s="53"/>
      <c r="W29" s="53"/>
      <c r="X29" s="53"/>
      <c r="Y29" s="53"/>
      <c r="Z29" s="53"/>
    </row>
    <row r="30" ht="34.5" hidden="1" customHeight="1" outlineLevel="2">
      <c r="A30" s="71">
        <v>8.595057644021E12</v>
      </c>
      <c r="B30" s="105" t="s">
        <v>3488</v>
      </c>
      <c r="C30" s="49" t="s">
        <v>3489</v>
      </c>
      <c r="D30" s="90" t="s">
        <v>3490</v>
      </c>
      <c r="E30" s="88">
        <f>SUMIF('Загальний прайс'!$D$6:$D$3850,A30,'Загальний прайс'!$G$6:$G$3850)</f>
        <v>21407.28</v>
      </c>
      <c r="F30" s="51">
        <f>E30*'ЗМІСТ'!$E$13/1000*1.2</f>
        <v>1122.921441</v>
      </c>
      <c r="G30" s="480">
        <f>F30*(100%-'ЗМІСТ'!$E$15)</f>
        <v>1122.921441</v>
      </c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53"/>
      <c r="V30" s="53"/>
      <c r="W30" s="53"/>
      <c r="X30" s="53"/>
      <c r="Y30" s="53"/>
      <c r="Z30" s="53"/>
    </row>
    <row r="31" ht="34.5" hidden="1" customHeight="1" outlineLevel="2">
      <c r="A31" s="71">
        <v>8.595057635722E12</v>
      </c>
      <c r="B31" s="105" t="s">
        <v>3491</v>
      </c>
      <c r="C31" s="49" t="s">
        <v>3492</v>
      </c>
      <c r="D31" s="90" t="s">
        <v>3490</v>
      </c>
      <c r="E31" s="88">
        <f>SUMIF('Загальний прайс'!$D$6:$D$3850,A31,'Загальний прайс'!$G$6:$G$3850)</f>
        <v>24358.22</v>
      </c>
      <c r="F31" s="51">
        <f>E31*'ЗМІСТ'!$E$13/1000*1.2</f>
        <v>1277.713353</v>
      </c>
      <c r="G31" s="480">
        <f>F31*(100%-'ЗМІСТ'!$E$15)</f>
        <v>1277.713353</v>
      </c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53"/>
      <c r="V31" s="53"/>
      <c r="W31" s="53"/>
      <c r="X31" s="53"/>
      <c r="Y31" s="53"/>
      <c r="Z31" s="53"/>
    </row>
    <row r="32" ht="34.5" hidden="1" customHeight="1" outlineLevel="2">
      <c r="A32" s="47">
        <v>8.595057692329E12</v>
      </c>
      <c r="B32" s="105" t="s">
        <v>3493</v>
      </c>
      <c r="C32" s="49" t="s">
        <v>3494</v>
      </c>
      <c r="D32" s="90" t="s">
        <v>3495</v>
      </c>
      <c r="E32" s="88">
        <f>SUMIF('Загальний прайс'!$D$6:$D$3850,A32,'Загальний прайс'!$G$6:$G$3850)</f>
        <v>7421.42</v>
      </c>
      <c r="F32" s="51">
        <f>E32*'ЗМІСТ'!$E$13/1000*1.2</f>
        <v>389.2914767</v>
      </c>
      <c r="G32" s="480">
        <f>F32*(100%-'ЗМІСТ'!$E$15)</f>
        <v>389.2914767</v>
      </c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53"/>
      <c r="V32" s="53"/>
      <c r="W32" s="53"/>
      <c r="X32" s="53"/>
      <c r="Y32" s="53"/>
      <c r="Z32" s="53"/>
    </row>
    <row r="33" ht="34.5" hidden="1" customHeight="1" outlineLevel="2">
      <c r="A33" s="47">
        <v>8.595057692336E12</v>
      </c>
      <c r="B33" s="105" t="s">
        <v>3496</v>
      </c>
      <c r="C33" s="49" t="s">
        <v>3497</v>
      </c>
      <c r="D33" s="90" t="s">
        <v>3498</v>
      </c>
      <c r="E33" s="88">
        <f>SUMIF('Загальний прайс'!$D$6:$D$3850,A33,'Загальний прайс'!$G$6:$G$3850)</f>
        <v>8695.24</v>
      </c>
      <c r="F33" s="51">
        <f>E33*'ЗМІСТ'!$E$13/1000*1.2</f>
        <v>456.1098576</v>
      </c>
      <c r="G33" s="480">
        <f>F33*(100%-'ЗМІСТ'!$E$15)</f>
        <v>456.1098576</v>
      </c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53"/>
      <c r="V33" s="53"/>
      <c r="W33" s="53"/>
      <c r="X33" s="53"/>
      <c r="Y33" s="53"/>
      <c r="Z33" s="53"/>
    </row>
    <row r="34" ht="34.5" hidden="1" customHeight="1" outlineLevel="2">
      <c r="A34" s="47">
        <v>8.595057692343E12</v>
      </c>
      <c r="B34" s="105" t="s">
        <v>3499</v>
      </c>
      <c r="C34" s="49" t="s">
        <v>3500</v>
      </c>
      <c r="D34" s="90" t="s">
        <v>3501</v>
      </c>
      <c r="E34" s="88">
        <f>SUMIF('Загальний прайс'!$D$6:$D$3850,A34,'Загальний прайс'!$G$6:$G$3850)</f>
        <v>12675.7</v>
      </c>
      <c r="F34" s="51">
        <f>E34*'ЗМІСТ'!$E$13/1000*1.2</f>
        <v>664.9053646</v>
      </c>
      <c r="G34" s="480">
        <f>F34*(100%-'ЗМІСТ'!$E$15)</f>
        <v>664.9053646</v>
      </c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53"/>
      <c r="V34" s="53"/>
      <c r="W34" s="53"/>
      <c r="X34" s="53"/>
      <c r="Y34" s="53"/>
      <c r="Z34" s="53"/>
    </row>
    <row r="35" ht="34.5" hidden="1" customHeight="1" outlineLevel="2">
      <c r="A35" s="47">
        <v>8.59505769235E12</v>
      </c>
      <c r="B35" s="105" t="s">
        <v>3502</v>
      </c>
      <c r="C35" s="49" t="s">
        <v>3503</v>
      </c>
      <c r="D35" s="90" t="s">
        <v>3504</v>
      </c>
      <c r="E35" s="88">
        <f>SUMIF('Загальний прайс'!$D$6:$D$3850,A35,'Загальний прайс'!$G$6:$G$3850)</f>
        <v>15755.69</v>
      </c>
      <c r="F35" s="51">
        <f>E35*'ЗМІСТ'!$E$13/1000*1.2</f>
        <v>826.4666096</v>
      </c>
      <c r="G35" s="480">
        <f>F35*(100%-'ЗМІСТ'!$E$15)</f>
        <v>826.4666096</v>
      </c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53"/>
      <c r="V35" s="53"/>
      <c r="W35" s="53"/>
      <c r="X35" s="53"/>
      <c r="Y35" s="53"/>
      <c r="Z35" s="53"/>
    </row>
    <row r="36" ht="34.5" hidden="1" customHeight="1" outlineLevel="2">
      <c r="A36" s="47">
        <v>8.595057692367E12</v>
      </c>
      <c r="B36" s="105" t="s">
        <v>3505</v>
      </c>
      <c r="C36" s="49" t="s">
        <v>3486</v>
      </c>
      <c r="D36" s="90" t="s">
        <v>3506</v>
      </c>
      <c r="E36" s="88">
        <f>SUMIF('Загальний прайс'!$D$6:$D$3850,A36,'Загальний прайс'!$G$6:$G$3850)</f>
        <v>20076.6</v>
      </c>
      <c r="F36" s="51">
        <f>E36*'ЗМІСТ'!$E$13/1000*1.2</f>
        <v>1053.120462</v>
      </c>
      <c r="G36" s="480">
        <f>F36*(100%-'ЗМІСТ'!$E$15)</f>
        <v>1053.120462</v>
      </c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53"/>
      <c r="V36" s="53"/>
      <c r="W36" s="53"/>
      <c r="X36" s="53"/>
      <c r="Y36" s="53"/>
      <c r="Z36" s="53"/>
    </row>
    <row r="37" ht="34.5" hidden="1" customHeight="1" outlineLevel="2">
      <c r="A37" s="47">
        <v>8.595057692374E12</v>
      </c>
      <c r="B37" s="105" t="s">
        <v>3507</v>
      </c>
      <c r="C37" s="49" t="s">
        <v>3508</v>
      </c>
      <c r="D37" s="90" t="s">
        <v>3509</v>
      </c>
      <c r="E37" s="88">
        <f>SUMIF('Загальний прайс'!$D$6:$D$3850,A37,'Загальний прайс'!$G$6:$G$3850)</f>
        <v>28284.3</v>
      </c>
      <c r="F37" s="51">
        <f>E37*'ЗМІСТ'!$E$13/1000*1.2</f>
        <v>1483.656351</v>
      </c>
      <c r="G37" s="480">
        <f>F37*(100%-'ЗМІСТ'!$E$15)</f>
        <v>1483.656351</v>
      </c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53"/>
      <c r="V37" s="53"/>
      <c r="W37" s="53"/>
      <c r="X37" s="53"/>
      <c r="Y37" s="53"/>
      <c r="Z37" s="53"/>
    </row>
    <row r="38" ht="34.5" hidden="1" customHeight="1" outlineLevel="2">
      <c r="A38" s="47">
        <v>8.595057692381E12</v>
      </c>
      <c r="B38" s="105" t="s">
        <v>3510</v>
      </c>
      <c r="C38" s="49" t="s">
        <v>3511</v>
      </c>
      <c r="D38" s="90" t="s">
        <v>3509</v>
      </c>
      <c r="E38" s="88">
        <f>SUMIF('Загальний прайс'!$D$6:$D$3850,A38,'Загальний прайс'!$G$6:$G$3850)</f>
        <v>32411.9</v>
      </c>
      <c r="F38" s="51">
        <f>E38*'ЗМІСТ'!$E$13/1000*1.2</f>
        <v>1700.170104</v>
      </c>
      <c r="G38" s="480">
        <f>F38*(100%-'ЗМІСТ'!$E$15)</f>
        <v>1700.170104</v>
      </c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53"/>
      <c r="V38" s="53"/>
      <c r="W38" s="53"/>
      <c r="X38" s="53"/>
      <c r="Y38" s="53"/>
      <c r="Z38" s="53"/>
    </row>
    <row r="39" ht="34.5" hidden="1" customHeight="1" outlineLevel="2">
      <c r="A39" s="47">
        <v>8.595057692398E12</v>
      </c>
      <c r="B39" s="105" t="s">
        <v>3512</v>
      </c>
      <c r="C39" s="49" t="s">
        <v>3513</v>
      </c>
      <c r="D39" s="90" t="s">
        <v>3447</v>
      </c>
      <c r="E39" s="88">
        <f>SUMIF('Загальний прайс'!$D$6:$D$3850,A39,'Загальний прайс'!$G$6:$G$3850)</f>
        <v>12627.74</v>
      </c>
      <c r="F39" s="51">
        <f>E39*'ЗМІСТ'!$E$13/1000*1.2</f>
        <v>662.389617</v>
      </c>
      <c r="G39" s="480">
        <f>F39*(100%-'ЗМІСТ'!$E$15)</f>
        <v>662.389617</v>
      </c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53"/>
      <c r="V39" s="53"/>
      <c r="W39" s="53"/>
      <c r="X39" s="53"/>
      <c r="Y39" s="53"/>
      <c r="Z39" s="53"/>
    </row>
    <row r="40" ht="34.5" hidden="1" customHeight="1" outlineLevel="2">
      <c r="A40" s="47">
        <v>8.595057692404E12</v>
      </c>
      <c r="B40" s="105" t="s">
        <v>3514</v>
      </c>
      <c r="C40" s="49" t="s">
        <v>3515</v>
      </c>
      <c r="D40" s="90" t="s">
        <v>3516</v>
      </c>
      <c r="E40" s="88">
        <f>SUMIF('Загальний прайс'!$D$6:$D$3850,A40,'Загальний прайс'!$G$6:$G$3850)</f>
        <v>14048.89</v>
      </c>
      <c r="F40" s="51">
        <f>E40*'ЗМІСТ'!$E$13/1000*1.2</f>
        <v>736.9362108</v>
      </c>
      <c r="G40" s="480">
        <f>F40*(100%-'ЗМІСТ'!$E$15)</f>
        <v>736.9362108</v>
      </c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53"/>
      <c r="V40" s="53"/>
      <c r="W40" s="53"/>
      <c r="X40" s="53"/>
      <c r="Y40" s="53"/>
      <c r="Z40" s="53"/>
    </row>
    <row r="41" ht="34.5" hidden="1" customHeight="1" outlineLevel="2">
      <c r="A41" s="47">
        <v>8.595057692411E12</v>
      </c>
      <c r="B41" s="105" t="s">
        <v>3517</v>
      </c>
      <c r="C41" s="49" t="s">
        <v>3518</v>
      </c>
      <c r="D41" s="90" t="s">
        <v>3519</v>
      </c>
      <c r="E41" s="88">
        <f>SUMIF('Загальний прайс'!$D$6:$D$3850,A41,'Загальний прайс'!$G$6:$G$3850)</f>
        <v>16898.56</v>
      </c>
      <c r="F41" s="51">
        <f>E41*'ЗМІСТ'!$E$13/1000*1.2</f>
        <v>886.4159926</v>
      </c>
      <c r="G41" s="480">
        <f>F41*(100%-'ЗМІСТ'!$E$15)</f>
        <v>886.4159926</v>
      </c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53"/>
      <c r="V41" s="53"/>
      <c r="W41" s="53"/>
      <c r="X41" s="53"/>
      <c r="Y41" s="53"/>
      <c r="Z41" s="53"/>
    </row>
    <row r="42" ht="34.5" hidden="1" customHeight="1" outlineLevel="2">
      <c r="A42" s="47">
        <v>8.595057696044E12</v>
      </c>
      <c r="B42" s="105" t="s">
        <v>3520</v>
      </c>
      <c r="C42" s="49" t="s">
        <v>3521</v>
      </c>
      <c r="D42" s="90" t="s">
        <v>3522</v>
      </c>
      <c r="E42" s="88">
        <f>SUMIF('Загальний прайс'!$D$6:$D$3850,A42,'Загальний прайс'!$G$6:$G$3850)</f>
        <v>0</v>
      </c>
      <c r="F42" s="51">
        <f>E42*'ЗМІСТ'!$E$13/1000*1.2</f>
        <v>0</v>
      </c>
      <c r="G42" s="480">
        <f>F42*(100%-'ЗМІСТ'!$E$15)</f>
        <v>0</v>
      </c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53"/>
      <c r="V42" s="53"/>
      <c r="W42" s="53"/>
      <c r="X42" s="53"/>
      <c r="Y42" s="53"/>
      <c r="Z42" s="53"/>
    </row>
    <row r="43" ht="34.5" hidden="1" customHeight="1" outlineLevel="2">
      <c r="A43" s="47">
        <v>8.595057692428E12</v>
      </c>
      <c r="B43" s="105" t="s">
        <v>3523</v>
      </c>
      <c r="C43" s="49" t="s">
        <v>3524</v>
      </c>
      <c r="D43" s="90" t="s">
        <v>3525</v>
      </c>
      <c r="E43" s="88">
        <f>SUMIF('Загальний прайс'!$D$6:$D$3850,A43,'Загальний прайс'!$G$6:$G$3850)</f>
        <v>25445.84</v>
      </c>
      <c r="F43" s="51">
        <f>E43*'ЗМІСТ'!$E$13/1000*1.2</f>
        <v>1334.764591</v>
      </c>
      <c r="G43" s="480">
        <f>F43*(100%-'ЗМІСТ'!$E$15)</f>
        <v>1334.764591</v>
      </c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53"/>
      <c r="V43" s="53"/>
      <c r="W43" s="53"/>
      <c r="X43" s="53"/>
      <c r="Y43" s="53"/>
      <c r="Z43" s="53"/>
    </row>
    <row r="44" ht="34.5" hidden="1" customHeight="1" outlineLevel="2">
      <c r="A44" s="47">
        <v>8.595057692435E12</v>
      </c>
      <c r="B44" s="105" t="s">
        <v>3526</v>
      </c>
      <c r="C44" s="49" t="s">
        <v>3527</v>
      </c>
      <c r="D44" s="90" t="s">
        <v>3528</v>
      </c>
      <c r="E44" s="88">
        <f>SUMIF('Загальний прайс'!$D$6:$D$3850,A44,'Загальний прайс'!$G$6:$G$3850)</f>
        <v>29044.41</v>
      </c>
      <c r="F44" s="51">
        <f>E44*'ЗМІСТ'!$E$13/1000*1.2</f>
        <v>1523.528012</v>
      </c>
      <c r="G44" s="480">
        <f>F44*(100%-'ЗМІСТ'!$E$15)</f>
        <v>1523.528012</v>
      </c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53"/>
      <c r="V44" s="53"/>
      <c r="W44" s="53"/>
      <c r="X44" s="53"/>
      <c r="Y44" s="53"/>
      <c r="Z44" s="53"/>
    </row>
    <row r="45" ht="34.5" hidden="1" customHeight="1" outlineLevel="2">
      <c r="A45" s="302">
        <v>8.595057692442E12</v>
      </c>
      <c r="B45" s="105" t="s">
        <v>3529</v>
      </c>
      <c r="C45" s="49" t="s">
        <v>3530</v>
      </c>
      <c r="D45" s="481" t="s">
        <v>3531</v>
      </c>
      <c r="E45" s="88">
        <f>SUMIF('Загальний прайс'!$D$6:$D$3850,A45,'Загальний прайс'!$G$6:$G$3850)</f>
        <v>33366.57</v>
      </c>
      <c r="F45" s="482">
        <f>E45*'ЗМІСТ'!$E$13/1000*1.2</f>
        <v>1750.247433</v>
      </c>
      <c r="G45" s="483">
        <f>F45*(100%-'ЗМІСТ'!$E$15)</f>
        <v>1750.247433</v>
      </c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53"/>
      <c r="V45" s="53"/>
      <c r="W45" s="53"/>
      <c r="X45" s="53"/>
      <c r="Y45" s="53"/>
      <c r="Z45" s="53"/>
    </row>
    <row r="46" ht="34.5" hidden="1" customHeight="1" outlineLevel="1">
      <c r="A46" s="484" t="s">
        <v>3532</v>
      </c>
      <c r="B46" s="485"/>
      <c r="C46" s="485"/>
      <c r="D46" s="485"/>
      <c r="E46" s="485"/>
      <c r="F46" s="485"/>
      <c r="G46" s="485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53"/>
      <c r="V46" s="53"/>
      <c r="W46" s="53"/>
      <c r="X46" s="53"/>
      <c r="Y46" s="53"/>
      <c r="Z46" s="53"/>
    </row>
    <row r="47" ht="34.5" hidden="1" customHeight="1" outlineLevel="2">
      <c r="A47" s="302">
        <v>8.595057692459E12</v>
      </c>
      <c r="B47" s="105" t="s">
        <v>3533</v>
      </c>
      <c r="C47" s="49" t="s">
        <v>3534</v>
      </c>
      <c r="D47" s="477" t="s">
        <v>3535</v>
      </c>
      <c r="E47" s="88">
        <f>SUMIF('Загальний прайс'!$D$6:$D$3850,A47,'Загальний прайс'!$G$6:$G$3850)</f>
        <v>5272.16</v>
      </c>
      <c r="F47" s="88">
        <f>E47*'ЗМІСТ'!$E$13/1000*1.2</f>
        <v>276.5517855</v>
      </c>
      <c r="G47" s="478">
        <f>F47*(100%-'ЗМІСТ'!$E$15)</f>
        <v>276.5517855</v>
      </c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53"/>
      <c r="V47" s="53"/>
      <c r="W47" s="53"/>
      <c r="X47" s="53"/>
      <c r="Y47" s="53"/>
      <c r="Z47" s="53"/>
    </row>
    <row r="48" ht="34.5" hidden="1" customHeight="1" outlineLevel="2">
      <c r="A48" s="302">
        <v>8.595057692466E12</v>
      </c>
      <c r="B48" s="105" t="s">
        <v>3536</v>
      </c>
      <c r="C48" s="49" t="s">
        <v>3537</v>
      </c>
      <c r="D48" s="90" t="s">
        <v>3538</v>
      </c>
      <c r="E48" s="88">
        <f>SUMIF('Загальний прайс'!$D$6:$D$3850,A48,'Загальний прайс'!$G$6:$G$3850)</f>
        <v>5945.97</v>
      </c>
      <c r="F48" s="51">
        <f>E48*'ЗМІСТ'!$E$13/1000*1.2</f>
        <v>311.8965699</v>
      </c>
      <c r="G48" s="480">
        <f>F48*(100%-'ЗМІСТ'!$E$15)</f>
        <v>311.8965699</v>
      </c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53"/>
      <c r="V48" s="53"/>
      <c r="W48" s="53"/>
      <c r="X48" s="53"/>
      <c r="Y48" s="53"/>
      <c r="Z48" s="53"/>
    </row>
    <row r="49" ht="34.5" hidden="1" customHeight="1" outlineLevel="2">
      <c r="A49" s="302">
        <v>8.595057692473E12</v>
      </c>
      <c r="B49" s="105" t="s">
        <v>3539</v>
      </c>
      <c r="C49" s="49" t="s">
        <v>3540</v>
      </c>
      <c r="D49" s="90" t="s">
        <v>3541</v>
      </c>
      <c r="E49" s="88">
        <f>SUMIF('Загальний прайс'!$D$6:$D$3850,A49,'Загальний прайс'!$G$6:$G$3850)</f>
        <v>6284.29</v>
      </c>
      <c r="F49" s="51">
        <f>E49*'ЗМІСТ'!$E$13/1000*1.2</f>
        <v>329.6431861</v>
      </c>
      <c r="G49" s="480">
        <f>F49*(100%-'ЗМІСТ'!$E$15)</f>
        <v>329.6431861</v>
      </c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53"/>
      <c r="V49" s="53"/>
      <c r="W49" s="53"/>
      <c r="X49" s="53"/>
      <c r="Y49" s="53"/>
      <c r="Z49" s="53"/>
    </row>
    <row r="50" ht="34.5" hidden="1" customHeight="1" outlineLevel="2">
      <c r="A50" s="302">
        <v>8.59505769248E12</v>
      </c>
      <c r="B50" s="105" t="s">
        <v>3542</v>
      </c>
      <c r="C50" s="49" t="s">
        <v>3543</v>
      </c>
      <c r="D50" s="90" t="s">
        <v>3544</v>
      </c>
      <c r="E50" s="88">
        <f>SUMIF('Загальний прайс'!$D$6:$D$3850,A50,'Загальний прайс'!$G$6:$G$3850)</f>
        <v>7478.94</v>
      </c>
      <c r="F50" s="51">
        <f>E50*'ЗМІСТ'!$E$13/1000*1.2</f>
        <v>392.3086952</v>
      </c>
      <c r="G50" s="480">
        <f>F50*(100%-'ЗМІСТ'!$E$15)</f>
        <v>392.3086952</v>
      </c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53"/>
      <c r="V50" s="53"/>
      <c r="W50" s="53"/>
      <c r="X50" s="53"/>
      <c r="Y50" s="53"/>
      <c r="Z50" s="53"/>
    </row>
    <row r="51" ht="34.5" hidden="1" customHeight="1" outlineLevel="2">
      <c r="A51" s="302">
        <v>8.595057692497E12</v>
      </c>
      <c r="B51" s="105" t="s">
        <v>3545</v>
      </c>
      <c r="C51" s="49" t="s">
        <v>3546</v>
      </c>
      <c r="D51" s="90" t="s">
        <v>3547</v>
      </c>
      <c r="E51" s="88">
        <f>SUMIF('Загальний прайс'!$D$6:$D$3850,A51,'Загальний прайс'!$G$6:$G$3850)</f>
        <v>8543.4</v>
      </c>
      <c r="F51" s="51">
        <f>E51*'ЗМІСТ'!$E$13/1000*1.2</f>
        <v>448.1450722</v>
      </c>
      <c r="G51" s="480">
        <f>F51*(100%-'ЗМІСТ'!$E$15)</f>
        <v>448.1450722</v>
      </c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53"/>
      <c r="V51" s="53"/>
      <c r="W51" s="53"/>
      <c r="X51" s="53"/>
      <c r="Y51" s="53"/>
      <c r="Z51" s="53"/>
    </row>
    <row r="52" ht="34.5" hidden="1" customHeight="1" outlineLevel="2">
      <c r="A52" s="302">
        <v>8.59505769251E12</v>
      </c>
      <c r="B52" s="105" t="s">
        <v>3548</v>
      </c>
      <c r="C52" s="49" t="s">
        <v>3549</v>
      </c>
      <c r="D52" s="90" t="s">
        <v>3550</v>
      </c>
      <c r="E52" s="88">
        <f>SUMIF('Загальний прайс'!$D$6:$D$3850,A52,'Загальний прайс'!$G$6:$G$3850)</f>
        <v>18531.75</v>
      </c>
      <c r="F52" s="51">
        <f>E52*'ЗМІСТ'!$E$13/1000*1.2</f>
        <v>972.0851701</v>
      </c>
      <c r="G52" s="480">
        <f>F52*(100%-'ЗМІСТ'!$E$15)</f>
        <v>972.0851701</v>
      </c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53"/>
      <c r="V52" s="53"/>
      <c r="W52" s="53"/>
      <c r="X52" s="53"/>
      <c r="Y52" s="53"/>
      <c r="Z52" s="53"/>
    </row>
    <row r="53" ht="34.5" hidden="1" customHeight="1" outlineLevel="2">
      <c r="A53" s="302">
        <v>8.595057692527E12</v>
      </c>
      <c r="B53" s="105" t="s">
        <v>3551</v>
      </c>
      <c r="C53" s="49" t="s">
        <v>3552</v>
      </c>
      <c r="D53" s="481" t="s">
        <v>3490</v>
      </c>
      <c r="E53" s="88">
        <f>SUMIF('Загальний прайс'!$D$6:$D$3850,A53,'Загальний прайс'!$G$6:$G$3850)</f>
        <v>26719.98</v>
      </c>
      <c r="F53" s="482">
        <f>E53*'ЗМІСТ'!$E$13/1000*1.2</f>
        <v>1401.599757</v>
      </c>
      <c r="G53" s="483">
        <f>F53*(100%-'ЗМІСТ'!$E$15)</f>
        <v>1401.599757</v>
      </c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53"/>
      <c r="V53" s="53"/>
      <c r="W53" s="53"/>
      <c r="X53" s="53"/>
      <c r="Y53" s="53"/>
      <c r="Z53" s="53"/>
    </row>
    <row r="54" ht="34.5" hidden="1" customHeight="1" outlineLevel="1">
      <c r="A54" s="484" t="s">
        <v>3553</v>
      </c>
      <c r="B54" s="485"/>
      <c r="C54" s="485"/>
      <c r="D54" s="485"/>
      <c r="E54" s="485"/>
      <c r="F54" s="485"/>
      <c r="G54" s="485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53"/>
      <c r="V54" s="53"/>
      <c r="W54" s="53"/>
      <c r="X54" s="53"/>
      <c r="Y54" s="53"/>
      <c r="Z54" s="53"/>
    </row>
    <row r="55" ht="34.5" hidden="1" customHeight="1" outlineLevel="2">
      <c r="A55" s="302">
        <v>8.595057629776E12</v>
      </c>
      <c r="B55" s="105" t="s">
        <v>3554</v>
      </c>
      <c r="C55" s="49" t="s">
        <v>3555</v>
      </c>
      <c r="D55" s="105">
        <v>20.0</v>
      </c>
      <c r="E55" s="88">
        <f>SUMIF('Загальний прайс'!$D$6:$D$3850,A55,'Загальний прайс'!$G$6:$G$3850)</f>
        <v>1409.71</v>
      </c>
      <c r="F55" s="88">
        <f>E55*'ЗМІСТ'!$E$13/1000*1.2</f>
        <v>73.94650722</v>
      </c>
      <c r="G55" s="478">
        <f>F55*(100%-'ЗМІСТ'!$E$15)</f>
        <v>73.94650722</v>
      </c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53"/>
      <c r="V55" s="53"/>
      <c r="W55" s="53"/>
      <c r="X55" s="53"/>
      <c r="Y55" s="53"/>
      <c r="Z55" s="53"/>
    </row>
    <row r="56" ht="34.5" hidden="1" customHeight="1" outlineLevel="2">
      <c r="A56" s="302">
        <v>8.595057629578E12</v>
      </c>
      <c r="B56" s="105" t="s">
        <v>3556</v>
      </c>
      <c r="C56" s="49" t="s">
        <v>3557</v>
      </c>
      <c r="D56" s="48">
        <v>20.0</v>
      </c>
      <c r="E56" s="88">
        <f>SUMIF('Загальний прайс'!$D$6:$D$3850,A56,'Загальний прайс'!$G$6:$G$3850)</f>
        <v>1892.69</v>
      </c>
      <c r="F56" s="51">
        <f>E56*'ЗМІСТ'!$E$13/1000*1.2</f>
        <v>99.28128107</v>
      </c>
      <c r="G56" s="480">
        <f>F56*(100%-'ЗМІСТ'!$E$15)</f>
        <v>99.28128107</v>
      </c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53"/>
      <c r="V56" s="53"/>
      <c r="W56" s="53"/>
      <c r="X56" s="53"/>
      <c r="Y56" s="53"/>
      <c r="Z56" s="53"/>
    </row>
    <row r="57" ht="34.5" hidden="1" customHeight="1" outlineLevel="2">
      <c r="A57" s="302">
        <v>8.595057629783E12</v>
      </c>
      <c r="B57" s="105" t="s">
        <v>3558</v>
      </c>
      <c r="C57" s="49" t="s">
        <v>3559</v>
      </c>
      <c r="D57" s="48">
        <v>20.0</v>
      </c>
      <c r="E57" s="88">
        <f>SUMIF('Загальний прайс'!$D$6:$D$3850,A57,'Загальний прайс'!$G$6:$G$3850)</f>
        <v>3024.33</v>
      </c>
      <c r="F57" s="51">
        <f>E57*'ЗМІСТ'!$E$13/1000*1.2</f>
        <v>158.6415931</v>
      </c>
      <c r="G57" s="480">
        <f>F57*(100%-'ЗМІСТ'!$E$15)</f>
        <v>158.6415931</v>
      </c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53"/>
      <c r="V57" s="53"/>
      <c r="W57" s="53"/>
      <c r="X57" s="53"/>
      <c r="Y57" s="53"/>
      <c r="Z57" s="53"/>
    </row>
    <row r="58" ht="34.5" hidden="1" customHeight="1" outlineLevel="2">
      <c r="A58" s="302">
        <v>8.59505762979E12</v>
      </c>
      <c r="B58" s="105" t="s">
        <v>3560</v>
      </c>
      <c r="C58" s="49" t="s">
        <v>3561</v>
      </c>
      <c r="D58" s="48">
        <v>20.0</v>
      </c>
      <c r="E58" s="88">
        <f>SUMIF('Загальний прайс'!$D$6:$D$3850,A58,'Загальний прайс'!$G$6:$G$3850)</f>
        <v>3757.21</v>
      </c>
      <c r="F58" s="51">
        <f>E58*'ЗМІСТ'!$E$13/1000*1.2</f>
        <v>197.0849014</v>
      </c>
      <c r="G58" s="480">
        <f>F58*(100%-'ЗМІСТ'!$E$15)</f>
        <v>197.0849014</v>
      </c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53"/>
      <c r="V58" s="53"/>
      <c r="W58" s="53"/>
      <c r="X58" s="53"/>
      <c r="Y58" s="53"/>
      <c r="Z58" s="53"/>
    </row>
    <row r="59" ht="34.5" hidden="1" customHeight="1" outlineLevel="2">
      <c r="A59" s="302">
        <v>8.595057629424E12</v>
      </c>
      <c r="B59" s="105" t="s">
        <v>3562</v>
      </c>
      <c r="C59" s="49" t="s">
        <v>3563</v>
      </c>
      <c r="D59" s="48">
        <v>12.0</v>
      </c>
      <c r="E59" s="88">
        <f>SUMIF('Загальний прайс'!$D$6:$D$3850,A59,'Загальний прайс'!$G$6:$G$3850)</f>
        <v>4533.12</v>
      </c>
      <c r="F59" s="51">
        <f>E59*'ЗМІСТ'!$E$13/1000*1.2</f>
        <v>237.7853536</v>
      </c>
      <c r="G59" s="480">
        <f>F59*(100%-'ЗМІСТ'!$E$15)</f>
        <v>237.7853536</v>
      </c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53"/>
      <c r="V59" s="53"/>
      <c r="W59" s="53"/>
      <c r="X59" s="53"/>
      <c r="Y59" s="53"/>
      <c r="Z59" s="53"/>
    </row>
    <row r="60" ht="34.5" hidden="1" customHeight="1" outlineLevel="2">
      <c r="A60" s="302">
        <v>8.595057629516E12</v>
      </c>
      <c r="B60" s="105" t="s">
        <v>3564</v>
      </c>
      <c r="C60" s="49" t="s">
        <v>3565</v>
      </c>
      <c r="D60" s="48">
        <v>12.0</v>
      </c>
      <c r="E60" s="88">
        <f>SUMIF('Загальний прайс'!$D$6:$D$3850,A60,'Загальний прайс'!$G$6:$G$3850)</f>
        <v>8327.28</v>
      </c>
      <c r="F60" s="51">
        <f>E60*'ЗМІСТ'!$E$13/1000*1.2</f>
        <v>436.8084717</v>
      </c>
      <c r="G60" s="480">
        <f>F60*(100%-'ЗМІСТ'!$E$15)</f>
        <v>436.8084717</v>
      </c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53"/>
      <c r="V60" s="53"/>
      <c r="W60" s="53"/>
      <c r="X60" s="53"/>
      <c r="Y60" s="53"/>
      <c r="Z60" s="53"/>
    </row>
    <row r="61" ht="34.5" hidden="1" customHeight="1" outlineLevel="2">
      <c r="A61" s="302">
        <v>8.595057629394E12</v>
      </c>
      <c r="B61" s="105" t="s">
        <v>3566</v>
      </c>
      <c r="C61" s="49" t="s">
        <v>3567</v>
      </c>
      <c r="D61" s="48">
        <v>12.0</v>
      </c>
      <c r="E61" s="88">
        <f>SUMIF('Загальний прайс'!$D$6:$D$3850,A61,'Загальний прайс'!$G$6:$G$3850)</f>
        <v>13013.15</v>
      </c>
      <c r="F61" s="51">
        <f>E61*'ЗМІСТ'!$E$13/1000*1.2</f>
        <v>682.6063448</v>
      </c>
      <c r="G61" s="480">
        <f>F61*(100%-'ЗМІСТ'!$E$15)</f>
        <v>682.6063448</v>
      </c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53"/>
      <c r="V61" s="53"/>
      <c r="W61" s="53"/>
      <c r="X61" s="53"/>
      <c r="Y61" s="53"/>
      <c r="Z61" s="53"/>
    </row>
    <row r="62" ht="34.5" hidden="1" customHeight="1" outlineLevel="2">
      <c r="A62" s="302">
        <v>8.595057633162E12</v>
      </c>
      <c r="B62" s="105" t="s">
        <v>3568</v>
      </c>
      <c r="C62" s="49" t="s">
        <v>3569</v>
      </c>
      <c r="D62" s="48">
        <v>12.0</v>
      </c>
      <c r="E62" s="88">
        <f>SUMIF('Загальний прайс'!$D$6:$D$3850,A62,'Загальний прайс'!$G$6:$G$3850)</f>
        <v>15762.01</v>
      </c>
      <c r="F62" s="51">
        <f>E62*'ЗМІСТ'!$E$13/1000*1.2</f>
        <v>826.798126</v>
      </c>
      <c r="G62" s="480">
        <f>F62*(100%-'ЗМІСТ'!$E$15)</f>
        <v>826.798126</v>
      </c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53"/>
      <c r="V62" s="53"/>
      <c r="W62" s="53"/>
      <c r="X62" s="53"/>
      <c r="Y62" s="53"/>
      <c r="Z62" s="53"/>
    </row>
    <row r="63" ht="34.5" hidden="1" customHeight="1" outlineLevel="2">
      <c r="A63" s="302">
        <v>8.595057636576E12</v>
      </c>
      <c r="B63" s="105" t="s">
        <v>3570</v>
      </c>
      <c r="C63" s="49" t="s">
        <v>3571</v>
      </c>
      <c r="D63" s="487">
        <v>12.0</v>
      </c>
      <c r="E63" s="88">
        <f>SUMIF('Загальний прайс'!$D$6:$D$3850,A63,'Загальний прайс'!$G$6:$G$3850)</f>
        <v>23089.43</v>
      </c>
      <c r="F63" s="482">
        <f>E63*'ЗМІСТ'!$E$13/1000*1.2</f>
        <v>1211.158821</v>
      </c>
      <c r="G63" s="483">
        <f>F63*(100%-'ЗМІСТ'!$E$15)</f>
        <v>1211.158821</v>
      </c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53"/>
      <c r="V63" s="53"/>
      <c r="W63" s="53"/>
      <c r="X63" s="53"/>
      <c r="Y63" s="53"/>
      <c r="Z63" s="53"/>
    </row>
    <row r="64" ht="34.5" hidden="1" customHeight="1" outlineLevel="1">
      <c r="A64" s="484" t="s">
        <v>3572</v>
      </c>
      <c r="B64" s="485"/>
      <c r="C64" s="485"/>
      <c r="D64" s="485"/>
      <c r="E64" s="485"/>
      <c r="F64" s="485"/>
      <c r="G64" s="485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53"/>
      <c r="V64" s="53"/>
      <c r="W64" s="53"/>
      <c r="X64" s="53"/>
      <c r="Y64" s="53"/>
      <c r="Z64" s="53"/>
    </row>
    <row r="65" ht="34.5" hidden="1" customHeight="1" outlineLevel="2">
      <c r="A65" s="302">
        <v>8.595057627819E12</v>
      </c>
      <c r="B65" s="105" t="s">
        <v>3573</v>
      </c>
      <c r="C65" s="49" t="s">
        <v>3574</v>
      </c>
      <c r="D65" s="105">
        <v>8.0</v>
      </c>
      <c r="E65" s="88">
        <f>SUMIF('Загальний прайс'!$D$6:$D$3850,A65,'Загальний прайс'!$G$6:$G$3850)</f>
        <v>9113.13</v>
      </c>
      <c r="F65" s="88">
        <f>E65*'ЗМІСТ'!$E$13/1000*1.2</f>
        <v>478.0303277</v>
      </c>
      <c r="G65" s="478">
        <f>F65*(100%-'ЗМІСТ'!$E$15)</f>
        <v>478.0303277</v>
      </c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53"/>
      <c r="V65" s="53"/>
      <c r="W65" s="53"/>
      <c r="X65" s="53"/>
      <c r="Y65" s="53"/>
      <c r="Z65" s="53"/>
    </row>
    <row r="66" ht="34.5" hidden="1" customHeight="1" outlineLevel="2">
      <c r="A66" s="302">
        <v>8.595057636583E12</v>
      </c>
      <c r="B66" s="105" t="s">
        <v>3575</v>
      </c>
      <c r="C66" s="49" t="s">
        <v>3576</v>
      </c>
      <c r="D66" s="48">
        <v>8.0</v>
      </c>
      <c r="E66" s="88">
        <f>SUMIF('Загальний прайс'!$D$6:$D$3850,A66,'Загальний прайс'!$G$6:$G$3850)</f>
        <v>9992.87</v>
      </c>
      <c r="F66" s="51">
        <f>E66*'ЗМІСТ'!$E$13/1000*1.2</f>
        <v>524.177195</v>
      </c>
      <c r="G66" s="480">
        <f>F66*(100%-'ЗМІСТ'!$E$15)</f>
        <v>524.177195</v>
      </c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53"/>
      <c r="V66" s="53"/>
      <c r="W66" s="53"/>
      <c r="X66" s="53"/>
      <c r="Y66" s="53"/>
      <c r="Z66" s="53"/>
    </row>
    <row r="67" ht="34.5" hidden="1" customHeight="1" outlineLevel="2">
      <c r="A67" s="302">
        <v>8.595057627826E12</v>
      </c>
      <c r="B67" s="105" t="s">
        <v>3577</v>
      </c>
      <c r="C67" s="49" t="s">
        <v>3578</v>
      </c>
      <c r="D67" s="48">
        <v>8.0</v>
      </c>
      <c r="E67" s="88">
        <f>SUMIF('Загальний прайс'!$D$6:$D$3850,A67,'Загальний прайс'!$G$6:$G$3850)</f>
        <v>10301.4</v>
      </c>
      <c r="F67" s="51">
        <f>E67*'ЗМІСТ'!$E$13/1000*1.2</f>
        <v>540.3611732</v>
      </c>
      <c r="G67" s="480">
        <f>F67*(100%-'ЗМІСТ'!$E$15)</f>
        <v>540.3611732</v>
      </c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53"/>
      <c r="V67" s="53"/>
      <c r="W67" s="53"/>
      <c r="X67" s="53"/>
      <c r="Y67" s="53"/>
      <c r="Z67" s="53"/>
    </row>
    <row r="68" ht="34.5" hidden="1" customHeight="1" outlineLevel="2">
      <c r="A68" s="302">
        <v>8.595057627833E12</v>
      </c>
      <c r="B68" s="105" t="s">
        <v>3579</v>
      </c>
      <c r="C68" s="49" t="s">
        <v>3580</v>
      </c>
      <c r="D68" s="48">
        <v>8.0</v>
      </c>
      <c r="E68" s="88">
        <f>SUMIF('Загальний прайс'!$D$6:$D$3850,A68,'Загальний прайс'!$G$6:$G$3850)</f>
        <v>12326.49</v>
      </c>
      <c r="F68" s="51">
        <f>E68*'ЗМІСТ'!$E$13/1000*1.2</f>
        <v>646.5875121</v>
      </c>
      <c r="G68" s="480">
        <f>F68*(100%-'ЗМІСТ'!$E$15)</f>
        <v>646.5875121</v>
      </c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  <c r="T68" s="479"/>
      <c r="U68" s="53"/>
      <c r="V68" s="53"/>
      <c r="W68" s="53"/>
      <c r="X68" s="53"/>
      <c r="Y68" s="53"/>
      <c r="Z68" s="53"/>
    </row>
    <row r="69" ht="34.5" hidden="1" customHeight="1" outlineLevel="2">
      <c r="A69" s="302">
        <v>8.59505762784E12</v>
      </c>
      <c r="B69" s="105" t="s">
        <v>3581</v>
      </c>
      <c r="C69" s="49" t="s">
        <v>3582</v>
      </c>
      <c r="D69" s="48">
        <v>8.0</v>
      </c>
      <c r="E69" s="88">
        <f>SUMIF('Загальний прайс'!$D$6:$D$3850,A69,'Загальний прайс'!$G$6:$G$3850)</f>
        <v>15357</v>
      </c>
      <c r="F69" s="51">
        <f>E69*'ЗМІСТ'!$E$13/1000*1.2</f>
        <v>805.5532778</v>
      </c>
      <c r="G69" s="480">
        <f>F69*(100%-'ЗМІСТ'!$E$15)</f>
        <v>805.5532778</v>
      </c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53"/>
      <c r="V69" s="53"/>
      <c r="W69" s="53"/>
      <c r="X69" s="53"/>
      <c r="Y69" s="53"/>
      <c r="Z69" s="53"/>
    </row>
    <row r="70" ht="34.5" hidden="1" customHeight="1" outlineLevel="2">
      <c r="A70" s="302">
        <v>8.595057627857E12</v>
      </c>
      <c r="B70" s="105" t="s">
        <v>3583</v>
      </c>
      <c r="C70" s="49" t="s">
        <v>3584</v>
      </c>
      <c r="D70" s="48">
        <v>8.0</v>
      </c>
      <c r="E70" s="88">
        <f>SUMIF('Загальний прайс'!$D$6:$D$3850,A70,'Загальний прайс'!$G$6:$G$3850)</f>
        <v>22594.24</v>
      </c>
      <c r="F70" s="51">
        <f>E70*'ЗМІСТ'!$E$13/1000*1.2</f>
        <v>1185.183571</v>
      </c>
      <c r="G70" s="480">
        <f>F70*(100%-'ЗМІСТ'!$E$15)</f>
        <v>1185.183571</v>
      </c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53"/>
      <c r="V70" s="53"/>
      <c r="W70" s="53"/>
      <c r="X70" s="53"/>
      <c r="Y70" s="53"/>
      <c r="Z70" s="53"/>
    </row>
    <row r="71" ht="34.5" hidden="1" customHeight="1" outlineLevel="2">
      <c r="A71" s="302">
        <v>8.595057636606E12</v>
      </c>
      <c r="B71" s="105" t="s">
        <v>3585</v>
      </c>
      <c r="C71" s="49" t="s">
        <v>3586</v>
      </c>
      <c r="D71" s="48">
        <v>8.0</v>
      </c>
      <c r="E71" s="88">
        <f>SUMIF('Загальний прайс'!$D$6:$D$3850,A71,'Загальний прайс'!$G$6:$G$3850)</f>
        <v>28897.8</v>
      </c>
      <c r="F71" s="51">
        <f>E71*'ЗМІСТ'!$E$13/1000*1.2</f>
        <v>1515.837567</v>
      </c>
      <c r="G71" s="480">
        <f>F71*(100%-'ЗМІСТ'!$E$15)</f>
        <v>1515.837567</v>
      </c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53"/>
      <c r="V71" s="53"/>
      <c r="W71" s="53"/>
      <c r="X71" s="53"/>
      <c r="Y71" s="53"/>
      <c r="Z71" s="53"/>
    </row>
    <row r="72" ht="34.5" hidden="1" customHeight="1" outlineLevel="2">
      <c r="A72" s="302">
        <v>8.595057636637E12</v>
      </c>
      <c r="B72" s="105" t="s">
        <v>3587</v>
      </c>
      <c r="C72" s="49" t="s">
        <v>3588</v>
      </c>
      <c r="D72" s="48">
        <v>8.0</v>
      </c>
      <c r="E72" s="88">
        <f>SUMIF('Загальний прайс'!$D$6:$D$3850,A72,'Загальний прайс'!$G$6:$G$3850)</f>
        <v>37724.82</v>
      </c>
      <c r="F72" s="51">
        <f>E72*'ЗМІСТ'!$E$13/1000*1.2</f>
        <v>1978.85996</v>
      </c>
      <c r="G72" s="480">
        <f>F72*(100%-'ЗМІСТ'!$E$15)</f>
        <v>1978.85996</v>
      </c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53"/>
      <c r="V72" s="53"/>
      <c r="W72" s="53"/>
      <c r="X72" s="53"/>
      <c r="Y72" s="53"/>
      <c r="Z72" s="53"/>
    </row>
    <row r="73" ht="34.5" hidden="1" customHeight="1" outlineLevel="2">
      <c r="A73" s="302">
        <v>8.595057636644E12</v>
      </c>
      <c r="B73" s="105" t="s">
        <v>3589</v>
      </c>
      <c r="C73" s="49" t="s">
        <v>3590</v>
      </c>
      <c r="D73" s="48">
        <v>8.0</v>
      </c>
      <c r="E73" s="88">
        <f>SUMIF('Загальний прайс'!$D$6:$D$3850,A73,'Загальний прайс'!$G$6:$G$3850)</f>
        <v>44766.49</v>
      </c>
      <c r="F73" s="51">
        <f>E73*'ЗМІСТ'!$E$13/1000*1.2</f>
        <v>2348.231605</v>
      </c>
      <c r="G73" s="480">
        <f>F73*(100%-'ЗМІСТ'!$E$15)</f>
        <v>2348.231605</v>
      </c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53"/>
      <c r="V73" s="53"/>
      <c r="W73" s="53"/>
      <c r="X73" s="53"/>
      <c r="Y73" s="53"/>
      <c r="Z73" s="53"/>
    </row>
    <row r="74" ht="34.5" hidden="1" customHeight="1" outlineLevel="2">
      <c r="A74" s="302">
        <v>8.595057627864E12</v>
      </c>
      <c r="B74" s="105" t="s">
        <v>3591</v>
      </c>
      <c r="C74" s="49" t="s">
        <v>3592</v>
      </c>
      <c r="D74" s="48">
        <v>8.0</v>
      </c>
      <c r="E74" s="88">
        <f>SUMIF('Загальний прайс'!$D$6:$D$3850,A74,'Загальний прайс'!$G$6:$G$3850)</f>
        <v>11008.67</v>
      </c>
      <c r="F74" s="51">
        <f>E74*'ЗМІСТ'!$E$13/1000*1.2</f>
        <v>577.4611059</v>
      </c>
      <c r="G74" s="480">
        <f>F74*(100%-'ЗМІСТ'!$E$15)</f>
        <v>577.4611059</v>
      </c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53"/>
      <c r="V74" s="53"/>
      <c r="W74" s="53"/>
      <c r="X74" s="53"/>
      <c r="Y74" s="53"/>
      <c r="Z74" s="53"/>
    </row>
    <row r="75" ht="34.5" hidden="1" customHeight="1" outlineLevel="2">
      <c r="A75" s="302">
        <v>8.595057627871E12</v>
      </c>
      <c r="B75" s="105" t="s">
        <v>3593</v>
      </c>
      <c r="C75" s="49" t="s">
        <v>3594</v>
      </c>
      <c r="D75" s="48">
        <v>8.0</v>
      </c>
      <c r="E75" s="88">
        <f>SUMIF('Загальний прайс'!$D$6:$D$3850,A75,'Загальний прайс'!$G$6:$G$3850)</f>
        <v>13005.5</v>
      </c>
      <c r="F75" s="51">
        <f>E75*'ЗМІСТ'!$E$13/1000*1.2</f>
        <v>682.2050632</v>
      </c>
      <c r="G75" s="480">
        <f>F75*(100%-'ЗМІСТ'!$E$15)</f>
        <v>682.2050632</v>
      </c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53"/>
      <c r="V75" s="53"/>
      <c r="W75" s="53"/>
      <c r="X75" s="53"/>
      <c r="Y75" s="53"/>
      <c r="Z75" s="53"/>
    </row>
    <row r="76" ht="34.5" hidden="1" customHeight="1" outlineLevel="2">
      <c r="A76" s="302">
        <v>8.595057627888E12</v>
      </c>
      <c r="B76" s="105" t="s">
        <v>3595</v>
      </c>
      <c r="C76" s="49" t="s">
        <v>3596</v>
      </c>
      <c r="D76" s="48">
        <v>8.0</v>
      </c>
      <c r="E76" s="88">
        <f>SUMIF('Загальний прайс'!$D$6:$D$3850,A76,'Загальний прайс'!$G$6:$G$3850)</f>
        <v>12840.04</v>
      </c>
      <c r="F76" s="51">
        <f>E76*'ЗМІСТ'!$E$13/1000*1.2</f>
        <v>673.525839</v>
      </c>
      <c r="G76" s="480">
        <f>F76*(100%-'ЗМІСТ'!$E$15)</f>
        <v>673.525839</v>
      </c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53"/>
      <c r="V76" s="53"/>
      <c r="W76" s="53"/>
      <c r="X76" s="53"/>
      <c r="Y76" s="53"/>
      <c r="Z76" s="53"/>
    </row>
    <row r="77" ht="34.5" hidden="1" customHeight="1" outlineLevel="2">
      <c r="A77" s="302">
        <v>8.595057627895E12</v>
      </c>
      <c r="B77" s="105" t="s">
        <v>3597</v>
      </c>
      <c r="C77" s="49" t="s">
        <v>3598</v>
      </c>
      <c r="D77" s="48">
        <v>8.0</v>
      </c>
      <c r="E77" s="88">
        <f>SUMIF('Загальний прайс'!$D$6:$D$3850,A77,'Загальний прайс'!$G$6:$G$3850)</f>
        <v>15696.69</v>
      </c>
      <c r="F77" s="51">
        <f>E77*'ЗМІСТ'!$E$13/1000*1.2</f>
        <v>823.3717576</v>
      </c>
      <c r="G77" s="480">
        <f>F77*(100%-'ЗМІСТ'!$E$15)</f>
        <v>823.3717576</v>
      </c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53"/>
      <c r="V77" s="53"/>
      <c r="W77" s="53"/>
      <c r="X77" s="53"/>
      <c r="Y77" s="53"/>
      <c r="Z77" s="53"/>
    </row>
    <row r="78" ht="34.5" hidden="1" customHeight="1" outlineLevel="2">
      <c r="A78" s="302">
        <v>8.595057627918E12</v>
      </c>
      <c r="B78" s="105" t="s">
        <v>3599</v>
      </c>
      <c r="C78" s="49" t="s">
        <v>3600</v>
      </c>
      <c r="D78" s="48">
        <v>8.0</v>
      </c>
      <c r="E78" s="88">
        <f>SUMIF('Загальний прайс'!$D$6:$D$3850,A78,'Загальний прайс'!$G$6:$G$3850)</f>
        <v>18913.4</v>
      </c>
      <c r="F78" s="51">
        <f>E78*'ЗМІСТ'!$E$13/1000*1.2</f>
        <v>992.1046666</v>
      </c>
      <c r="G78" s="480">
        <f>F78*(100%-'ЗМІСТ'!$E$15)</f>
        <v>992.1046666</v>
      </c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53"/>
      <c r="V78" s="53"/>
      <c r="W78" s="53"/>
      <c r="X78" s="53"/>
      <c r="Y78" s="53"/>
      <c r="Z78" s="53"/>
    </row>
    <row r="79" ht="34.5" hidden="1" customHeight="1" outlineLevel="2">
      <c r="A79" s="302">
        <v>8.595057627925E12</v>
      </c>
      <c r="B79" s="105" t="s">
        <v>3601</v>
      </c>
      <c r="C79" s="49" t="s">
        <v>3602</v>
      </c>
      <c r="D79" s="48">
        <v>8.0</v>
      </c>
      <c r="E79" s="88">
        <f>SUMIF('Загальний прайс'!$D$6:$D$3850,A79,'Загальний прайс'!$G$6:$G$3850)</f>
        <v>23161.33</v>
      </c>
      <c r="F79" s="51">
        <f>E79*'ЗМІСТ'!$E$13/1000*1.2</f>
        <v>1214.930345</v>
      </c>
      <c r="G79" s="480">
        <f>F79*(100%-'ЗМІСТ'!$E$15)</f>
        <v>1214.930345</v>
      </c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53"/>
      <c r="V79" s="53"/>
      <c r="W79" s="53"/>
      <c r="X79" s="53"/>
      <c r="Y79" s="53"/>
      <c r="Z79" s="53"/>
    </row>
    <row r="80" ht="34.5" hidden="1" customHeight="1" outlineLevel="2">
      <c r="A80" s="302">
        <v>8.595057627932E12</v>
      </c>
      <c r="B80" s="105" t="s">
        <v>3603</v>
      </c>
      <c r="C80" s="49" t="s">
        <v>3604</v>
      </c>
      <c r="D80" s="48">
        <v>8.0</v>
      </c>
      <c r="E80" s="88">
        <f>SUMIF('Загальний прайс'!$D$6:$D$3850,A80,'Загальний прайс'!$G$6:$G$3850)</f>
        <v>32341.79</v>
      </c>
      <c r="F80" s="51">
        <f>E80*'ЗМІСТ'!$E$13/1000*1.2</f>
        <v>1696.492475</v>
      </c>
      <c r="G80" s="480">
        <f>F80*(100%-'ЗМІСТ'!$E$15)</f>
        <v>1696.492475</v>
      </c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53"/>
      <c r="V80" s="53"/>
      <c r="W80" s="53"/>
      <c r="X80" s="53"/>
      <c r="Y80" s="53"/>
      <c r="Z80" s="53"/>
    </row>
    <row r="81" ht="34.5" hidden="1" customHeight="1" outlineLevel="2">
      <c r="A81" s="302">
        <v>8.595057627949E12</v>
      </c>
      <c r="B81" s="105" t="s">
        <v>3605</v>
      </c>
      <c r="C81" s="49" t="s">
        <v>3606</v>
      </c>
      <c r="D81" s="48">
        <v>8.0</v>
      </c>
      <c r="E81" s="88">
        <f>SUMIF('Загальний прайс'!$D$6:$D$3850,A81,'Загальний прайс'!$G$6:$G$3850)</f>
        <v>39423.69</v>
      </c>
      <c r="F81" s="51">
        <f>E81*'ЗМІСТ'!$E$13/1000*1.2</f>
        <v>2067.97439</v>
      </c>
      <c r="G81" s="480">
        <f>F81*(100%-'ЗМІСТ'!$E$15)</f>
        <v>2067.97439</v>
      </c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  <c r="T81" s="479"/>
      <c r="U81" s="53"/>
      <c r="V81" s="53"/>
      <c r="W81" s="53"/>
      <c r="X81" s="53"/>
      <c r="Y81" s="53"/>
      <c r="Z81" s="53"/>
    </row>
    <row r="82" ht="34.5" hidden="1" customHeight="1" outlineLevel="2">
      <c r="A82" s="302">
        <v>8.595057627956E12</v>
      </c>
      <c r="B82" s="105" t="s">
        <v>3607</v>
      </c>
      <c r="C82" s="49" t="s">
        <v>3608</v>
      </c>
      <c r="D82" s="48">
        <v>8.0</v>
      </c>
      <c r="E82" s="88">
        <f>SUMIF('Загальний прайс'!$D$6:$D$3850,A82,'Загальний прайс'!$G$6:$G$3850)</f>
        <v>59813.94</v>
      </c>
      <c r="F82" s="51">
        <f>E82*'ЗМІСТ'!$E$13/1000*1.2</f>
        <v>3137.5474</v>
      </c>
      <c r="G82" s="480">
        <f>F82*(100%-'ЗМІСТ'!$E$15)</f>
        <v>3137.5474</v>
      </c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53"/>
      <c r="V82" s="53"/>
      <c r="W82" s="53"/>
      <c r="X82" s="53"/>
      <c r="Y82" s="53"/>
      <c r="Z82" s="53"/>
    </row>
    <row r="83" ht="34.5" hidden="1" customHeight="1" outlineLevel="2">
      <c r="A83" s="302">
        <v>8.595057631281E12</v>
      </c>
      <c r="B83" s="105" t="s">
        <v>3609</v>
      </c>
      <c r="C83" s="49" t="s">
        <v>3610</v>
      </c>
      <c r="D83" s="48">
        <v>16.0</v>
      </c>
      <c r="E83" s="88">
        <f>SUMIF('Загальний прайс'!$D$6:$D$3850,A83,'Загальний прайс'!$G$6:$G$3850)</f>
        <v>14109.77</v>
      </c>
      <c r="F83" s="51">
        <f>E83*'ЗМІСТ'!$E$13/1000*1.2</f>
        <v>740.1296785</v>
      </c>
      <c r="G83" s="480">
        <f>F83*(100%-'ЗМІСТ'!$E$15)</f>
        <v>740.1296785</v>
      </c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53"/>
      <c r="V83" s="53"/>
      <c r="W83" s="53"/>
      <c r="X83" s="53"/>
      <c r="Y83" s="53"/>
      <c r="Z83" s="53"/>
    </row>
    <row r="84" ht="34.5" hidden="1" customHeight="1" outlineLevel="2">
      <c r="A84" s="302">
        <v>8.595057632608E12</v>
      </c>
      <c r="B84" s="105" t="s">
        <v>3611</v>
      </c>
      <c r="C84" s="49" t="s">
        <v>3612</v>
      </c>
      <c r="D84" s="48">
        <v>16.0</v>
      </c>
      <c r="E84" s="88">
        <f>SUMIF('Загальний прайс'!$D$6:$D$3850,A84,'Загальний прайс'!$G$6:$G$3850)</f>
        <v>16108.59</v>
      </c>
      <c r="F84" s="51">
        <f>E84*'ЗМІСТ'!$E$13/1000*1.2</f>
        <v>844.9780215</v>
      </c>
      <c r="G84" s="480">
        <f>F84*(100%-'ЗМІСТ'!$E$15)</f>
        <v>844.9780215</v>
      </c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53"/>
      <c r="V84" s="53"/>
      <c r="W84" s="53"/>
      <c r="X84" s="53"/>
      <c r="Y84" s="53"/>
      <c r="Z84" s="53"/>
    </row>
    <row r="85" ht="34.5" hidden="1" customHeight="1" outlineLevel="2">
      <c r="A85" s="302">
        <v>8.595057632578E12</v>
      </c>
      <c r="B85" s="105" t="s">
        <v>3613</v>
      </c>
      <c r="C85" s="49" t="s">
        <v>3614</v>
      </c>
      <c r="D85" s="48">
        <v>16.0</v>
      </c>
      <c r="E85" s="88">
        <f>SUMIF('Загальний прайс'!$D$6:$D$3850,A85,'Загальний прайс'!$G$6:$G$3850)</f>
        <v>19583.62</v>
      </c>
      <c r="F85" s="51">
        <f>E85*'ЗМІСТ'!$E$13/1000*1.2</f>
        <v>1027.261137</v>
      </c>
      <c r="G85" s="480">
        <f>F85*(100%-'ЗМІСТ'!$E$15)</f>
        <v>1027.261137</v>
      </c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53"/>
      <c r="V85" s="53"/>
      <c r="W85" s="53"/>
      <c r="X85" s="53"/>
      <c r="Y85" s="53"/>
      <c r="Z85" s="53"/>
    </row>
    <row r="86" ht="34.5" hidden="1" customHeight="1" outlineLevel="2">
      <c r="A86" s="302">
        <v>8.595057630307E12</v>
      </c>
      <c r="B86" s="105" t="s">
        <v>3615</v>
      </c>
      <c r="C86" s="49" t="s">
        <v>3616</v>
      </c>
      <c r="D86" s="48">
        <v>16.0</v>
      </c>
      <c r="E86" s="88">
        <f>SUMIF('Загальний прайс'!$D$6:$D$3850,A86,'Загальний прайс'!$G$6:$G$3850)</f>
        <v>23419.88</v>
      </c>
      <c r="F86" s="51">
        <f>E86*'ЗМІСТ'!$E$13/1000*1.2</f>
        <v>1228.492616</v>
      </c>
      <c r="G86" s="480">
        <f>F86*(100%-'ЗМІСТ'!$E$15)</f>
        <v>1228.492616</v>
      </c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53"/>
      <c r="V86" s="53"/>
      <c r="W86" s="53"/>
      <c r="X86" s="53"/>
      <c r="Y86" s="53"/>
      <c r="Z86" s="53"/>
    </row>
    <row r="87" ht="34.5" hidden="1" customHeight="1" outlineLevel="2">
      <c r="A87" s="302">
        <v>8.595057636675E12</v>
      </c>
      <c r="B87" s="105" t="s">
        <v>3617</v>
      </c>
      <c r="C87" s="49" t="s">
        <v>3618</v>
      </c>
      <c r="D87" s="48">
        <v>16.0</v>
      </c>
      <c r="E87" s="88">
        <f>SUMIF('Загальний прайс'!$D$6:$D$3850,A87,'Загальний прайс'!$G$6:$G$3850)</f>
        <v>31359.93</v>
      </c>
      <c r="F87" s="51">
        <f>E87*'ЗМІСТ'!$E$13/1000*1.2</f>
        <v>1644.988891</v>
      </c>
      <c r="G87" s="480">
        <f>F87*(100%-'ЗМІСТ'!$E$15)</f>
        <v>1644.988891</v>
      </c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53"/>
      <c r="V87" s="53"/>
      <c r="W87" s="53"/>
      <c r="X87" s="53"/>
      <c r="Y87" s="53"/>
      <c r="Z87" s="53"/>
    </row>
    <row r="88" ht="34.5" hidden="1" customHeight="1" outlineLevel="2">
      <c r="A88" s="302">
        <v>8.595057636682E12</v>
      </c>
      <c r="B88" s="105" t="s">
        <v>3619</v>
      </c>
      <c r="C88" s="49" t="s">
        <v>3620</v>
      </c>
      <c r="D88" s="48">
        <v>16.0</v>
      </c>
      <c r="E88" s="88">
        <f>SUMIF('Загальний прайс'!$D$6:$D$3850,A88,'Загальний прайс'!$G$6:$G$3850)</f>
        <v>39552.93</v>
      </c>
      <c r="F88" s="51">
        <f>E88*'ЗМІСТ'!$E$13/1000*1.2</f>
        <v>2074.75369</v>
      </c>
      <c r="G88" s="480">
        <f>F88*(100%-'ЗМІСТ'!$E$15)</f>
        <v>2074.75369</v>
      </c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53"/>
      <c r="V88" s="53"/>
      <c r="W88" s="53"/>
      <c r="X88" s="53"/>
      <c r="Y88" s="53"/>
      <c r="Z88" s="53"/>
    </row>
    <row r="89" ht="34.5" hidden="1" customHeight="1" outlineLevel="2">
      <c r="A89" s="302">
        <v>8.595057636699E12</v>
      </c>
      <c r="B89" s="105" t="s">
        <v>3621</v>
      </c>
      <c r="C89" s="49" t="s">
        <v>3622</v>
      </c>
      <c r="D89" s="48">
        <v>16.0</v>
      </c>
      <c r="E89" s="88">
        <f>SUMIF('Загальний прайс'!$D$6:$D$3850,A89,'Загальний прайс'!$G$6:$G$3850)</f>
        <v>61014.39</v>
      </c>
      <c r="F89" s="51">
        <f>E89*'ЗМІСТ'!$E$13/1000*1.2</f>
        <v>3200.517149</v>
      </c>
      <c r="G89" s="480">
        <f>F89*(100%-'ЗМІСТ'!$E$15)</f>
        <v>3200.517149</v>
      </c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53"/>
      <c r="V89" s="53"/>
      <c r="W89" s="53"/>
      <c r="X89" s="53"/>
      <c r="Y89" s="53"/>
      <c r="Z89" s="53"/>
    </row>
    <row r="90" ht="34.5" hidden="1" customHeight="1" outlineLevel="2">
      <c r="A90" s="302">
        <v>8.595057633667E12</v>
      </c>
      <c r="B90" s="105" t="s">
        <v>3623</v>
      </c>
      <c r="C90" s="49" t="s">
        <v>3624</v>
      </c>
      <c r="D90" s="48">
        <v>16.0</v>
      </c>
      <c r="E90" s="88">
        <f>SUMIF('Загальний прайс'!$D$6:$D$3850,A90,'Загальний прайс'!$G$6:$G$3850)</f>
        <v>16863.45</v>
      </c>
      <c r="F90" s="51">
        <f>E90*'ЗМІСТ'!$E$13/1000*1.2</f>
        <v>884.5742934</v>
      </c>
      <c r="G90" s="480">
        <f>F90*(100%-'ЗМІСТ'!$E$15)</f>
        <v>884.5742934</v>
      </c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53"/>
      <c r="V90" s="53"/>
      <c r="W90" s="53"/>
      <c r="X90" s="53"/>
      <c r="Y90" s="53"/>
      <c r="Z90" s="53"/>
    </row>
    <row r="91" ht="34.5" hidden="1" customHeight="1" outlineLevel="2">
      <c r="A91" s="302">
        <v>8.595057636705E12</v>
      </c>
      <c r="B91" s="105" t="s">
        <v>3625</v>
      </c>
      <c r="C91" s="49" t="s">
        <v>3626</v>
      </c>
      <c r="D91" s="48">
        <v>16.0</v>
      </c>
      <c r="E91" s="88">
        <f>SUMIF('Загальний прайс'!$D$6:$D$3850,A91,'Загальний прайс'!$G$6:$G$3850)</f>
        <v>19114.95</v>
      </c>
      <c r="F91" s="51">
        <f>E91*'ЗМІСТ'!$E$13/1000*1.2</f>
        <v>1002.676996</v>
      </c>
      <c r="G91" s="480">
        <f>F91*(100%-'ЗМІСТ'!$E$15)</f>
        <v>1002.676996</v>
      </c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53"/>
      <c r="V91" s="53"/>
      <c r="W91" s="53"/>
      <c r="X91" s="53"/>
      <c r="Y91" s="53"/>
      <c r="Z91" s="53"/>
    </row>
    <row r="92" ht="34.5" hidden="1" customHeight="1" outlineLevel="2">
      <c r="A92" s="302">
        <v>8.595057633186E12</v>
      </c>
      <c r="B92" s="105" t="s">
        <v>3627</v>
      </c>
      <c r="C92" s="49" t="s">
        <v>3628</v>
      </c>
      <c r="D92" s="48">
        <v>16.0</v>
      </c>
      <c r="E92" s="88">
        <f>SUMIF('Загальний прайс'!$D$6:$D$3850,A92,'Загальний прайс'!$G$6:$G$3850)</f>
        <v>28596.03</v>
      </c>
      <c r="F92" s="51">
        <f>E92*'ЗМІСТ'!$E$13/1000*1.2</f>
        <v>1500.008185</v>
      </c>
      <c r="G92" s="480">
        <f>F92*(100%-'ЗМІСТ'!$E$15)</f>
        <v>1500.008185</v>
      </c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53"/>
      <c r="V92" s="53"/>
      <c r="W92" s="53"/>
      <c r="X92" s="53"/>
      <c r="Y92" s="53"/>
      <c r="Z92" s="53"/>
    </row>
    <row r="93" ht="34.5" hidden="1" customHeight="1" outlineLevel="2">
      <c r="A93" s="302">
        <v>8.595057636729E12</v>
      </c>
      <c r="B93" s="105" t="s">
        <v>3629</v>
      </c>
      <c r="C93" s="49" t="s">
        <v>3630</v>
      </c>
      <c r="D93" s="48">
        <v>16.0</v>
      </c>
      <c r="E93" s="88">
        <f>SUMIF('Загальний прайс'!$D$6:$D$3850,A93,'Загальний прайс'!$G$6:$G$3850)</f>
        <v>31037.13</v>
      </c>
      <c r="F93" s="51">
        <f>E93*'ЗМІСТ'!$E$13/1000*1.2</f>
        <v>1628.056379</v>
      </c>
      <c r="G93" s="480">
        <f>F93*(100%-'ЗМІСТ'!$E$15)</f>
        <v>1628.056379</v>
      </c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53"/>
      <c r="V93" s="53"/>
      <c r="W93" s="53"/>
      <c r="X93" s="53"/>
      <c r="Y93" s="53"/>
      <c r="Z93" s="53"/>
    </row>
    <row r="94" ht="34.5" hidden="1" customHeight="1" outlineLevel="2">
      <c r="A94" s="302">
        <v>8.595057633179E12</v>
      </c>
      <c r="B94" s="105" t="s">
        <v>3631</v>
      </c>
      <c r="C94" s="49" t="s">
        <v>3632</v>
      </c>
      <c r="D94" s="48">
        <v>16.0</v>
      </c>
      <c r="E94" s="88">
        <f>SUMIF('Загальний прайс'!$D$6:$D$3850,A94,'Загальний прайс'!$G$6:$G$3850)</f>
        <v>40053.8</v>
      </c>
      <c r="F94" s="51">
        <f>E94*'ЗМІСТ'!$E$13/1000*1.2</f>
        <v>2101.026885</v>
      </c>
      <c r="G94" s="480">
        <f>F94*(100%-'ЗМІСТ'!$E$15)</f>
        <v>2101.026885</v>
      </c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53"/>
      <c r="V94" s="53"/>
      <c r="W94" s="53"/>
      <c r="X94" s="53"/>
      <c r="Y94" s="53"/>
      <c r="Z94" s="53"/>
    </row>
    <row r="95" ht="34.5" hidden="1" customHeight="1" outlineLevel="2">
      <c r="A95" s="302">
        <v>8.595057636736E12</v>
      </c>
      <c r="B95" s="105" t="s">
        <v>3633</v>
      </c>
      <c r="C95" s="49" t="s">
        <v>3634</v>
      </c>
      <c r="D95" s="487">
        <v>16.0</v>
      </c>
      <c r="E95" s="88">
        <f>SUMIF('Загальний прайс'!$D$6:$D$3850,A95,'Загальний прайс'!$G$6:$G$3850)</f>
        <v>60677.19</v>
      </c>
      <c r="F95" s="482">
        <f>E95*'ЗМІСТ'!$E$13/1000*1.2</f>
        <v>3182.829283</v>
      </c>
      <c r="G95" s="483">
        <f>F95*(100%-'ЗМІСТ'!$E$15)</f>
        <v>3182.829283</v>
      </c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53"/>
      <c r="V95" s="53"/>
      <c r="W95" s="53"/>
      <c r="X95" s="53"/>
      <c r="Y95" s="53"/>
      <c r="Z95" s="53"/>
    </row>
    <row r="96" ht="34.5" hidden="1" customHeight="1" outlineLevel="1">
      <c r="A96" s="484" t="s">
        <v>3635</v>
      </c>
      <c r="B96" s="485"/>
      <c r="C96" s="485"/>
      <c r="D96" s="485"/>
      <c r="E96" s="485"/>
      <c r="F96" s="485"/>
      <c r="G96" s="485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53"/>
      <c r="V96" s="53"/>
      <c r="W96" s="53"/>
      <c r="X96" s="53"/>
      <c r="Y96" s="53"/>
      <c r="Z96" s="53"/>
    </row>
    <row r="97" ht="34.5" hidden="1" customHeight="1" outlineLevel="2">
      <c r="A97" s="103">
        <v>8.595057628243E12</v>
      </c>
      <c r="B97" s="105" t="s">
        <v>3636</v>
      </c>
      <c r="C97" s="49" t="s">
        <v>3637</v>
      </c>
      <c r="D97" s="105">
        <v>8.0</v>
      </c>
      <c r="E97" s="88">
        <f>SUMIF('Загальний прайс'!$D$6:$D$3850,A97,'Загальний прайс'!$G$6:$G$3850)</f>
        <v>10620.71</v>
      </c>
      <c r="F97" s="88">
        <f>E97*'ЗМІСТ'!$E$13/1000*1.2</f>
        <v>557.1106175</v>
      </c>
      <c r="G97" s="478">
        <f>F97*(100%-'ЗМІСТ'!$E$15)</f>
        <v>557.1106175</v>
      </c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53"/>
      <c r="V97" s="53"/>
      <c r="W97" s="53"/>
      <c r="X97" s="53"/>
      <c r="Y97" s="53"/>
      <c r="Z97" s="53"/>
    </row>
    <row r="98" ht="34.5" hidden="1" customHeight="1" outlineLevel="2">
      <c r="A98" s="47">
        <v>8.59505763758E12</v>
      </c>
      <c r="B98" s="105" t="s">
        <v>3638</v>
      </c>
      <c r="C98" s="49" t="s">
        <v>3639</v>
      </c>
      <c r="D98" s="48">
        <v>8.0</v>
      </c>
      <c r="E98" s="88">
        <f>SUMIF('Загальний прайс'!$D$6:$D$3850,A98,'Загальний прайс'!$G$6:$G$3850)</f>
        <v>9884.4</v>
      </c>
      <c r="F98" s="51">
        <f>E98*'ЗМІСТ'!$E$13/1000*1.2</f>
        <v>518.4873881</v>
      </c>
      <c r="G98" s="480">
        <f>F98*(100%-'ЗМІСТ'!$E$15)</f>
        <v>518.4873881</v>
      </c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53"/>
      <c r="V98" s="53"/>
      <c r="W98" s="53"/>
      <c r="X98" s="53"/>
      <c r="Y98" s="53"/>
      <c r="Z98" s="53"/>
    </row>
    <row r="99" ht="34.5" hidden="1" customHeight="1" outlineLevel="2">
      <c r="A99" s="47">
        <v>8.59505762825E12</v>
      </c>
      <c r="B99" s="105" t="s">
        <v>3640</v>
      </c>
      <c r="C99" s="49" t="s">
        <v>3641</v>
      </c>
      <c r="D99" s="48">
        <v>8.0</v>
      </c>
      <c r="E99" s="88">
        <f>SUMIF('Загальний прайс'!$D$6:$D$3850,A99,'Загальний прайс'!$G$6:$G$3850)</f>
        <v>9595.86</v>
      </c>
      <c r="F99" s="51">
        <f>E99*'ЗМІСТ'!$E$13/1000*1.2</f>
        <v>503.3519878</v>
      </c>
      <c r="G99" s="480">
        <f>F99*(100%-'ЗМІСТ'!$E$15)</f>
        <v>503.3519878</v>
      </c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53"/>
      <c r="V99" s="53"/>
      <c r="W99" s="53"/>
      <c r="X99" s="53"/>
      <c r="Y99" s="53"/>
      <c r="Z99" s="53"/>
    </row>
    <row r="100" ht="34.5" hidden="1" customHeight="1" outlineLevel="2">
      <c r="A100" s="47">
        <v>8.595057628267E12</v>
      </c>
      <c r="B100" s="105" t="s">
        <v>3642</v>
      </c>
      <c r="C100" s="49" t="s">
        <v>3643</v>
      </c>
      <c r="D100" s="48">
        <v>8.0</v>
      </c>
      <c r="E100" s="88">
        <f>SUMIF('Загальний прайс'!$D$6:$D$3850,A100,'Загальний прайс'!$G$6:$G$3850)</f>
        <v>10215.38</v>
      </c>
      <c r="F100" s="51">
        <f>E100*'ЗМІСТ'!$E$13/1000*1.2</f>
        <v>535.8489837</v>
      </c>
      <c r="G100" s="480">
        <f>F100*(100%-'ЗМІСТ'!$E$15)</f>
        <v>535.8489837</v>
      </c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53"/>
      <c r="V100" s="53"/>
      <c r="W100" s="53"/>
      <c r="X100" s="53"/>
      <c r="Y100" s="53"/>
      <c r="Z100" s="53"/>
    </row>
    <row r="101" ht="34.5" hidden="1" customHeight="1" outlineLevel="2">
      <c r="A101" s="47">
        <v>8.595057628274E12</v>
      </c>
      <c r="B101" s="105" t="s">
        <v>3644</v>
      </c>
      <c r="C101" s="49" t="s">
        <v>3645</v>
      </c>
      <c r="D101" s="48">
        <v>8.0</v>
      </c>
      <c r="E101" s="88">
        <f>SUMIF('Загальний прайс'!$D$6:$D$3850,A101,'Загальний прайс'!$G$6:$G$3850)</f>
        <v>10773.45</v>
      </c>
      <c r="F101" s="51">
        <f>E101*'ЗМІСТ'!$E$13/1000*1.2</f>
        <v>565.1226126</v>
      </c>
      <c r="G101" s="480">
        <f>F101*(100%-'ЗМІСТ'!$E$15)</f>
        <v>565.1226126</v>
      </c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53"/>
      <c r="V101" s="53"/>
      <c r="W101" s="53"/>
      <c r="X101" s="53"/>
      <c r="Y101" s="53"/>
      <c r="Z101" s="53"/>
    </row>
    <row r="102" ht="34.5" hidden="1" customHeight="1" outlineLevel="2">
      <c r="A102" s="47">
        <v>8.595057628281E12</v>
      </c>
      <c r="B102" s="105" t="s">
        <v>3646</v>
      </c>
      <c r="C102" s="49" t="s">
        <v>3647</v>
      </c>
      <c r="D102" s="48">
        <v>8.0</v>
      </c>
      <c r="E102" s="88">
        <f>SUMIF('Загальний прайс'!$D$6:$D$3850,A102,'Загальний прайс'!$G$6:$G$3850)</f>
        <v>12157.95</v>
      </c>
      <c r="F102" s="51">
        <f>E102*'ЗМІСТ'!$E$13/1000*1.2</f>
        <v>637.7467262</v>
      </c>
      <c r="G102" s="480">
        <f>F102*(100%-'ЗМІСТ'!$E$15)</f>
        <v>637.7467262</v>
      </c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53"/>
      <c r="V102" s="53"/>
      <c r="W102" s="53"/>
      <c r="X102" s="53"/>
      <c r="Y102" s="53"/>
      <c r="Z102" s="53"/>
    </row>
    <row r="103" ht="34.5" hidden="1" customHeight="1" outlineLevel="2">
      <c r="A103" s="47">
        <v>8.595057637245E12</v>
      </c>
      <c r="B103" s="105" t="s">
        <v>3648</v>
      </c>
      <c r="C103" s="49" t="s">
        <v>3649</v>
      </c>
      <c r="D103" s="48">
        <v>8.0</v>
      </c>
      <c r="E103" s="88">
        <f>SUMIF('Загальний прайс'!$D$6:$D$3850,A103,'Загальний прайс'!$G$6:$G$3850)</f>
        <v>13951.53</v>
      </c>
      <c r="F103" s="51">
        <f>E103*'ЗМІСТ'!$E$13/1000*1.2</f>
        <v>731.8291803</v>
      </c>
      <c r="G103" s="480">
        <f>F103*(100%-'ЗМІСТ'!$E$15)</f>
        <v>731.8291803</v>
      </c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53"/>
      <c r="V103" s="53"/>
      <c r="W103" s="53"/>
      <c r="X103" s="53"/>
      <c r="Y103" s="53"/>
      <c r="Z103" s="53"/>
    </row>
    <row r="104" ht="34.5" hidden="1" customHeight="1" outlineLevel="2">
      <c r="A104" s="47">
        <v>8.595057637252E12</v>
      </c>
      <c r="B104" s="105" t="s">
        <v>3650</v>
      </c>
      <c r="C104" s="49" t="s">
        <v>3651</v>
      </c>
      <c r="D104" s="48">
        <v>8.0</v>
      </c>
      <c r="E104" s="88">
        <f>SUMIF('Загальний прайс'!$D$6:$D$3850,A104,'Загальний прайс'!$G$6:$G$3850)</f>
        <v>16040.08</v>
      </c>
      <c r="F104" s="51">
        <f>E104*'ЗМІСТ'!$E$13/1000*1.2</f>
        <v>841.3843212</v>
      </c>
      <c r="G104" s="480">
        <f>F104*(100%-'ЗМІСТ'!$E$15)</f>
        <v>841.3843212</v>
      </c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53"/>
      <c r="V104" s="53"/>
      <c r="W104" s="53"/>
      <c r="X104" s="53"/>
      <c r="Y104" s="53"/>
      <c r="Z104" s="53"/>
    </row>
    <row r="105" ht="34.5" hidden="1" customHeight="1" outlineLevel="2">
      <c r="A105" s="47">
        <v>8.595057637269E12</v>
      </c>
      <c r="B105" s="105" t="s">
        <v>3652</v>
      </c>
      <c r="C105" s="49" t="s">
        <v>3653</v>
      </c>
      <c r="D105" s="48">
        <v>8.0</v>
      </c>
      <c r="E105" s="88">
        <f>SUMIF('Загальний прайс'!$D$6:$D$3850,A105,'Загальний прайс'!$G$6:$G$3850)</f>
        <v>20045.42</v>
      </c>
      <c r="F105" s="51">
        <f>E105*'ЗМІСТ'!$E$13/1000*1.2</f>
        <v>1051.484912</v>
      </c>
      <c r="G105" s="480">
        <f>F105*(100%-'ЗМІСТ'!$E$15)</f>
        <v>1051.484912</v>
      </c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53"/>
      <c r="V105" s="53"/>
      <c r="W105" s="53"/>
      <c r="X105" s="53"/>
      <c r="Y105" s="53"/>
      <c r="Z105" s="53"/>
    </row>
    <row r="106" ht="34.5" hidden="1" customHeight="1" outlineLevel="2">
      <c r="A106" s="71">
        <v>8.595057628298E12</v>
      </c>
      <c r="B106" s="105" t="s">
        <v>3654</v>
      </c>
      <c r="C106" s="49" t="s">
        <v>3655</v>
      </c>
      <c r="D106" s="48">
        <v>8.0</v>
      </c>
      <c r="E106" s="88">
        <f>SUMIF('Загальний прайс'!$D$6:$D$3850,A106,'Загальний прайс'!$G$6:$G$3850)</f>
        <v>10903.73</v>
      </c>
      <c r="F106" s="51">
        <f>E106*'ЗМІСТ'!$E$13/1000*1.2</f>
        <v>571.9564656</v>
      </c>
      <c r="G106" s="480">
        <f>F106*(100%-'ЗМІСТ'!$E$15)</f>
        <v>571.9564656</v>
      </c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53"/>
      <c r="V106" s="53"/>
      <c r="W106" s="53"/>
      <c r="X106" s="53"/>
      <c r="Y106" s="53"/>
      <c r="Z106" s="53"/>
    </row>
    <row r="107" ht="34.5" hidden="1" customHeight="1" outlineLevel="2">
      <c r="A107" s="71">
        <v>8.595057628304E12</v>
      </c>
      <c r="B107" s="105" t="s">
        <v>3656</v>
      </c>
      <c r="C107" s="49" t="s">
        <v>3657</v>
      </c>
      <c r="D107" s="48">
        <v>8.0</v>
      </c>
      <c r="E107" s="88">
        <f>SUMIF('Загальний прайс'!$D$6:$D$3850,A107,'Загальний прайс'!$G$6:$G$3850)</f>
        <v>10180.42</v>
      </c>
      <c r="F107" s="51">
        <f>E107*'ЗМІСТ'!$E$13/1000*1.2</f>
        <v>534.0151528</v>
      </c>
      <c r="G107" s="480">
        <f>F107*(100%-'ЗМІСТ'!$E$15)</f>
        <v>534.0151528</v>
      </c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53"/>
      <c r="V107" s="53"/>
      <c r="W107" s="53"/>
      <c r="X107" s="53"/>
      <c r="Y107" s="53"/>
      <c r="Z107" s="53"/>
    </row>
    <row r="108" ht="34.5" hidden="1" customHeight="1" outlineLevel="2">
      <c r="A108" s="71">
        <v>8.595057628311E12</v>
      </c>
      <c r="B108" s="105" t="s">
        <v>3658</v>
      </c>
      <c r="C108" s="49" t="s">
        <v>3659</v>
      </c>
      <c r="D108" s="48">
        <v>8.0</v>
      </c>
      <c r="E108" s="88">
        <f>SUMIF('Загальний прайс'!$D$6:$D$3850,A108,'Загальний прайс'!$G$6:$G$3850)</f>
        <v>9892.57</v>
      </c>
      <c r="F108" s="51">
        <f>E108*'ЗМІСТ'!$E$13/1000*1.2</f>
        <v>518.9159465</v>
      </c>
      <c r="G108" s="480">
        <f>F108*(100%-'ЗМІСТ'!$E$15)</f>
        <v>518.9159465</v>
      </c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53"/>
      <c r="V108" s="53"/>
      <c r="W108" s="53"/>
      <c r="X108" s="53"/>
      <c r="Y108" s="53"/>
      <c r="Z108" s="53"/>
    </row>
    <row r="109" ht="34.5" hidden="1" customHeight="1" outlineLevel="2">
      <c r="A109" s="71">
        <v>8.595057628328E12</v>
      </c>
      <c r="B109" s="105" t="s">
        <v>3660</v>
      </c>
      <c r="C109" s="49" t="s">
        <v>3661</v>
      </c>
      <c r="D109" s="48">
        <v>8.0</v>
      </c>
      <c r="E109" s="88">
        <f>SUMIF('Загальний прайс'!$D$6:$D$3850,A109,'Загальний прайс'!$G$6:$G$3850)</f>
        <v>10515.77</v>
      </c>
      <c r="F109" s="51">
        <f>E109*'ЗМІСТ'!$E$13/1000*1.2</f>
        <v>551.6059772</v>
      </c>
      <c r="G109" s="480">
        <f>F109*(100%-'ЗМІСТ'!$E$15)</f>
        <v>551.6059772</v>
      </c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53"/>
      <c r="V109" s="53"/>
      <c r="W109" s="53"/>
      <c r="X109" s="53"/>
      <c r="Y109" s="53"/>
      <c r="Z109" s="53"/>
    </row>
    <row r="110" ht="34.5" hidden="1" customHeight="1" outlineLevel="2">
      <c r="A110" s="71">
        <v>8.595057628335E12</v>
      </c>
      <c r="B110" s="105" t="s">
        <v>3662</v>
      </c>
      <c r="C110" s="49" t="s">
        <v>3663</v>
      </c>
      <c r="D110" s="48">
        <v>8.0</v>
      </c>
      <c r="E110" s="88">
        <f>SUMIF('Загальний прайс'!$D$6:$D$3850,A110,'Загальний прайс'!$G$6:$G$3850)</f>
        <v>11410.26</v>
      </c>
      <c r="F110" s="51">
        <f>E110*'ЗМІСТ'!$E$13/1000*1.2</f>
        <v>598.5265575</v>
      </c>
      <c r="G110" s="480">
        <f>F110*(100%-'ЗМІСТ'!$E$15)</f>
        <v>598.5265575</v>
      </c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53"/>
      <c r="V110" s="53"/>
      <c r="W110" s="53"/>
      <c r="X110" s="53"/>
      <c r="Y110" s="53"/>
      <c r="Z110" s="53"/>
    </row>
    <row r="111" ht="34.5" hidden="1" customHeight="1" outlineLevel="2">
      <c r="A111" s="71">
        <v>8.595057628342E12</v>
      </c>
      <c r="B111" s="105" t="s">
        <v>3664</v>
      </c>
      <c r="C111" s="49" t="s">
        <v>3665</v>
      </c>
      <c r="D111" s="48">
        <v>8.0</v>
      </c>
      <c r="E111" s="88">
        <f>SUMIF('Загальний прайс'!$D$6:$D$3850,A111,'Загальний прайс'!$G$6:$G$3850)</f>
        <v>12795.22</v>
      </c>
      <c r="F111" s="51">
        <f>E111*'ЗМІСТ'!$E$13/1000*1.2</f>
        <v>671.1748005</v>
      </c>
      <c r="G111" s="480">
        <f>F111*(100%-'ЗМІСТ'!$E$15)</f>
        <v>671.1748005</v>
      </c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53"/>
      <c r="V111" s="53"/>
      <c r="W111" s="53"/>
      <c r="X111" s="53"/>
      <c r="Y111" s="53"/>
      <c r="Z111" s="53"/>
    </row>
    <row r="112" ht="34.5" hidden="1" customHeight="1" outlineLevel="2">
      <c r="A112" s="488">
        <v>8.595057628359E12</v>
      </c>
      <c r="B112" s="105" t="s">
        <v>3666</v>
      </c>
      <c r="C112" s="49" t="s">
        <v>3667</v>
      </c>
      <c r="D112" s="48">
        <v>8.0</v>
      </c>
      <c r="E112" s="88">
        <f>SUMIF('Загальний прайс'!$D$6:$D$3850,A112,'Загальний прайс'!$G$6:$G$3850)</f>
        <v>14588.5</v>
      </c>
      <c r="F112" s="51">
        <f>E112*'ЗМІСТ'!$E$13/1000*1.2</f>
        <v>765.2415181</v>
      </c>
      <c r="G112" s="480">
        <f>F112*(100%-'ЗМІСТ'!$E$15)</f>
        <v>765.2415181</v>
      </c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53"/>
      <c r="V112" s="53"/>
      <c r="W112" s="53"/>
      <c r="X112" s="53"/>
      <c r="Y112" s="53"/>
      <c r="Z112" s="53"/>
    </row>
    <row r="113" ht="34.5" hidden="1" customHeight="1" outlineLevel="2">
      <c r="A113" s="488">
        <v>8.595057628366E12</v>
      </c>
      <c r="B113" s="105" t="s">
        <v>3668</v>
      </c>
      <c r="C113" s="49" t="s">
        <v>3669</v>
      </c>
      <c r="D113" s="48">
        <v>8.0</v>
      </c>
      <c r="E113" s="88">
        <f>SUMIF('Загальний прайс'!$D$6:$D$3850,A113,'Загальний прайс'!$G$6:$G$3850)</f>
        <v>16677.75</v>
      </c>
      <c r="F113" s="51">
        <f>E113*'ЗМІСТ'!$E$13/1000*1.2</f>
        <v>874.8333776</v>
      </c>
      <c r="G113" s="480">
        <f>F113*(100%-'ЗМІСТ'!$E$15)</f>
        <v>874.8333776</v>
      </c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53"/>
      <c r="V113" s="53"/>
      <c r="W113" s="53"/>
      <c r="X113" s="53"/>
      <c r="Y113" s="53"/>
      <c r="Z113" s="53"/>
    </row>
    <row r="114" ht="34.5" hidden="1" customHeight="1" outlineLevel="2">
      <c r="A114" s="71">
        <v>8.595057628373E12</v>
      </c>
      <c r="B114" s="105" t="s">
        <v>3670</v>
      </c>
      <c r="C114" s="49" t="s">
        <v>3671</v>
      </c>
      <c r="D114" s="48">
        <v>8.0</v>
      </c>
      <c r="E114" s="88">
        <f>SUMIF('Загальний прайс'!$D$6:$D$3850,A114,'Загальний прайс'!$G$6:$G$3850)</f>
        <v>20693.82</v>
      </c>
      <c r="F114" s="51">
        <f>E114*'ЗМІСТ'!$E$13/1000*1.2</f>
        <v>1085.496811</v>
      </c>
      <c r="G114" s="480">
        <f>F114*(100%-'ЗМІСТ'!$E$15)</f>
        <v>1085.496811</v>
      </c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53"/>
      <c r="V114" s="53"/>
      <c r="W114" s="53"/>
      <c r="X114" s="53"/>
      <c r="Y114" s="53"/>
      <c r="Z114" s="53"/>
    </row>
    <row r="115" ht="34.5" hidden="1" customHeight="1" outlineLevel="2">
      <c r="A115" s="71">
        <v>8.595057630161E12</v>
      </c>
      <c r="B115" s="105" t="s">
        <v>3672</v>
      </c>
      <c r="C115" s="49" t="s">
        <v>3673</v>
      </c>
      <c r="D115" s="48">
        <v>16.0</v>
      </c>
      <c r="E115" s="88">
        <f>SUMIF('Загальний прайс'!$D$6:$D$3850,A115,'Загальний прайс'!$G$6:$G$3850)</f>
        <v>13837.58</v>
      </c>
      <c r="F115" s="51">
        <f>E115*'ЗМІСТ'!$E$13/1000*1.2</f>
        <v>725.8519194</v>
      </c>
      <c r="G115" s="480">
        <f>F115*(100%-'ЗМІСТ'!$E$15)</f>
        <v>725.8519194</v>
      </c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53"/>
      <c r="V115" s="53"/>
      <c r="W115" s="53"/>
      <c r="X115" s="53"/>
      <c r="Y115" s="53"/>
      <c r="Z115" s="53"/>
    </row>
    <row r="116" ht="34.5" hidden="1" customHeight="1" outlineLevel="2">
      <c r="A116" s="71">
        <v>8.595057630178E12</v>
      </c>
      <c r="B116" s="105" t="s">
        <v>3674</v>
      </c>
      <c r="C116" s="49" t="s">
        <v>3675</v>
      </c>
      <c r="D116" s="48">
        <v>16.0</v>
      </c>
      <c r="E116" s="88">
        <f>SUMIF('Загальний прайс'!$D$6:$D$3850,A116,'Загальний прайс'!$G$6:$G$3850)</f>
        <v>14468.21</v>
      </c>
      <c r="F116" s="51">
        <f>E116*'ЗМІСТ'!$E$13/1000*1.2</f>
        <v>758.9316917</v>
      </c>
      <c r="G116" s="480">
        <f>F116*(100%-'ЗМІСТ'!$E$15)</f>
        <v>758.9316917</v>
      </c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53"/>
      <c r="V116" s="53"/>
      <c r="W116" s="53"/>
      <c r="X116" s="53"/>
      <c r="Y116" s="53"/>
      <c r="Z116" s="53"/>
    </row>
    <row r="117" ht="34.5" hidden="1" customHeight="1" outlineLevel="2">
      <c r="A117" s="71">
        <v>8.595057630185E12</v>
      </c>
      <c r="B117" s="105" t="s">
        <v>3676</v>
      </c>
      <c r="C117" s="49" t="s">
        <v>3677</v>
      </c>
      <c r="D117" s="48">
        <v>16.0</v>
      </c>
      <c r="E117" s="88">
        <f>SUMIF('Загальний прайс'!$D$6:$D$3850,A117,'Загальний прайс'!$G$6:$G$3850)</f>
        <v>15345.59</v>
      </c>
      <c r="F117" s="51">
        <f>E117*'ЗМІСТ'!$E$13/1000*1.2</f>
        <v>804.9547649</v>
      </c>
      <c r="G117" s="480">
        <f>F117*(100%-'ЗМІСТ'!$E$15)</f>
        <v>804.9547649</v>
      </c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53"/>
      <c r="V117" s="53"/>
      <c r="W117" s="53"/>
      <c r="X117" s="53"/>
      <c r="Y117" s="53"/>
      <c r="Z117" s="53"/>
    </row>
    <row r="118" ht="34.5" hidden="1" customHeight="1" outlineLevel="2">
      <c r="A118" s="71">
        <v>8.595057630208E12</v>
      </c>
      <c r="B118" s="105" t="s">
        <v>3678</v>
      </c>
      <c r="C118" s="49" t="s">
        <v>3679</v>
      </c>
      <c r="D118" s="48">
        <v>16.0</v>
      </c>
      <c r="E118" s="88">
        <f>SUMIF('Загальний прайс'!$D$6:$D$3850,A118,'Загальний прайс'!$G$6:$G$3850)</f>
        <v>16791.49</v>
      </c>
      <c r="F118" s="51">
        <f>E118*'ЗМІСТ'!$E$13/1000*1.2</f>
        <v>880.7996229</v>
      </c>
      <c r="G118" s="480">
        <f>F118*(100%-'ЗМІСТ'!$E$15)</f>
        <v>880.7996229</v>
      </c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  <c r="T118" s="479"/>
      <c r="U118" s="53"/>
      <c r="V118" s="53"/>
      <c r="W118" s="53"/>
      <c r="X118" s="53"/>
      <c r="Y118" s="53"/>
      <c r="Z118" s="53"/>
    </row>
    <row r="119" ht="34.5" hidden="1" customHeight="1" outlineLevel="2">
      <c r="A119" s="71">
        <v>8.595057629493E12</v>
      </c>
      <c r="B119" s="105" t="s">
        <v>3680</v>
      </c>
      <c r="C119" s="49" t="s">
        <v>3681</v>
      </c>
      <c r="D119" s="48">
        <v>16.0</v>
      </c>
      <c r="E119" s="88">
        <f>SUMIF('Загальний прайс'!$D$6:$D$3850,A119,'Загальний прайс'!$G$6:$G$3850)</f>
        <v>18556.57</v>
      </c>
      <c r="F119" s="51">
        <f>E119*'ЗМІСТ'!$E$13/1000*1.2</f>
        <v>973.3871061</v>
      </c>
      <c r="G119" s="480">
        <f>F119*(100%-'ЗМІСТ'!$E$15)</f>
        <v>973.3871061</v>
      </c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53"/>
      <c r="V119" s="53"/>
      <c r="W119" s="53"/>
      <c r="X119" s="53"/>
      <c r="Y119" s="53"/>
      <c r="Z119" s="53"/>
    </row>
    <row r="120" ht="34.5" hidden="1" customHeight="1" outlineLevel="2">
      <c r="A120" s="71">
        <v>8.595057637283E12</v>
      </c>
      <c r="B120" s="105" t="s">
        <v>3682</v>
      </c>
      <c r="C120" s="49" t="s">
        <v>3683</v>
      </c>
      <c r="D120" s="48">
        <v>16.0</v>
      </c>
      <c r="E120" s="88">
        <f>SUMIF('Загальний прайс'!$D$6:$D$3850,A120,'Загальний прайс'!$G$6:$G$3850)</f>
        <v>20770.24</v>
      </c>
      <c r="F120" s="51">
        <f>E120*'ЗМІСТ'!$E$13/1000*1.2</f>
        <v>1089.505432</v>
      </c>
      <c r="G120" s="480">
        <f>F120*(100%-'ЗМІСТ'!$E$15)</f>
        <v>1089.505432</v>
      </c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  <c r="T120" s="479"/>
      <c r="U120" s="53"/>
      <c r="V120" s="53"/>
      <c r="W120" s="53"/>
      <c r="X120" s="53"/>
      <c r="Y120" s="53"/>
      <c r="Z120" s="53"/>
    </row>
    <row r="121" ht="34.5" hidden="1" customHeight="1" outlineLevel="2">
      <c r="A121" s="71">
        <v>8.59505763729E12</v>
      </c>
      <c r="B121" s="105" t="s">
        <v>3684</v>
      </c>
      <c r="C121" s="49" t="s">
        <v>3685</v>
      </c>
      <c r="D121" s="48">
        <v>16.0</v>
      </c>
      <c r="E121" s="88">
        <f>SUMIF('Загальний прайс'!$D$6:$D$3850,A121,'Загальний прайс'!$G$6:$G$3850)</f>
        <v>24664.57</v>
      </c>
      <c r="F121" s="51">
        <f>E121*'ЗМІСТ'!$E$13/1000*1.2</f>
        <v>1293.782979</v>
      </c>
      <c r="G121" s="480">
        <f>F121*(100%-'ЗМІСТ'!$E$15)</f>
        <v>1293.782979</v>
      </c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53"/>
      <c r="V121" s="53"/>
      <c r="W121" s="53"/>
      <c r="X121" s="53"/>
      <c r="Y121" s="53"/>
      <c r="Z121" s="53"/>
    </row>
    <row r="122" ht="34.5" hidden="1" customHeight="1" outlineLevel="2">
      <c r="A122" s="71">
        <v>8.595057633698E12</v>
      </c>
      <c r="B122" s="105" t="s">
        <v>3686</v>
      </c>
      <c r="C122" s="49" t="s">
        <v>3687</v>
      </c>
      <c r="D122" s="48">
        <v>16.0</v>
      </c>
      <c r="E122" s="88">
        <f>SUMIF('Загальний прайс'!$D$6:$D$3850,A122,'Загальний прайс'!$G$6:$G$3850)</f>
        <v>12240.27</v>
      </c>
      <c r="F122" s="51">
        <f>E122*'ЗМІСТ'!$E$13/1000*1.2</f>
        <v>642.0648317</v>
      </c>
      <c r="G122" s="480">
        <f>F122*(100%-'ЗМІСТ'!$E$15)</f>
        <v>642.0648317</v>
      </c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53"/>
      <c r="V122" s="53"/>
      <c r="W122" s="53"/>
      <c r="X122" s="53"/>
      <c r="Y122" s="53"/>
      <c r="Z122" s="53"/>
    </row>
    <row r="123" ht="34.5" hidden="1" customHeight="1" outlineLevel="2">
      <c r="A123" s="71">
        <v>8.595057637306E12</v>
      </c>
      <c r="B123" s="105" t="s">
        <v>3688</v>
      </c>
      <c r="C123" s="49" t="s">
        <v>3689</v>
      </c>
      <c r="D123" s="48">
        <v>16.0</v>
      </c>
      <c r="E123" s="88">
        <f>SUMIF('Загальний прайс'!$D$6:$D$3850,A123,'Загальний прайс'!$G$6:$G$3850)</f>
        <v>13124.88</v>
      </c>
      <c r="F123" s="51">
        <f>E123*'ЗМІСТ'!$E$13/1000*1.2</f>
        <v>688.4671554</v>
      </c>
      <c r="G123" s="480">
        <f>F123*(100%-'ЗМІСТ'!$E$15)</f>
        <v>688.4671554</v>
      </c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  <c r="T123" s="479"/>
      <c r="U123" s="53"/>
      <c r="V123" s="53"/>
      <c r="W123" s="53"/>
      <c r="X123" s="53"/>
      <c r="Y123" s="53"/>
      <c r="Z123" s="53"/>
    </row>
    <row r="124" ht="34.5" hidden="1" customHeight="1" outlineLevel="2">
      <c r="A124" s="71">
        <v>8.595057633292E12</v>
      </c>
      <c r="B124" s="105" t="s">
        <v>3690</v>
      </c>
      <c r="C124" s="49" t="s">
        <v>3691</v>
      </c>
      <c r="D124" s="48">
        <v>16.0</v>
      </c>
      <c r="E124" s="88">
        <f>SUMIF('Загальний прайс'!$D$6:$D$3850,A124,'Загальний прайс'!$G$6:$G$3850)</f>
        <v>14702.29</v>
      </c>
      <c r="F124" s="51">
        <f>E124*'ЗМІСТ'!$E$13/1000*1.2</f>
        <v>771.2103862</v>
      </c>
      <c r="G124" s="480">
        <f>F124*(100%-'ЗМІСТ'!$E$15)</f>
        <v>771.2103862</v>
      </c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53"/>
      <c r="V124" s="53"/>
      <c r="W124" s="53"/>
      <c r="X124" s="53"/>
      <c r="Y124" s="53"/>
      <c r="Z124" s="53"/>
    </row>
    <row r="125" ht="34.5" hidden="1" customHeight="1" outlineLevel="2">
      <c r="A125" s="71">
        <v>8.59505763732E12</v>
      </c>
      <c r="B125" s="105" t="s">
        <v>3692</v>
      </c>
      <c r="C125" s="49" t="s">
        <v>3693</v>
      </c>
      <c r="D125" s="48">
        <v>16.0</v>
      </c>
      <c r="E125" s="88">
        <f>SUMIF('Загальний прайс'!$D$6:$D$3850,A125,'Загальний прайс'!$G$6:$G$3850)</f>
        <v>16501.83</v>
      </c>
      <c r="F125" s="51">
        <f>E125*'ЗМІСТ'!$E$13/1000*1.2</f>
        <v>865.6054729</v>
      </c>
      <c r="G125" s="480">
        <f>F125*(100%-'ЗМІСТ'!$E$15)</f>
        <v>865.6054729</v>
      </c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53"/>
      <c r="V125" s="53"/>
      <c r="W125" s="53"/>
      <c r="X125" s="53"/>
      <c r="Y125" s="53"/>
      <c r="Z125" s="53"/>
    </row>
    <row r="126" ht="34.5" hidden="1" customHeight="1" outlineLevel="2">
      <c r="A126" s="71">
        <v>8.595057633285E12</v>
      </c>
      <c r="B126" s="105" t="s">
        <v>3694</v>
      </c>
      <c r="C126" s="49" t="s">
        <v>3695</v>
      </c>
      <c r="D126" s="48">
        <v>16.0</v>
      </c>
      <c r="E126" s="88">
        <f>SUMIF('Загальний прайс'!$D$6:$D$3850,A126,'Загальний прайс'!$G$6:$G$3850)</f>
        <v>18935.65</v>
      </c>
      <c r="F126" s="51">
        <f>E126*'ЗМІСТ'!$E$13/1000*1.2</f>
        <v>993.271793</v>
      </c>
      <c r="G126" s="480">
        <f>F126*(100%-'ЗМІСТ'!$E$15)</f>
        <v>993.271793</v>
      </c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53"/>
      <c r="V126" s="53"/>
      <c r="W126" s="53"/>
      <c r="X126" s="53"/>
      <c r="Y126" s="53"/>
      <c r="Z126" s="53"/>
    </row>
    <row r="127" ht="34.5" hidden="1" customHeight="1" outlineLevel="2">
      <c r="A127" s="489">
        <v>8.595057637337E12</v>
      </c>
      <c r="B127" s="105" t="s">
        <v>3696</v>
      </c>
      <c r="C127" s="49" t="s">
        <v>3697</v>
      </c>
      <c r="D127" s="487">
        <v>16.0</v>
      </c>
      <c r="E127" s="88">
        <f>SUMIF('Загальний прайс'!$D$6:$D$3850,A127,'Загальний прайс'!$G$6:$G$3850)</f>
        <v>22940.99</v>
      </c>
      <c r="F127" s="482">
        <f>E127*'ЗМІСТ'!$E$13/1000*1.2</f>
        <v>1203.372383</v>
      </c>
      <c r="G127" s="483">
        <f>F127*(100%-'ЗМІСТ'!$E$15)</f>
        <v>1203.372383</v>
      </c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53"/>
      <c r="V127" s="53"/>
      <c r="W127" s="53"/>
      <c r="X127" s="53"/>
      <c r="Y127" s="53"/>
      <c r="Z127" s="53"/>
    </row>
    <row r="128" ht="34.5" hidden="1" customHeight="1" outlineLevel="1">
      <c r="A128" s="484" t="s">
        <v>3698</v>
      </c>
      <c r="B128" s="485"/>
      <c r="C128" s="485"/>
      <c r="D128" s="485"/>
      <c r="E128" s="485"/>
      <c r="F128" s="485"/>
      <c r="G128" s="485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  <c r="R128" s="486"/>
      <c r="S128" s="486"/>
      <c r="T128" s="486"/>
      <c r="U128" s="53"/>
      <c r="V128" s="53"/>
      <c r="W128" s="53"/>
      <c r="X128" s="53"/>
      <c r="Y128" s="53"/>
      <c r="Z128" s="53"/>
    </row>
    <row r="129" ht="34.5" hidden="1" customHeight="1" outlineLevel="2">
      <c r="A129" s="490">
        <v>8.595057637948E12</v>
      </c>
      <c r="B129" s="105" t="s">
        <v>3699</v>
      </c>
      <c r="C129" s="49" t="s">
        <v>3700</v>
      </c>
      <c r="D129" s="105"/>
      <c r="E129" s="88">
        <f>SUMIF('Загальний прайс'!$D$6:$D$3850,A129,'Загальний прайс'!$G$6:$G$3850)</f>
        <v>2090.89</v>
      </c>
      <c r="F129" s="88">
        <f>E129*'ЗМІСТ'!$E$13/1000*1.2</f>
        <v>109.6778859</v>
      </c>
      <c r="G129" s="478">
        <f>F129*(100%-'ЗМІСТ'!$E$15)</f>
        <v>109.6778859</v>
      </c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  <c r="T129" s="479"/>
      <c r="U129" s="53"/>
      <c r="V129" s="53"/>
      <c r="W129" s="53"/>
      <c r="X129" s="53"/>
      <c r="Y129" s="53"/>
      <c r="Z129" s="53"/>
    </row>
    <row r="130" ht="34.5" hidden="1" customHeight="1" outlineLevel="2">
      <c r="A130" s="71">
        <v>8.595057632813E12</v>
      </c>
      <c r="B130" s="105" t="s">
        <v>3701</v>
      </c>
      <c r="C130" s="49" t="s">
        <v>3702</v>
      </c>
      <c r="D130" s="48"/>
      <c r="E130" s="88">
        <f>SUMIF('Загальний прайс'!$D$6:$D$3850,A130,'Загальний прайс'!$G$6:$G$3850)</f>
        <v>2181.18</v>
      </c>
      <c r="F130" s="51">
        <f>E130*'ЗМІСТ'!$E$13/1000*1.2</f>
        <v>114.4140586</v>
      </c>
      <c r="G130" s="480">
        <f>F130*(100%-'ЗМІСТ'!$E$15)</f>
        <v>114.4140586</v>
      </c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53"/>
      <c r="V130" s="53"/>
      <c r="W130" s="53"/>
      <c r="X130" s="53"/>
      <c r="Y130" s="53"/>
      <c r="Z130" s="53"/>
    </row>
    <row r="131" ht="34.5" hidden="1" customHeight="1" outlineLevel="2">
      <c r="A131" s="71">
        <v>8.595057629875E12</v>
      </c>
      <c r="B131" s="105" t="s">
        <v>3703</v>
      </c>
      <c r="C131" s="49" t="s">
        <v>3704</v>
      </c>
      <c r="D131" s="48"/>
      <c r="E131" s="88">
        <f>SUMIF('Загальний прайс'!$D$6:$D$3850,A131,'Загальний прайс'!$G$6:$G$3850)</f>
        <v>2237.08</v>
      </c>
      <c r="F131" s="51">
        <f>E131*'ЗМІСТ'!$E$13/1000*1.2</f>
        <v>117.3462998</v>
      </c>
      <c r="G131" s="480">
        <f>F131*(100%-'ЗМІСТ'!$E$15)</f>
        <v>117.3462998</v>
      </c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53"/>
      <c r="V131" s="53"/>
      <c r="W131" s="53"/>
      <c r="X131" s="53"/>
      <c r="Y131" s="53"/>
      <c r="Z131" s="53"/>
    </row>
    <row r="132" ht="34.5" hidden="1" customHeight="1" outlineLevel="2">
      <c r="A132" s="71">
        <v>8.595057629882E12</v>
      </c>
      <c r="B132" s="105" t="s">
        <v>3705</v>
      </c>
      <c r="C132" s="49" t="s">
        <v>3706</v>
      </c>
      <c r="D132" s="48"/>
      <c r="E132" s="88">
        <f>SUMIF('Загальний прайс'!$D$6:$D$3850,A132,'Загальний прайс'!$G$6:$G$3850)</f>
        <v>2549.93</v>
      </c>
      <c r="F132" s="51">
        <f>E132*'ЗМІСТ'!$E$13/1000*1.2</f>
        <v>133.7568841</v>
      </c>
      <c r="G132" s="480">
        <f>F132*(100%-'ЗМІСТ'!$E$15)</f>
        <v>133.7568841</v>
      </c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53"/>
      <c r="V132" s="53"/>
      <c r="W132" s="53"/>
      <c r="X132" s="53"/>
      <c r="Y132" s="53"/>
      <c r="Z132" s="53"/>
    </row>
    <row r="133" ht="34.5" hidden="1" customHeight="1" outlineLevel="2">
      <c r="A133" s="71">
        <v>8.595057629899E12</v>
      </c>
      <c r="B133" s="105" t="s">
        <v>3707</v>
      </c>
      <c r="C133" s="49" t="s">
        <v>3708</v>
      </c>
      <c r="D133" s="48"/>
      <c r="E133" s="88">
        <f>SUMIF('Загальний прайс'!$D$6:$D$3850,A133,'Загальний прайс'!$G$6:$G$3850)</f>
        <v>3755.29</v>
      </c>
      <c r="F133" s="51">
        <f>E133*'ЗМІСТ'!$E$13/1000*1.2</f>
        <v>196.9841876</v>
      </c>
      <c r="G133" s="480">
        <f>F133*(100%-'ЗМІСТ'!$E$15)</f>
        <v>196.9841876</v>
      </c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53"/>
      <c r="V133" s="53"/>
      <c r="W133" s="53"/>
      <c r="X133" s="53"/>
      <c r="Y133" s="53"/>
      <c r="Z133" s="53"/>
    </row>
    <row r="134" ht="34.5" hidden="1" customHeight="1" outlineLevel="2">
      <c r="A134" s="71">
        <v>8.595057629905E12</v>
      </c>
      <c r="B134" s="105" t="s">
        <v>3709</v>
      </c>
      <c r="C134" s="49" t="s">
        <v>3710</v>
      </c>
      <c r="D134" s="48"/>
      <c r="E134" s="88">
        <f>SUMIF('Загальний прайс'!$D$6:$D$3850,A134,'Загальний прайс'!$G$6:$G$3850)</f>
        <v>5293.63</v>
      </c>
      <c r="F134" s="51">
        <f>E134*'ЗМІСТ'!$E$13/1000*1.2</f>
        <v>277.6779969</v>
      </c>
      <c r="G134" s="480">
        <f>F134*(100%-'ЗМІСТ'!$E$15)</f>
        <v>277.6779969</v>
      </c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53"/>
      <c r="V134" s="53"/>
      <c r="W134" s="53"/>
      <c r="X134" s="53"/>
      <c r="Y134" s="53"/>
      <c r="Z134" s="53"/>
    </row>
    <row r="135" ht="34.5" hidden="1" customHeight="1" outlineLevel="2">
      <c r="A135" s="71">
        <v>8.595057629509E12</v>
      </c>
      <c r="B135" s="105" t="s">
        <v>3711</v>
      </c>
      <c r="C135" s="49" t="s">
        <v>3712</v>
      </c>
      <c r="D135" s="48"/>
      <c r="E135" s="88">
        <f>SUMIF('Загальний прайс'!$D$6:$D$3850,A135,'Загальний прайс'!$G$6:$G$3850)</f>
        <v>7003.49</v>
      </c>
      <c r="F135" s="51">
        <f>E135*'ЗМІСТ'!$E$13/1000*1.2</f>
        <v>367.3689084</v>
      </c>
      <c r="G135" s="480">
        <f>F135*(100%-'ЗМІСТ'!$E$15)</f>
        <v>367.3689084</v>
      </c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53"/>
      <c r="V135" s="53"/>
      <c r="W135" s="53"/>
      <c r="X135" s="53"/>
      <c r="Y135" s="53"/>
      <c r="Z135" s="53"/>
    </row>
    <row r="136" ht="34.5" hidden="1" customHeight="1" outlineLevel="2">
      <c r="A136" s="71">
        <v>8.595057633308E12</v>
      </c>
      <c r="B136" s="105" t="s">
        <v>3713</v>
      </c>
      <c r="C136" s="49" t="s">
        <v>3714</v>
      </c>
      <c r="D136" s="48"/>
      <c r="E136" s="88">
        <f>SUMIF('Загальний прайс'!$D$6:$D$3850,A136,'Загальний прайс'!$G$6:$G$3850)</f>
        <v>7627.79</v>
      </c>
      <c r="F136" s="51">
        <f>E136*'ЗМІСТ'!$E$13/1000*1.2</f>
        <v>400.1166398</v>
      </c>
      <c r="G136" s="480">
        <f>F136*(100%-'ЗМІСТ'!$E$15)</f>
        <v>400.1166398</v>
      </c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53"/>
      <c r="V136" s="53"/>
      <c r="W136" s="53"/>
      <c r="X136" s="53"/>
      <c r="Y136" s="53"/>
      <c r="Z136" s="53"/>
    </row>
    <row r="137" ht="34.5" hidden="1" customHeight="1" outlineLevel="2">
      <c r="A137" s="489">
        <v>8.595057637955E12</v>
      </c>
      <c r="B137" s="105" t="s">
        <v>3715</v>
      </c>
      <c r="C137" s="49" t="s">
        <v>3716</v>
      </c>
      <c r="D137" s="487"/>
      <c r="E137" s="88">
        <f>SUMIF('Загальний прайс'!$D$6:$D$3850,A137,'Загальний прайс'!$G$6:$G$3850)</f>
        <v>9762.71</v>
      </c>
      <c r="F137" s="482">
        <f>E137*'ЗМІСТ'!$E$13/1000*1.2</f>
        <v>512.1041246</v>
      </c>
      <c r="G137" s="483">
        <f>F137*(100%-'ЗМІСТ'!$E$15)</f>
        <v>512.1041246</v>
      </c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53"/>
      <c r="V137" s="53"/>
      <c r="W137" s="53"/>
      <c r="X137" s="53"/>
      <c r="Y137" s="53"/>
      <c r="Z137" s="53"/>
    </row>
    <row r="138" ht="34.5" hidden="1" customHeight="1" outlineLevel="1">
      <c r="A138" s="484" t="s">
        <v>3717</v>
      </c>
      <c r="B138" s="485"/>
      <c r="C138" s="485"/>
      <c r="D138" s="485"/>
      <c r="E138" s="485"/>
      <c r="F138" s="485"/>
      <c r="G138" s="485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53"/>
      <c r="V138" s="53"/>
      <c r="W138" s="53"/>
      <c r="X138" s="53"/>
      <c r="Y138" s="53"/>
      <c r="Z138" s="53"/>
    </row>
    <row r="139" ht="34.5" hidden="1" customHeight="1" outlineLevel="2">
      <c r="A139" s="103">
        <v>8.595057630277E12</v>
      </c>
      <c r="B139" s="105" t="s">
        <v>3718</v>
      </c>
      <c r="C139" s="49" t="s">
        <v>3719</v>
      </c>
      <c r="D139" s="105">
        <v>1.0</v>
      </c>
      <c r="E139" s="88">
        <f>SUMIF('Загальний прайс'!$D$6:$D$3850,A139,'Загальний прайс'!$G$6:$G$3850)</f>
        <v>2865.13</v>
      </c>
      <c r="F139" s="88">
        <f>E139*'ЗМІСТ'!$E$13/1000*1.2</f>
        <v>150.290738</v>
      </c>
      <c r="G139" s="478">
        <f>F139*(100%-'ЗМІСТ'!$E$15)</f>
        <v>150.290738</v>
      </c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53"/>
      <c r="V139" s="53"/>
      <c r="W139" s="53"/>
      <c r="X139" s="53"/>
      <c r="Y139" s="53"/>
      <c r="Z139" s="53"/>
    </row>
    <row r="140" ht="34.5" hidden="1" customHeight="1" outlineLevel="2">
      <c r="A140" s="47">
        <v>8.595057629622E12</v>
      </c>
      <c r="B140" s="105" t="s">
        <v>3720</v>
      </c>
      <c r="C140" s="49" t="s">
        <v>3721</v>
      </c>
      <c r="D140" s="48">
        <v>1.0</v>
      </c>
      <c r="E140" s="88">
        <f>SUMIF('Загальний прайс'!$D$6:$D$3850,A140,'Загальний прайс'!$G$6:$G$3850)</f>
        <v>3166.2</v>
      </c>
      <c r="F140" s="51">
        <f>E140*'ЗМІСТ'!$E$13/1000*1.2</f>
        <v>166.0834009</v>
      </c>
      <c r="G140" s="480">
        <f>F140*(100%-'ЗМІСТ'!$E$15)</f>
        <v>166.0834009</v>
      </c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53"/>
      <c r="V140" s="53"/>
      <c r="W140" s="53"/>
      <c r="X140" s="53"/>
      <c r="Y140" s="53"/>
      <c r="Z140" s="53"/>
    </row>
    <row r="141" ht="34.5" hidden="1" customHeight="1" outlineLevel="2">
      <c r="A141" s="47">
        <v>8.595057629813E12</v>
      </c>
      <c r="B141" s="105" t="s">
        <v>3722</v>
      </c>
      <c r="C141" s="49" t="s">
        <v>3723</v>
      </c>
      <c r="D141" s="48">
        <v>1.0</v>
      </c>
      <c r="E141" s="88">
        <f>SUMIF('Загальний прайс'!$D$6:$D$3850,A141,'Загальний прайс'!$G$6:$G$3850)</f>
        <v>3766.38</v>
      </c>
      <c r="F141" s="51">
        <f>E141*'ЗМІСТ'!$E$13/1000*1.2</f>
        <v>197.5659149</v>
      </c>
      <c r="G141" s="480">
        <f>F141*(100%-'ЗМІСТ'!$E$15)</f>
        <v>197.5659149</v>
      </c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  <c r="T141" s="479"/>
      <c r="U141" s="53"/>
      <c r="V141" s="53"/>
      <c r="W141" s="53"/>
      <c r="X141" s="53"/>
      <c r="Y141" s="53"/>
      <c r="Z141" s="53"/>
    </row>
    <row r="142" ht="34.5" hidden="1" customHeight="1" outlineLevel="2">
      <c r="A142" s="47">
        <v>8.595057630246E12</v>
      </c>
      <c r="B142" s="105" t="s">
        <v>3724</v>
      </c>
      <c r="C142" s="49" t="s">
        <v>3725</v>
      </c>
      <c r="D142" s="48">
        <v>1.0</v>
      </c>
      <c r="E142" s="88">
        <f>SUMIF('Загальний прайс'!$D$6:$D$3850,A142,'Загальний прайс'!$G$6:$G$3850)</f>
        <v>4896</v>
      </c>
      <c r="F142" s="51">
        <f>E142*'ЗМІСТ'!$E$13/1000*1.2</f>
        <v>256.8202675</v>
      </c>
      <c r="G142" s="480">
        <f>F142*(100%-'ЗМІСТ'!$E$15)</f>
        <v>256.8202675</v>
      </c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  <c r="T142" s="479"/>
      <c r="U142" s="53"/>
      <c r="V142" s="53"/>
      <c r="W142" s="53"/>
      <c r="X142" s="53"/>
      <c r="Y142" s="53"/>
      <c r="Z142" s="53"/>
    </row>
    <row r="143" ht="34.5" hidden="1" customHeight="1" outlineLevel="2">
      <c r="A143" s="47">
        <v>8.59505762982E12</v>
      </c>
      <c r="B143" s="105" t="s">
        <v>3726</v>
      </c>
      <c r="C143" s="49" t="s">
        <v>3727</v>
      </c>
      <c r="D143" s="48">
        <v>1.0</v>
      </c>
      <c r="E143" s="88">
        <f>SUMIF('Загальний прайс'!$D$6:$D$3850,A143,'Загальний прайс'!$G$6:$G$3850)</f>
        <v>7170.71</v>
      </c>
      <c r="F143" s="51">
        <f>E143*'ЗМІСТ'!$E$13/1000*1.2</f>
        <v>376.1404535</v>
      </c>
      <c r="G143" s="480">
        <f>F143*(100%-'ЗМІСТ'!$E$15)</f>
        <v>376.1404535</v>
      </c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53"/>
      <c r="V143" s="53"/>
      <c r="W143" s="53"/>
      <c r="X143" s="53"/>
      <c r="Y143" s="53"/>
      <c r="Z143" s="53"/>
    </row>
    <row r="144" ht="34.5" hidden="1" customHeight="1" outlineLevel="2">
      <c r="A144" s="47">
        <v>8.595057629561E12</v>
      </c>
      <c r="B144" s="105" t="s">
        <v>3728</v>
      </c>
      <c r="C144" s="49" t="s">
        <v>3729</v>
      </c>
      <c r="D144" s="48">
        <v>1.0</v>
      </c>
      <c r="E144" s="88">
        <f>SUMIF('Загальний прайс'!$D$6:$D$3850,A144,'Загальний прайс'!$G$6:$G$3850)</f>
        <v>12287.04</v>
      </c>
      <c r="F144" s="51">
        <f>E144*'ЗМІСТ'!$E$13/1000*1.2</f>
        <v>644.5181576</v>
      </c>
      <c r="G144" s="480">
        <f>F144*(100%-'ЗМІСТ'!$E$15)</f>
        <v>644.5181576</v>
      </c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53"/>
      <c r="V144" s="53"/>
      <c r="W144" s="53"/>
      <c r="X144" s="53"/>
      <c r="Y144" s="53"/>
      <c r="Z144" s="53"/>
    </row>
    <row r="145" ht="34.5" hidden="1" customHeight="1" outlineLevel="2">
      <c r="A145" s="47">
        <v>8.59505763026E12</v>
      </c>
      <c r="B145" s="105" t="s">
        <v>3730</v>
      </c>
      <c r="C145" s="49" t="s">
        <v>3731</v>
      </c>
      <c r="D145" s="48">
        <v>1.0</v>
      </c>
      <c r="E145" s="88">
        <f>SUMIF('Загальний прайс'!$D$6:$D$3850,A145,'Загальний прайс'!$G$6:$G$3850)</f>
        <v>17295.62</v>
      </c>
      <c r="F145" s="51">
        <f>E145*'ЗМІСТ'!$E$13/1000*1.2</f>
        <v>907.2438226</v>
      </c>
      <c r="G145" s="480">
        <f>F145*(100%-'ЗМІСТ'!$E$15)</f>
        <v>907.2438226</v>
      </c>
      <c r="H145" s="479"/>
      <c r="I145" s="479"/>
      <c r="J145" s="479"/>
      <c r="K145" s="479"/>
      <c r="L145" s="479"/>
      <c r="M145" s="479"/>
      <c r="N145" s="479"/>
      <c r="O145" s="479"/>
      <c r="P145" s="479"/>
      <c r="Q145" s="479"/>
      <c r="R145" s="479"/>
      <c r="S145" s="479"/>
      <c r="T145" s="479"/>
      <c r="U145" s="53"/>
      <c r="V145" s="53"/>
      <c r="W145" s="53"/>
      <c r="X145" s="53"/>
      <c r="Y145" s="53"/>
      <c r="Z145" s="53"/>
    </row>
    <row r="146" ht="34.5" hidden="1" customHeight="1" outlineLevel="2">
      <c r="A146" s="47">
        <v>8.595057633193E12</v>
      </c>
      <c r="B146" s="105" t="s">
        <v>3732</v>
      </c>
      <c r="C146" s="49" t="s">
        <v>3733</v>
      </c>
      <c r="D146" s="48">
        <v>1.0</v>
      </c>
      <c r="E146" s="88">
        <f>SUMIF('Загальний прайс'!$D$6:$D$3850,A146,'Загальний прайс'!$G$6:$G$3850)</f>
        <v>20770.75</v>
      </c>
      <c r="F146" s="51">
        <f>E146*'ЗМІСТ'!$E$13/1000*1.2</f>
        <v>1089.532184</v>
      </c>
      <c r="G146" s="480">
        <f>F146*(100%-'ЗМІСТ'!$E$15)</f>
        <v>1089.532184</v>
      </c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  <c r="T146" s="479"/>
      <c r="U146" s="53"/>
      <c r="V146" s="53"/>
      <c r="W146" s="53"/>
      <c r="X146" s="53"/>
      <c r="Y146" s="53"/>
      <c r="Z146" s="53"/>
    </row>
    <row r="147" ht="34.5" hidden="1" customHeight="1" outlineLevel="2">
      <c r="A147" s="302">
        <v>8.595057637009E12</v>
      </c>
      <c r="B147" s="105" t="s">
        <v>3734</v>
      </c>
      <c r="C147" s="49" t="s">
        <v>3735</v>
      </c>
      <c r="D147" s="487">
        <v>1.0</v>
      </c>
      <c r="E147" s="88">
        <f>SUMIF('Загальний прайс'!$D$6:$D$3850,A147,'Загальний прайс'!$G$6:$G$3850)</f>
        <v>27408.61</v>
      </c>
      <c r="F147" s="482">
        <f>E147*'ЗМІСТ'!$E$13/1000*1.2</f>
        <v>1437.721927</v>
      </c>
      <c r="G147" s="483">
        <f>F147*(100%-'ЗМІСТ'!$E$15)</f>
        <v>1437.721927</v>
      </c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  <c r="T147" s="479"/>
      <c r="U147" s="53"/>
      <c r="V147" s="53"/>
      <c r="W147" s="53"/>
      <c r="X147" s="53"/>
      <c r="Y147" s="53"/>
      <c r="Z147" s="53"/>
    </row>
    <row r="148" ht="34.5" hidden="1" customHeight="1" outlineLevel="1">
      <c r="A148" s="484" t="s">
        <v>3736</v>
      </c>
      <c r="B148" s="485"/>
      <c r="C148" s="485"/>
      <c r="D148" s="485"/>
      <c r="E148" s="485"/>
      <c r="F148" s="485"/>
      <c r="G148" s="485"/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  <c r="T148" s="479"/>
      <c r="U148" s="53"/>
      <c r="V148" s="53"/>
      <c r="W148" s="53"/>
      <c r="X148" s="53"/>
      <c r="Y148" s="53"/>
      <c r="Z148" s="53"/>
    </row>
    <row r="149" ht="34.5" hidden="1" customHeight="1" outlineLevel="2">
      <c r="A149" s="302">
        <v>8.595057627963E12</v>
      </c>
      <c r="B149" s="105" t="s">
        <v>3737</v>
      </c>
      <c r="C149" s="49" t="s">
        <v>3738</v>
      </c>
      <c r="D149" s="105">
        <v>8.0</v>
      </c>
      <c r="E149" s="88">
        <f>SUMIF('Загальний прайс'!$D$6:$D$3850,A149,'Загальний прайс'!$G$6:$G$3850)</f>
        <v>8688.01</v>
      </c>
      <c r="F149" s="88">
        <f>E149*'ЗМІСТ'!$E$13/1000*1.2</f>
        <v>455.7306071</v>
      </c>
      <c r="G149" s="478">
        <f>F149*(100%-'ЗМІСТ'!$E$15)</f>
        <v>455.7306071</v>
      </c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79"/>
      <c r="U149" s="53"/>
      <c r="V149" s="53"/>
      <c r="W149" s="53"/>
      <c r="X149" s="53"/>
      <c r="Y149" s="53"/>
      <c r="Z149" s="53"/>
    </row>
    <row r="150" ht="34.5" hidden="1" customHeight="1" outlineLevel="2">
      <c r="A150" s="302">
        <v>8.595057636873E12</v>
      </c>
      <c r="B150" s="105" t="s">
        <v>3739</v>
      </c>
      <c r="C150" s="49" t="s">
        <v>3740</v>
      </c>
      <c r="D150" s="48">
        <v>8.0</v>
      </c>
      <c r="E150" s="88">
        <f>SUMIF('Загальний прайс'!$D$6:$D$3850,A150,'Загальний прайс'!$G$6:$G$3850)</f>
        <v>9707.72</v>
      </c>
      <c r="F150" s="51">
        <f>E150*'ЗМІСТ'!$E$13/1000*1.2</f>
        <v>509.2196175</v>
      </c>
      <c r="G150" s="480">
        <f>F150*(100%-'ЗМІСТ'!$E$15)</f>
        <v>509.2196175</v>
      </c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53"/>
      <c r="V150" s="53"/>
      <c r="W150" s="53"/>
      <c r="X150" s="53"/>
      <c r="Y150" s="53"/>
      <c r="Z150" s="53"/>
    </row>
    <row r="151" ht="34.5" hidden="1" customHeight="1" outlineLevel="2">
      <c r="A151" s="302">
        <v>8.59505762797E12</v>
      </c>
      <c r="B151" s="105" t="s">
        <v>3741</v>
      </c>
      <c r="C151" s="49" t="s">
        <v>3742</v>
      </c>
      <c r="D151" s="48">
        <v>8.0</v>
      </c>
      <c r="E151" s="88">
        <f>SUMIF('Загальний прайс'!$D$6:$D$3850,A151,'Загальний прайс'!$G$6:$G$3850)</f>
        <v>8869.05</v>
      </c>
      <c r="F151" s="51">
        <f>E151*'ЗМІСТ'!$E$13/1000*1.2</f>
        <v>465.227082</v>
      </c>
      <c r="G151" s="480">
        <f>F151*(100%-'ЗМІСТ'!$E$15)</f>
        <v>465.227082</v>
      </c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479"/>
      <c r="U151" s="53"/>
      <c r="V151" s="53"/>
      <c r="W151" s="53"/>
      <c r="X151" s="53"/>
      <c r="Y151" s="53"/>
      <c r="Z151" s="53"/>
    </row>
    <row r="152" ht="34.5" hidden="1" customHeight="1" outlineLevel="2">
      <c r="A152" s="302">
        <v>8.595057627987E12</v>
      </c>
      <c r="B152" s="105" t="s">
        <v>3743</v>
      </c>
      <c r="C152" s="49" t="s">
        <v>3744</v>
      </c>
      <c r="D152" s="48">
        <v>8.0</v>
      </c>
      <c r="E152" s="88">
        <f>SUMIF('Загальний прайс'!$D$6:$D$3850,A152,'Загальний прайс'!$G$6:$G$3850)</f>
        <v>9851.98</v>
      </c>
      <c r="F152" s="51">
        <f>E152*'ЗМІСТ'!$E$13/1000*1.2</f>
        <v>516.7867931</v>
      </c>
      <c r="G152" s="480">
        <f>F152*(100%-'ЗМІСТ'!$E$15)</f>
        <v>516.7867931</v>
      </c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  <c r="T152" s="479"/>
      <c r="U152" s="53"/>
      <c r="V152" s="53"/>
      <c r="W152" s="53"/>
      <c r="X152" s="53"/>
      <c r="Y152" s="53"/>
      <c r="Z152" s="53"/>
    </row>
    <row r="153" ht="34.5" hidden="1" customHeight="1" outlineLevel="2">
      <c r="A153" s="302">
        <v>8.595057627994E12</v>
      </c>
      <c r="B153" s="105" t="s">
        <v>3745</v>
      </c>
      <c r="C153" s="49" t="s">
        <v>3746</v>
      </c>
      <c r="D153" s="48">
        <v>8.0</v>
      </c>
      <c r="E153" s="88">
        <f>SUMIF('Загальний прайс'!$D$6:$D$3850,A153,'Загальний прайс'!$G$6:$G$3850)</f>
        <v>12162.06</v>
      </c>
      <c r="F153" s="51">
        <f>E153*'ЗМІСТ'!$E$13/1000*1.2</f>
        <v>637.9623167</v>
      </c>
      <c r="G153" s="480">
        <f>F153*(100%-'ЗМІСТ'!$E$15)</f>
        <v>637.9623167</v>
      </c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  <c r="T153" s="479"/>
      <c r="U153" s="53"/>
      <c r="V153" s="53"/>
      <c r="W153" s="53"/>
      <c r="X153" s="53"/>
      <c r="Y153" s="53"/>
      <c r="Z153" s="53"/>
    </row>
    <row r="154" ht="34.5" hidden="1" customHeight="1" outlineLevel="2">
      <c r="A154" s="302">
        <v>8.595057628007E12</v>
      </c>
      <c r="B154" s="105" t="s">
        <v>3747</v>
      </c>
      <c r="C154" s="49" t="s">
        <v>3748</v>
      </c>
      <c r="D154" s="48">
        <v>8.0</v>
      </c>
      <c r="E154" s="88">
        <f>SUMIF('Загальний прайс'!$D$6:$D$3850,A154,'Загальний прайс'!$G$6:$G$3850)</f>
        <v>13212.81</v>
      </c>
      <c r="F154" s="51">
        <f>E154*'ЗМІСТ'!$E$13/1000*1.2</f>
        <v>693.0795341</v>
      </c>
      <c r="G154" s="480">
        <f>F154*(100%-'ЗМІСТ'!$E$15)</f>
        <v>693.0795341</v>
      </c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  <c r="T154" s="479"/>
      <c r="U154" s="53"/>
      <c r="V154" s="53"/>
      <c r="W154" s="53"/>
      <c r="X154" s="53"/>
      <c r="Y154" s="53"/>
      <c r="Z154" s="53"/>
    </row>
    <row r="155" ht="34.5" hidden="1" customHeight="1" outlineLevel="2">
      <c r="A155" s="302">
        <v>8.595057636897E12</v>
      </c>
      <c r="B155" s="105" t="s">
        <v>3749</v>
      </c>
      <c r="C155" s="49" t="s">
        <v>3750</v>
      </c>
      <c r="D155" s="48">
        <v>8.0</v>
      </c>
      <c r="E155" s="88">
        <f>SUMIF('Загальний прайс'!$D$6:$D$3850,A155,'Загальний прайс'!$G$6:$G$3850)</f>
        <v>15382.59</v>
      </c>
      <c r="F155" s="51">
        <f>E155*'ЗМІСТ'!$E$13/1000*1.2</f>
        <v>806.8956044</v>
      </c>
      <c r="G155" s="480">
        <f>F155*(100%-'ЗМІСТ'!$E$15)</f>
        <v>806.8956044</v>
      </c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53"/>
      <c r="V155" s="53"/>
      <c r="W155" s="53"/>
      <c r="X155" s="53"/>
      <c r="Y155" s="53"/>
      <c r="Z155" s="53"/>
    </row>
    <row r="156" ht="34.5" hidden="1" customHeight="1" outlineLevel="2">
      <c r="A156" s="302">
        <v>8.595057636903E12</v>
      </c>
      <c r="B156" s="105" t="s">
        <v>3751</v>
      </c>
      <c r="C156" s="49" t="s">
        <v>3752</v>
      </c>
      <c r="D156" s="48">
        <v>8.0</v>
      </c>
      <c r="E156" s="88">
        <f>SUMIF('Загальний прайс'!$D$6:$D$3850,A156,'Загальний прайс'!$G$6:$G$3850)</f>
        <v>17496.95</v>
      </c>
      <c r="F156" s="51">
        <f>E156*'ЗМІСТ'!$E$13/1000*1.2</f>
        <v>917.8046119</v>
      </c>
      <c r="G156" s="480">
        <f>F156*(100%-'ЗМІСТ'!$E$15)</f>
        <v>917.8046119</v>
      </c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  <c r="T156" s="479"/>
      <c r="U156" s="53"/>
      <c r="V156" s="53"/>
      <c r="W156" s="53"/>
      <c r="X156" s="53"/>
      <c r="Y156" s="53"/>
      <c r="Z156" s="53"/>
    </row>
    <row r="157" ht="34.5" hidden="1" customHeight="1" outlineLevel="2">
      <c r="A157" s="302">
        <v>8.59505763691E12</v>
      </c>
      <c r="B157" s="105" t="s">
        <v>3753</v>
      </c>
      <c r="C157" s="49" t="s">
        <v>3754</v>
      </c>
      <c r="D157" s="48">
        <v>8.0</v>
      </c>
      <c r="E157" s="88">
        <f>SUMIF('Загальний прайс'!$D$6:$D$3850,A157,'Загальний прайс'!$G$6:$G$3850)</f>
        <v>22070.94</v>
      </c>
      <c r="F157" s="51">
        <f>E157*'ЗМІСТ'!$E$13/1000*1.2</f>
        <v>1157.733806</v>
      </c>
      <c r="G157" s="480">
        <f>F157*(100%-'ЗМІСТ'!$E$15)</f>
        <v>1157.733806</v>
      </c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479"/>
      <c r="U157" s="53"/>
      <c r="V157" s="53"/>
      <c r="W157" s="53"/>
      <c r="X157" s="53"/>
      <c r="Y157" s="53"/>
      <c r="Z157" s="53"/>
    </row>
    <row r="158" ht="34.5" hidden="1" customHeight="1" outlineLevel="2">
      <c r="A158" s="302">
        <v>8.595057628014E12</v>
      </c>
      <c r="B158" s="105" t="s">
        <v>3755</v>
      </c>
      <c r="C158" s="49" t="s">
        <v>3756</v>
      </c>
      <c r="D158" s="48">
        <v>8.0</v>
      </c>
      <c r="E158" s="88">
        <f>SUMIF('Загальний прайс'!$D$6:$D$3850,A158,'Загальний прайс'!$G$6:$G$3850)</f>
        <v>9007.86</v>
      </c>
      <c r="F158" s="51">
        <f>E158*'ЗМІСТ'!$E$13/1000*1.2</f>
        <v>472.5083772</v>
      </c>
      <c r="G158" s="480">
        <f>F158*(100%-'ЗМІСТ'!$E$15)</f>
        <v>472.5083772</v>
      </c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  <c r="T158" s="479"/>
      <c r="U158" s="53"/>
      <c r="V158" s="53"/>
      <c r="W158" s="53"/>
      <c r="X158" s="53"/>
      <c r="Y158" s="53"/>
      <c r="Z158" s="53"/>
    </row>
    <row r="159" ht="34.5" hidden="1" customHeight="1" outlineLevel="2">
      <c r="A159" s="302">
        <v>8.595057628021E12</v>
      </c>
      <c r="B159" s="105" t="s">
        <v>3757</v>
      </c>
      <c r="C159" s="49" t="s">
        <v>3758</v>
      </c>
      <c r="D159" s="48">
        <v>8.0</v>
      </c>
      <c r="E159" s="88">
        <f>SUMIF('Загальний прайс'!$D$6:$D$3850,A159,'Загальний прайс'!$G$6:$G$3850)</f>
        <v>10029.31</v>
      </c>
      <c r="F159" s="51">
        <f>E159*'ЗМІСТ'!$E$13/1000*1.2</f>
        <v>526.0886596</v>
      </c>
      <c r="G159" s="480">
        <f>F159*(100%-'ЗМІСТ'!$E$15)</f>
        <v>526.0886596</v>
      </c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  <c r="T159" s="479"/>
      <c r="U159" s="53"/>
      <c r="V159" s="53"/>
      <c r="W159" s="53"/>
      <c r="X159" s="53"/>
      <c r="Y159" s="53"/>
      <c r="Z159" s="53"/>
    </row>
    <row r="160" ht="34.5" hidden="1" customHeight="1" outlineLevel="2">
      <c r="A160" s="302">
        <v>8.595057628038E12</v>
      </c>
      <c r="B160" s="105" t="s">
        <v>3759</v>
      </c>
      <c r="C160" s="49" t="s">
        <v>3760</v>
      </c>
      <c r="D160" s="48">
        <v>8.0</v>
      </c>
      <c r="E160" s="88">
        <f>SUMIF('Загальний прайс'!$D$6:$D$3850,A160,'Загальний прайс'!$G$6:$G$3850)</f>
        <v>9446.8</v>
      </c>
      <c r="F160" s="51">
        <f>E160*'ЗМІСТ'!$E$13/1000*1.2</f>
        <v>495.5330276</v>
      </c>
      <c r="G160" s="480">
        <f>F160*(100%-'ЗМІСТ'!$E$15)</f>
        <v>495.5330276</v>
      </c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  <c r="T160" s="479"/>
      <c r="U160" s="53"/>
      <c r="V160" s="53"/>
      <c r="W160" s="53"/>
      <c r="X160" s="53"/>
      <c r="Y160" s="53"/>
      <c r="Z160" s="53"/>
    </row>
    <row r="161" ht="34.5" hidden="1" customHeight="1" outlineLevel="2">
      <c r="A161" s="302">
        <v>8.595057628045E12</v>
      </c>
      <c r="B161" s="105" t="s">
        <v>3761</v>
      </c>
      <c r="C161" s="49" t="s">
        <v>3762</v>
      </c>
      <c r="D161" s="48">
        <v>8.0</v>
      </c>
      <c r="E161" s="88">
        <f>SUMIF('Загальний прайс'!$D$6:$D$3850,A161,'Загальний прайс'!$G$6:$G$3850)</f>
        <v>10280.04</v>
      </c>
      <c r="F161" s="51">
        <f>E161*'ЗМІСТ'!$E$13/1000*1.2</f>
        <v>539.2407318</v>
      </c>
      <c r="G161" s="480">
        <f>F161*(100%-'ЗМІСТ'!$E$15)</f>
        <v>539.2407318</v>
      </c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  <c r="T161" s="479"/>
      <c r="U161" s="53"/>
      <c r="V161" s="53"/>
      <c r="W161" s="53"/>
      <c r="X161" s="53"/>
      <c r="Y161" s="53"/>
      <c r="Z161" s="53"/>
    </row>
    <row r="162" ht="34.5" hidden="1" customHeight="1" outlineLevel="2">
      <c r="A162" s="302">
        <v>8.595057628052E12</v>
      </c>
      <c r="B162" s="105" t="s">
        <v>3763</v>
      </c>
      <c r="C162" s="49" t="s">
        <v>3764</v>
      </c>
      <c r="D162" s="48">
        <v>8.0</v>
      </c>
      <c r="E162" s="88">
        <f>SUMIF('Загальний прайс'!$D$6:$D$3850,A162,'Загальний прайс'!$G$6:$G$3850)</f>
        <v>11214.53</v>
      </c>
      <c r="F162" s="51">
        <f>E162*'ЗМІСТ'!$E$13/1000*1.2</f>
        <v>588.2595169</v>
      </c>
      <c r="G162" s="480">
        <f>F162*(100%-'ЗМІСТ'!$E$15)</f>
        <v>588.2595169</v>
      </c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53"/>
      <c r="V162" s="53"/>
      <c r="W162" s="53"/>
      <c r="X162" s="53"/>
      <c r="Y162" s="53"/>
      <c r="Z162" s="53"/>
    </row>
    <row r="163" ht="34.5" hidden="1" customHeight="1" outlineLevel="2">
      <c r="A163" s="302">
        <v>8.595057628069E12</v>
      </c>
      <c r="B163" s="105" t="s">
        <v>3765</v>
      </c>
      <c r="C163" s="49" t="s">
        <v>3766</v>
      </c>
      <c r="D163" s="48">
        <v>8.0</v>
      </c>
      <c r="E163" s="88">
        <f>SUMIF('Загальний прайс'!$D$6:$D$3850,A163,'Загальний прайс'!$G$6:$G$3850)</f>
        <v>13271.29</v>
      </c>
      <c r="F163" s="51">
        <f>E163*'ЗМІСТ'!$E$13/1000*1.2</f>
        <v>696.1471095</v>
      </c>
      <c r="G163" s="480">
        <f>F163*(100%-'ЗМІСТ'!$E$15)</f>
        <v>696.1471095</v>
      </c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  <c r="T163" s="479"/>
      <c r="U163" s="53"/>
      <c r="V163" s="53"/>
      <c r="W163" s="53"/>
      <c r="X163" s="53"/>
      <c r="Y163" s="53"/>
      <c r="Z163" s="53"/>
    </row>
    <row r="164" ht="34.5" hidden="1" customHeight="1" outlineLevel="2">
      <c r="A164" s="302">
        <v>8.595057628076E12</v>
      </c>
      <c r="B164" s="105" t="s">
        <v>3767</v>
      </c>
      <c r="C164" s="49" t="s">
        <v>3768</v>
      </c>
      <c r="D164" s="48">
        <v>8.0</v>
      </c>
      <c r="E164" s="88">
        <f>SUMIF('Загальний прайс'!$D$6:$D$3850,A164,'Загальний прайс'!$G$6:$G$3850)</f>
        <v>15032.86</v>
      </c>
      <c r="F164" s="51">
        <f>E164*'ЗМІСТ'!$E$13/1000*1.2</f>
        <v>788.5504752</v>
      </c>
      <c r="G164" s="480">
        <f>F164*(100%-'ЗМІСТ'!$E$15)</f>
        <v>788.5504752</v>
      </c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  <c r="T164" s="479"/>
      <c r="U164" s="53"/>
      <c r="V164" s="53"/>
      <c r="W164" s="53"/>
      <c r="X164" s="53"/>
      <c r="Y164" s="53"/>
      <c r="Z164" s="53"/>
    </row>
    <row r="165" ht="34.5" hidden="1" customHeight="1" outlineLevel="2">
      <c r="A165" s="302">
        <v>8.595057628083E12</v>
      </c>
      <c r="B165" s="105" t="s">
        <v>3769</v>
      </c>
      <c r="C165" s="49" t="s">
        <v>3770</v>
      </c>
      <c r="D165" s="48">
        <v>8.0</v>
      </c>
      <c r="E165" s="88">
        <f>SUMIF('Загальний прайс'!$D$6:$D$3850,A165,'Загальний прайс'!$G$6:$G$3850)</f>
        <v>16843.63</v>
      </c>
      <c r="F165" s="51">
        <f>E165*'ЗМІСТ'!$E$13/1000*1.2</f>
        <v>883.5346329</v>
      </c>
      <c r="G165" s="480">
        <f>F165*(100%-'ЗМІСТ'!$E$15)</f>
        <v>883.5346329</v>
      </c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  <c r="T165" s="479"/>
      <c r="U165" s="53"/>
      <c r="V165" s="53"/>
      <c r="W165" s="53"/>
      <c r="X165" s="53"/>
      <c r="Y165" s="53"/>
      <c r="Z165" s="53"/>
    </row>
    <row r="166" ht="34.5" hidden="1" customHeight="1" outlineLevel="2">
      <c r="A166" s="302">
        <v>8.59505762809E12</v>
      </c>
      <c r="B166" s="105" t="s">
        <v>3771</v>
      </c>
      <c r="C166" s="49" t="s">
        <v>3772</v>
      </c>
      <c r="D166" s="48">
        <v>8.0</v>
      </c>
      <c r="E166" s="88">
        <f>SUMIF('Загальний прайс'!$D$6:$D$3850,A166,'Загальний прайс'!$G$6:$G$3850)</f>
        <v>20788.99</v>
      </c>
      <c r="F166" s="51">
        <f>E166*'ЗМІСТ'!$E$13/1000*1.2</f>
        <v>1090.488965</v>
      </c>
      <c r="G166" s="480">
        <f>F166*(100%-'ЗМІСТ'!$E$15)</f>
        <v>1090.488965</v>
      </c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  <c r="S166" s="479"/>
      <c r="T166" s="479"/>
      <c r="U166" s="53"/>
      <c r="V166" s="53"/>
      <c r="W166" s="53"/>
      <c r="X166" s="53"/>
      <c r="Y166" s="53"/>
      <c r="Z166" s="53"/>
    </row>
    <row r="167" ht="34.5" hidden="1" customHeight="1" outlineLevel="2">
      <c r="A167" s="302">
        <v>8.595057630062E12</v>
      </c>
      <c r="B167" s="105" t="s">
        <v>3773</v>
      </c>
      <c r="C167" s="49" t="s">
        <v>3774</v>
      </c>
      <c r="D167" s="48">
        <v>16.0</v>
      </c>
      <c r="E167" s="88">
        <f>SUMIF('Загальний прайс'!$D$6:$D$3850,A167,'Загальний прайс'!$G$6:$G$3850)</f>
        <v>11156.21</v>
      </c>
      <c r="F167" s="51">
        <f>E167*'ЗМІСТ'!$E$13/1000*1.2</f>
        <v>585.2003343</v>
      </c>
      <c r="G167" s="480">
        <f>F167*(100%-'ЗМІСТ'!$E$15)</f>
        <v>585.2003343</v>
      </c>
      <c r="H167" s="479"/>
      <c r="I167" s="479"/>
      <c r="J167" s="479"/>
      <c r="K167" s="479"/>
      <c r="L167" s="479"/>
      <c r="M167" s="479"/>
      <c r="N167" s="479"/>
      <c r="O167" s="479"/>
      <c r="P167" s="479"/>
      <c r="Q167" s="479"/>
      <c r="R167" s="479"/>
      <c r="S167" s="479"/>
      <c r="T167" s="479"/>
      <c r="U167" s="53"/>
      <c r="V167" s="53"/>
      <c r="W167" s="53"/>
      <c r="X167" s="53"/>
      <c r="Y167" s="53"/>
      <c r="Z167" s="53"/>
    </row>
    <row r="168" ht="34.5" hidden="1" customHeight="1" outlineLevel="2">
      <c r="A168" s="302">
        <v>8.595057630079E12</v>
      </c>
      <c r="B168" s="105" t="s">
        <v>3775</v>
      </c>
      <c r="C168" s="49" t="s">
        <v>3776</v>
      </c>
      <c r="D168" s="48">
        <v>16.0</v>
      </c>
      <c r="E168" s="88">
        <f>SUMIF('Загальний прайс'!$D$6:$D$3850,A168,'Загальний прайс'!$G$6:$G$3850)</f>
        <v>12150.01</v>
      </c>
      <c r="F168" s="51">
        <f>E168*'ЗМІСТ'!$E$13/1000*1.2</f>
        <v>637.3302326</v>
      </c>
      <c r="G168" s="480">
        <f>F168*(100%-'ЗМІСТ'!$E$15)</f>
        <v>637.3302326</v>
      </c>
      <c r="H168" s="479"/>
      <c r="I168" s="479"/>
      <c r="J168" s="479"/>
      <c r="K168" s="479"/>
      <c r="L168" s="479"/>
      <c r="M168" s="479"/>
      <c r="N168" s="479"/>
      <c r="O168" s="479"/>
      <c r="P168" s="479"/>
      <c r="Q168" s="479"/>
      <c r="R168" s="479"/>
      <c r="S168" s="479"/>
      <c r="T168" s="479"/>
      <c r="U168" s="53"/>
      <c r="V168" s="53"/>
      <c r="W168" s="53"/>
      <c r="X168" s="53"/>
      <c r="Y168" s="53"/>
      <c r="Z168" s="53"/>
    </row>
    <row r="169" ht="34.5" hidden="1" customHeight="1" outlineLevel="2">
      <c r="A169" s="302">
        <v>8.595057630086E12</v>
      </c>
      <c r="B169" s="105" t="s">
        <v>3777</v>
      </c>
      <c r="C169" s="49" t="s">
        <v>3778</v>
      </c>
      <c r="D169" s="48">
        <v>16.0</v>
      </c>
      <c r="E169" s="88">
        <f>SUMIF('Загальний прайс'!$D$6:$D$3850,A169,'Загальний прайс'!$G$6:$G$3850)</f>
        <v>13202.26</v>
      </c>
      <c r="F169" s="51">
        <f>E169*'ЗМІСТ'!$E$13/1000*1.2</f>
        <v>692.5261326</v>
      </c>
      <c r="G169" s="480">
        <f>F169*(100%-'ЗМІСТ'!$E$15)</f>
        <v>692.5261326</v>
      </c>
      <c r="H169" s="479"/>
      <c r="I169" s="479"/>
      <c r="J169" s="479"/>
      <c r="K169" s="479"/>
      <c r="L169" s="479"/>
      <c r="M169" s="479"/>
      <c r="N169" s="479"/>
      <c r="O169" s="479"/>
      <c r="P169" s="479"/>
      <c r="Q169" s="479"/>
      <c r="R169" s="479"/>
      <c r="S169" s="479"/>
      <c r="T169" s="479"/>
      <c r="U169" s="53"/>
      <c r="V169" s="53"/>
      <c r="W169" s="53"/>
      <c r="X169" s="53"/>
      <c r="Y169" s="53"/>
      <c r="Z169" s="53"/>
    </row>
    <row r="170" ht="34.5" hidden="1" customHeight="1" outlineLevel="2">
      <c r="A170" s="302">
        <v>8.595057630109E12</v>
      </c>
      <c r="B170" s="105" t="s">
        <v>3779</v>
      </c>
      <c r="C170" s="49" t="s">
        <v>3780</v>
      </c>
      <c r="D170" s="48">
        <v>16.0</v>
      </c>
      <c r="E170" s="88">
        <f>SUMIF('Загальний прайс'!$D$6:$D$3850,A170,'Загальний прайс'!$G$6:$G$3850)</f>
        <v>15510.83</v>
      </c>
      <c r="F170" s="51">
        <f>E170*'ЗМІСТ'!$E$13/1000*1.2</f>
        <v>813.6224489</v>
      </c>
      <c r="G170" s="480">
        <f>F170*(100%-'ЗМІСТ'!$E$15)</f>
        <v>813.6224489</v>
      </c>
      <c r="H170" s="479"/>
      <c r="I170" s="479"/>
      <c r="J170" s="479"/>
      <c r="K170" s="479"/>
      <c r="L170" s="479"/>
      <c r="M170" s="479"/>
      <c r="N170" s="479"/>
      <c r="O170" s="479"/>
      <c r="P170" s="479"/>
      <c r="Q170" s="479"/>
      <c r="R170" s="479"/>
      <c r="S170" s="479"/>
      <c r="T170" s="479"/>
      <c r="U170" s="53"/>
      <c r="V170" s="53"/>
      <c r="W170" s="53"/>
      <c r="X170" s="53"/>
      <c r="Y170" s="53"/>
      <c r="Z170" s="53"/>
    </row>
    <row r="171" ht="34.5" hidden="1" customHeight="1" outlineLevel="2">
      <c r="A171" s="302">
        <v>8.595057629479E12</v>
      </c>
      <c r="B171" s="105" t="s">
        <v>3781</v>
      </c>
      <c r="C171" s="49" t="s">
        <v>3782</v>
      </c>
      <c r="D171" s="48">
        <v>16.0</v>
      </c>
      <c r="E171" s="88">
        <f>SUMIF('Загальний прайс'!$D$6:$D$3850,A171,'Загальний прайс'!$G$6:$G$3850)</f>
        <v>16266.06</v>
      </c>
      <c r="F171" s="51">
        <f>E171*'ЗМІСТ'!$E$13/1000*1.2</f>
        <v>853.2381292</v>
      </c>
      <c r="G171" s="480">
        <f>F171*(100%-'ЗМІСТ'!$E$15)</f>
        <v>853.2381292</v>
      </c>
      <c r="H171" s="479"/>
      <c r="I171" s="479"/>
      <c r="J171" s="479"/>
      <c r="K171" s="479"/>
      <c r="L171" s="479"/>
      <c r="M171" s="479"/>
      <c r="N171" s="479"/>
      <c r="O171" s="479"/>
      <c r="P171" s="479"/>
      <c r="Q171" s="479"/>
      <c r="R171" s="479"/>
      <c r="S171" s="479"/>
      <c r="T171" s="479"/>
      <c r="U171" s="53"/>
      <c r="V171" s="53"/>
      <c r="W171" s="53"/>
      <c r="X171" s="53"/>
      <c r="Y171" s="53"/>
      <c r="Z171" s="53"/>
    </row>
    <row r="172" ht="34.5" hidden="1" customHeight="1" outlineLevel="2">
      <c r="A172" s="302">
        <v>8.595057636934E12</v>
      </c>
      <c r="B172" s="105" t="s">
        <v>3783</v>
      </c>
      <c r="C172" s="49" t="s">
        <v>3784</v>
      </c>
      <c r="D172" s="48">
        <v>16.0</v>
      </c>
      <c r="E172" s="88">
        <f>SUMIF('Загальний прайс'!$D$6:$D$3850,A172,'Загальний прайс'!$G$6:$G$3850)</f>
        <v>19794.98</v>
      </c>
      <c r="F172" s="51">
        <f>E172*'ЗМІСТ'!$E$13/1000*1.2</f>
        <v>1038.348051</v>
      </c>
      <c r="G172" s="480">
        <f>F172*(100%-'ЗМІСТ'!$E$15)</f>
        <v>1038.348051</v>
      </c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53"/>
      <c r="V172" s="53"/>
      <c r="W172" s="53"/>
      <c r="X172" s="53"/>
      <c r="Y172" s="53"/>
      <c r="Z172" s="53"/>
    </row>
    <row r="173" ht="34.5" hidden="1" customHeight="1" outlineLevel="2">
      <c r="A173" s="302">
        <v>8.595057636941E12</v>
      </c>
      <c r="B173" s="105" t="s">
        <v>3785</v>
      </c>
      <c r="C173" s="49" t="s">
        <v>3786</v>
      </c>
      <c r="D173" s="48">
        <v>16.0</v>
      </c>
      <c r="E173" s="88">
        <f>SUMIF('Загальний прайс'!$D$6:$D$3850,A173,'Загальний прайс'!$G$6:$G$3850)</f>
        <v>24368.97</v>
      </c>
      <c r="F173" s="51">
        <f>E173*'ЗМІСТ'!$E$13/1000*1.2</f>
        <v>1278.277246</v>
      </c>
      <c r="G173" s="480">
        <f>F173*(100%-'ЗМІСТ'!$E$15)</f>
        <v>1278.277246</v>
      </c>
      <c r="H173" s="479"/>
      <c r="I173" s="479"/>
      <c r="J173" s="479"/>
      <c r="K173" s="479"/>
      <c r="L173" s="479"/>
      <c r="M173" s="479"/>
      <c r="N173" s="479"/>
      <c r="O173" s="479"/>
      <c r="P173" s="479"/>
      <c r="Q173" s="479"/>
      <c r="R173" s="479"/>
      <c r="S173" s="479"/>
      <c r="T173" s="479"/>
      <c r="U173" s="53"/>
      <c r="V173" s="53"/>
      <c r="W173" s="53"/>
      <c r="X173" s="53"/>
      <c r="Y173" s="53"/>
      <c r="Z173" s="53"/>
    </row>
    <row r="174" ht="34.5" hidden="1" customHeight="1" outlineLevel="2">
      <c r="A174" s="302">
        <v>8.595057633674E12</v>
      </c>
      <c r="B174" s="105" t="s">
        <v>3787</v>
      </c>
      <c r="C174" s="49" t="s">
        <v>3788</v>
      </c>
      <c r="D174" s="48">
        <v>16.0</v>
      </c>
      <c r="E174" s="88">
        <f>SUMIF('Загальний прайс'!$D$6:$D$3850,A174,'Загальний прайс'!$G$6:$G$3850)</f>
        <v>12653.6</v>
      </c>
      <c r="F174" s="51">
        <f>E174*'ЗМІСТ'!$E$13/1000*1.2</f>
        <v>663.7461064</v>
      </c>
      <c r="G174" s="480">
        <f>F174*(100%-'ЗМІСТ'!$E$15)</f>
        <v>663.7461064</v>
      </c>
      <c r="H174" s="479"/>
      <c r="I174" s="479"/>
      <c r="J174" s="479"/>
      <c r="K174" s="479"/>
      <c r="L174" s="479"/>
      <c r="M174" s="479"/>
      <c r="N174" s="479"/>
      <c r="O174" s="479"/>
      <c r="P174" s="479"/>
      <c r="Q174" s="479"/>
      <c r="R174" s="479"/>
      <c r="S174" s="479"/>
      <c r="T174" s="479"/>
      <c r="U174" s="53"/>
      <c r="V174" s="53"/>
      <c r="W174" s="53"/>
      <c r="X174" s="53"/>
      <c r="Y174" s="53"/>
      <c r="Z174" s="53"/>
    </row>
    <row r="175" ht="34.5" hidden="1" customHeight="1" outlineLevel="2">
      <c r="A175" s="302">
        <v>8.595057636958E12</v>
      </c>
      <c r="B175" s="105" t="s">
        <v>3789</v>
      </c>
      <c r="C175" s="49" t="s">
        <v>3790</v>
      </c>
      <c r="D175" s="48">
        <v>16.0</v>
      </c>
      <c r="E175" s="88">
        <f>SUMIF('Загальний прайс'!$D$6:$D$3850,A175,'Загальний прайс'!$G$6:$G$3850)</f>
        <v>13696.59</v>
      </c>
      <c r="F175" s="51">
        <f>E175*'ЗМІСТ'!$E$13/1000*1.2</f>
        <v>718.456272</v>
      </c>
      <c r="G175" s="480">
        <f>F175*(100%-'ЗМІСТ'!$E$15)</f>
        <v>718.456272</v>
      </c>
      <c r="H175" s="479"/>
      <c r="I175" s="479"/>
      <c r="J175" s="479"/>
      <c r="K175" s="479"/>
      <c r="L175" s="479"/>
      <c r="M175" s="479"/>
      <c r="N175" s="479"/>
      <c r="O175" s="479"/>
      <c r="P175" s="479"/>
      <c r="Q175" s="479"/>
      <c r="R175" s="479"/>
      <c r="S175" s="479"/>
      <c r="T175" s="479"/>
      <c r="U175" s="53"/>
      <c r="V175" s="53"/>
      <c r="W175" s="53"/>
      <c r="X175" s="53"/>
      <c r="Y175" s="53"/>
      <c r="Z175" s="53"/>
    </row>
    <row r="176" ht="34.5" hidden="1" customHeight="1" outlineLevel="2">
      <c r="A176" s="302">
        <v>8.595057633254E12</v>
      </c>
      <c r="B176" s="105" t="s">
        <v>3791</v>
      </c>
      <c r="C176" s="49" t="s">
        <v>3792</v>
      </c>
      <c r="D176" s="48">
        <v>16.0</v>
      </c>
      <c r="E176" s="88">
        <f>SUMIF('Загальний прайс'!$D$6:$D$3850,A176,'Загальний прайс'!$G$6:$G$3850)</f>
        <v>16005.16</v>
      </c>
      <c r="F176" s="51">
        <f>E176*'ЗМІСТ'!$E$13/1000*1.2</f>
        <v>839.5525884</v>
      </c>
      <c r="G176" s="480">
        <f>F176*(100%-'ЗМІСТ'!$E$15)</f>
        <v>839.5525884</v>
      </c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53"/>
      <c r="V176" s="53"/>
      <c r="W176" s="53"/>
      <c r="X176" s="53"/>
      <c r="Y176" s="53"/>
      <c r="Z176" s="53"/>
    </row>
    <row r="177" ht="34.5" hidden="1" customHeight="1" outlineLevel="2">
      <c r="A177" s="302">
        <v>8.595057636972E12</v>
      </c>
      <c r="B177" s="105" t="s">
        <v>3793</v>
      </c>
      <c r="C177" s="49" t="s">
        <v>3794</v>
      </c>
      <c r="D177" s="48">
        <v>16.0</v>
      </c>
      <c r="E177" s="88">
        <f>SUMIF('Загальний прайс'!$D$6:$D$3850,A177,'Загальний прайс'!$G$6:$G$3850)</f>
        <v>18173.78</v>
      </c>
      <c r="F177" s="51">
        <f>E177*'ЗМІСТ'!$E$13/1000*1.2</f>
        <v>953.3078108</v>
      </c>
      <c r="G177" s="480">
        <f>F177*(100%-'ЗМІСТ'!$E$15)</f>
        <v>953.3078108</v>
      </c>
      <c r="H177" s="479"/>
      <c r="I177" s="479"/>
      <c r="J177" s="479"/>
      <c r="K177" s="479"/>
      <c r="L177" s="479"/>
      <c r="M177" s="479"/>
      <c r="N177" s="479"/>
      <c r="O177" s="479"/>
      <c r="P177" s="479"/>
      <c r="Q177" s="479"/>
      <c r="R177" s="479"/>
      <c r="S177" s="479"/>
      <c r="T177" s="479"/>
      <c r="U177" s="53"/>
      <c r="V177" s="53"/>
      <c r="W177" s="53"/>
      <c r="X177" s="53"/>
      <c r="Y177" s="53"/>
      <c r="Z177" s="53"/>
    </row>
    <row r="178" ht="34.5" hidden="1" customHeight="1" outlineLevel="2">
      <c r="A178" s="302">
        <v>8.595057633247E12</v>
      </c>
      <c r="B178" s="105" t="s">
        <v>3795</v>
      </c>
      <c r="C178" s="49" t="s">
        <v>3796</v>
      </c>
      <c r="D178" s="48">
        <v>16.0</v>
      </c>
      <c r="E178" s="88">
        <f>SUMIF('Загальний прайс'!$D$6:$D$3850,A178,'Загальний прайс'!$G$6:$G$3850)</f>
        <v>20298.57</v>
      </c>
      <c r="F178" s="51">
        <f>E178*'ЗМІСТ'!$E$13/1000*1.2</f>
        <v>1064.763925</v>
      </c>
      <c r="G178" s="480">
        <f>F178*(100%-'ЗМІСТ'!$E$15)</f>
        <v>1064.763925</v>
      </c>
      <c r="H178" s="479"/>
      <c r="I178" s="479"/>
      <c r="J178" s="479"/>
      <c r="K178" s="479"/>
      <c r="L178" s="479"/>
      <c r="M178" s="479"/>
      <c r="N178" s="479"/>
      <c r="O178" s="479"/>
      <c r="P178" s="479"/>
      <c r="Q178" s="479"/>
      <c r="R178" s="479"/>
      <c r="S178" s="479"/>
      <c r="T178" s="479"/>
      <c r="U178" s="53"/>
      <c r="V178" s="53"/>
      <c r="W178" s="53"/>
      <c r="X178" s="53"/>
      <c r="Y178" s="53"/>
      <c r="Z178" s="53"/>
    </row>
    <row r="179" ht="34.5" hidden="1" customHeight="1" outlineLevel="2">
      <c r="A179" s="302">
        <v>8.595057636989E12</v>
      </c>
      <c r="B179" s="105" t="s">
        <v>3797</v>
      </c>
      <c r="C179" s="49" t="s">
        <v>3798</v>
      </c>
      <c r="D179" s="487">
        <v>16.0</v>
      </c>
      <c r="E179" s="88">
        <f>SUMIF('Загальний прайс'!$D$6:$D$3850,A179,'Загальний прайс'!$G$6:$G$3850)</f>
        <v>24872.56</v>
      </c>
      <c r="F179" s="482">
        <f>E179*'ЗМІСТ'!$E$13/1000*1.2</f>
        <v>1304.69312</v>
      </c>
      <c r="G179" s="483">
        <f>F179*(100%-'ЗМІСТ'!$E$15)</f>
        <v>1304.69312</v>
      </c>
      <c r="H179" s="479"/>
      <c r="I179" s="479"/>
      <c r="J179" s="479"/>
      <c r="K179" s="479"/>
      <c r="L179" s="479"/>
      <c r="M179" s="479"/>
      <c r="N179" s="479"/>
      <c r="O179" s="479"/>
      <c r="P179" s="479"/>
      <c r="Q179" s="479"/>
      <c r="R179" s="479"/>
      <c r="S179" s="479"/>
      <c r="T179" s="479"/>
      <c r="U179" s="53"/>
      <c r="V179" s="53"/>
      <c r="W179" s="53"/>
      <c r="X179" s="53"/>
      <c r="Y179" s="53"/>
      <c r="Z179" s="53"/>
    </row>
    <row r="180" ht="34.5" hidden="1" customHeight="1" outlineLevel="1">
      <c r="A180" s="484" t="s">
        <v>3799</v>
      </c>
      <c r="B180" s="485"/>
      <c r="C180" s="485"/>
      <c r="D180" s="485"/>
      <c r="E180" s="485"/>
      <c r="F180" s="485"/>
      <c r="G180" s="485"/>
      <c r="H180" s="479"/>
      <c r="I180" s="479"/>
      <c r="J180" s="479"/>
      <c r="K180" s="479"/>
      <c r="L180" s="479"/>
      <c r="M180" s="479"/>
      <c r="N180" s="479"/>
      <c r="O180" s="479"/>
      <c r="P180" s="479"/>
      <c r="Q180" s="479"/>
      <c r="R180" s="479"/>
      <c r="S180" s="479"/>
      <c r="T180" s="479"/>
      <c r="U180" s="53"/>
      <c r="V180" s="53"/>
      <c r="W180" s="53"/>
      <c r="X180" s="53"/>
      <c r="Y180" s="53"/>
      <c r="Z180" s="53"/>
    </row>
    <row r="181" ht="34.5" hidden="1" customHeight="1" outlineLevel="2">
      <c r="A181" s="302">
        <v>8.59505763703E12</v>
      </c>
      <c r="B181" s="105" t="s">
        <v>3800</v>
      </c>
      <c r="C181" s="49" t="s">
        <v>3801</v>
      </c>
      <c r="D181" s="105">
        <v>1.0</v>
      </c>
      <c r="E181" s="88">
        <f>SUMIF('Загальний прайс'!$D$6:$D$3850,A181,'Загальний прайс'!$G$6:$G$3850)</f>
        <v>2199.57</v>
      </c>
      <c r="F181" s="88">
        <f>E181*'ЗМІСТ'!$E$13/1000*1.2</f>
        <v>115.3787083</v>
      </c>
      <c r="G181" s="478">
        <f>F181*(100%-'ЗМІСТ'!$E$15)</f>
        <v>115.3787083</v>
      </c>
      <c r="H181" s="479"/>
      <c r="I181" s="479"/>
      <c r="J181" s="479"/>
      <c r="K181" s="479"/>
      <c r="L181" s="479"/>
      <c r="M181" s="479"/>
      <c r="N181" s="479"/>
      <c r="O181" s="479"/>
      <c r="P181" s="479"/>
      <c r="Q181" s="479"/>
      <c r="R181" s="479"/>
      <c r="S181" s="479"/>
      <c r="T181" s="479"/>
      <c r="U181" s="53"/>
      <c r="V181" s="53"/>
      <c r="W181" s="53"/>
      <c r="X181" s="53"/>
      <c r="Y181" s="53"/>
      <c r="Z181" s="53"/>
    </row>
    <row r="182" ht="34.5" hidden="1" customHeight="1" outlineLevel="2">
      <c r="A182" s="302">
        <v>8.595057637139E12</v>
      </c>
      <c r="B182" s="105" t="s">
        <v>3802</v>
      </c>
      <c r="C182" s="49" t="s">
        <v>3803</v>
      </c>
      <c r="D182" s="48">
        <v>1.0</v>
      </c>
      <c r="E182" s="88">
        <f>SUMIF('Загальний прайс'!$D$6:$D$3850,A182,'Загальний прайс'!$G$6:$G$3850)</f>
        <v>2443.32</v>
      </c>
      <c r="F182" s="51">
        <f>E182*'ЗМІСТ'!$E$13/1000*1.2</f>
        <v>128.1646438</v>
      </c>
      <c r="G182" s="480">
        <f>F182*(100%-'ЗМІСТ'!$E$15)</f>
        <v>128.1646438</v>
      </c>
      <c r="H182" s="479"/>
      <c r="I182" s="479"/>
      <c r="J182" s="479"/>
      <c r="K182" s="479"/>
      <c r="L182" s="479"/>
      <c r="M182" s="479"/>
      <c r="N182" s="479"/>
      <c r="O182" s="479"/>
      <c r="P182" s="479"/>
      <c r="Q182" s="479"/>
      <c r="R182" s="479"/>
      <c r="S182" s="479"/>
      <c r="T182" s="479"/>
      <c r="U182" s="53"/>
      <c r="V182" s="53"/>
      <c r="W182" s="53"/>
      <c r="X182" s="53"/>
      <c r="Y182" s="53"/>
      <c r="Z182" s="53"/>
    </row>
    <row r="183" ht="34.5" hidden="1" customHeight="1" outlineLevel="2">
      <c r="A183" s="302">
        <v>8.595057637146E12</v>
      </c>
      <c r="B183" s="105" t="s">
        <v>3804</v>
      </c>
      <c r="C183" s="49" t="s">
        <v>3805</v>
      </c>
      <c r="D183" s="48">
        <v>1.0</v>
      </c>
      <c r="E183" s="88">
        <f>SUMIF('Загальний прайс'!$D$6:$D$3850,A183,'Загальний прайс'!$G$6:$G$3850)</f>
        <v>2758.08</v>
      </c>
      <c r="F183" s="51">
        <f>E183*'ЗМІСТ'!$E$13/1000*1.2</f>
        <v>144.6754174</v>
      </c>
      <c r="G183" s="480">
        <f>F183*(100%-'ЗМІСТ'!$E$15)</f>
        <v>144.6754174</v>
      </c>
      <c r="H183" s="479"/>
      <c r="I183" s="479"/>
      <c r="J183" s="479"/>
      <c r="K183" s="479"/>
      <c r="L183" s="479"/>
      <c r="M183" s="479"/>
      <c r="N183" s="479"/>
      <c r="O183" s="479"/>
      <c r="P183" s="479"/>
      <c r="Q183" s="479"/>
      <c r="R183" s="479"/>
      <c r="S183" s="479"/>
      <c r="T183" s="479"/>
      <c r="U183" s="53"/>
      <c r="V183" s="53"/>
      <c r="W183" s="53"/>
      <c r="X183" s="53"/>
      <c r="Y183" s="53"/>
      <c r="Z183" s="53"/>
    </row>
    <row r="184" ht="34.5" hidden="1" customHeight="1" outlineLevel="2">
      <c r="A184" s="302">
        <v>8.595057637153E12</v>
      </c>
      <c r="B184" s="105" t="s">
        <v>3806</v>
      </c>
      <c r="C184" s="49" t="s">
        <v>3807</v>
      </c>
      <c r="D184" s="48">
        <v>1.0</v>
      </c>
      <c r="E184" s="88">
        <f>SUMIF('Загальний прайс'!$D$6:$D$3850,A184,'Загальний прайс'!$G$6:$G$3850)</f>
        <v>3224.28</v>
      </c>
      <c r="F184" s="51">
        <f>E184*'ЗМІСТ'!$E$13/1000*1.2</f>
        <v>169.1299943</v>
      </c>
      <c r="G184" s="480">
        <f>F184*(100%-'ЗМІСТ'!$E$15)</f>
        <v>169.1299943</v>
      </c>
      <c r="H184" s="479"/>
      <c r="I184" s="479"/>
      <c r="J184" s="479"/>
      <c r="K184" s="479"/>
      <c r="L184" s="479"/>
      <c r="M184" s="479"/>
      <c r="N184" s="479"/>
      <c r="O184" s="479"/>
      <c r="P184" s="479"/>
      <c r="Q184" s="479"/>
      <c r="R184" s="479"/>
      <c r="S184" s="479"/>
      <c r="T184" s="479"/>
      <c r="U184" s="53"/>
      <c r="V184" s="53"/>
      <c r="W184" s="53"/>
      <c r="X184" s="53"/>
      <c r="Y184" s="53"/>
      <c r="Z184" s="53"/>
    </row>
    <row r="185" ht="34.5" hidden="1" customHeight="1" outlineLevel="2">
      <c r="A185" s="302">
        <v>8.59505763716E12</v>
      </c>
      <c r="B185" s="105" t="s">
        <v>3808</v>
      </c>
      <c r="C185" s="49" t="s">
        <v>3809</v>
      </c>
      <c r="D185" s="48">
        <v>1.0</v>
      </c>
      <c r="E185" s="88">
        <f>SUMIF('Загальний прайс'!$D$6:$D$3850,A185,'Загальний прайс'!$G$6:$G$3850)</f>
        <v>4262.4</v>
      </c>
      <c r="F185" s="51">
        <f>E185*'ЗМІСТ'!$E$13/1000*1.2</f>
        <v>223.5847035</v>
      </c>
      <c r="G185" s="480">
        <f>F185*(100%-'ЗМІСТ'!$E$15)</f>
        <v>223.5847035</v>
      </c>
      <c r="H185" s="479"/>
      <c r="I185" s="479"/>
      <c r="J185" s="479"/>
      <c r="K185" s="479"/>
      <c r="L185" s="479"/>
      <c r="M185" s="479"/>
      <c r="N185" s="479"/>
      <c r="O185" s="479"/>
      <c r="P185" s="479"/>
      <c r="Q185" s="479"/>
      <c r="R185" s="479"/>
      <c r="S185" s="479"/>
      <c r="T185" s="479"/>
      <c r="U185" s="53"/>
      <c r="V185" s="53"/>
      <c r="W185" s="53"/>
      <c r="X185" s="53"/>
      <c r="Y185" s="53"/>
      <c r="Z185" s="53"/>
    </row>
    <row r="186" ht="34.5" hidden="1" customHeight="1" outlineLevel="2">
      <c r="A186" s="302">
        <v>8.595057637184E12</v>
      </c>
      <c r="B186" s="105" t="s">
        <v>3810</v>
      </c>
      <c r="C186" s="49" t="s">
        <v>3811</v>
      </c>
      <c r="D186" s="48">
        <v>1.0</v>
      </c>
      <c r="E186" s="88">
        <f>SUMIF('Загальний прайс'!$D$6:$D$3850,A186,'Загальний прайс'!$G$6:$G$3850)</f>
        <v>6765.22</v>
      </c>
      <c r="F186" s="51">
        <f>E186*'ЗМІСТ'!$E$13/1000*1.2</f>
        <v>354.8704269</v>
      </c>
      <c r="G186" s="480">
        <f>F186*(100%-'ЗМІСТ'!$E$15)</f>
        <v>354.8704269</v>
      </c>
      <c r="H186" s="479"/>
      <c r="I186" s="479"/>
      <c r="J186" s="479"/>
      <c r="K186" s="479"/>
      <c r="L186" s="479"/>
      <c r="M186" s="479"/>
      <c r="N186" s="479"/>
      <c r="O186" s="479"/>
      <c r="P186" s="479"/>
      <c r="Q186" s="479"/>
      <c r="R186" s="479"/>
      <c r="S186" s="479"/>
      <c r="T186" s="479"/>
      <c r="U186" s="53"/>
      <c r="V186" s="53"/>
      <c r="W186" s="53"/>
      <c r="X186" s="53"/>
      <c r="Y186" s="53"/>
      <c r="Z186" s="53"/>
    </row>
    <row r="187" ht="34.5" hidden="1" customHeight="1" outlineLevel="2">
      <c r="A187" s="302">
        <v>8.595057637191E12</v>
      </c>
      <c r="B187" s="105" t="s">
        <v>3812</v>
      </c>
      <c r="C187" s="49" t="s">
        <v>3813</v>
      </c>
      <c r="D187" s="48">
        <v>1.0</v>
      </c>
      <c r="E187" s="88">
        <f>SUMIF('Загальний прайс'!$D$6:$D$3850,A187,'Загальний прайс'!$G$6:$G$3850)</f>
        <v>8265.65</v>
      </c>
      <c r="F187" s="51">
        <f>E187*'ЗМІСТ'!$E$13/1000*1.2</f>
        <v>433.5756626</v>
      </c>
      <c r="G187" s="480">
        <f>F187*(100%-'ЗМІСТ'!$E$15)</f>
        <v>433.5756626</v>
      </c>
      <c r="H187" s="479"/>
      <c r="I187" s="479"/>
      <c r="J187" s="479"/>
      <c r="K187" s="479"/>
      <c r="L187" s="479"/>
      <c r="M187" s="479"/>
      <c r="N187" s="479"/>
      <c r="O187" s="479"/>
      <c r="P187" s="479"/>
      <c r="Q187" s="479"/>
      <c r="R187" s="479"/>
      <c r="S187" s="479"/>
      <c r="T187" s="479"/>
      <c r="U187" s="53"/>
      <c r="V187" s="53"/>
      <c r="W187" s="53"/>
      <c r="X187" s="53"/>
      <c r="Y187" s="53"/>
      <c r="Z187" s="53"/>
    </row>
    <row r="188" ht="34.5" hidden="1" customHeight="1" outlineLevel="2">
      <c r="A188" s="302">
        <v>8.595057637207E12</v>
      </c>
      <c r="B188" s="105" t="s">
        <v>3814</v>
      </c>
      <c r="C188" s="49" t="s">
        <v>3815</v>
      </c>
      <c r="D188" s="48">
        <v>1.0</v>
      </c>
      <c r="E188" s="88">
        <f>SUMIF('Загальний прайс'!$D$6:$D$3850,A188,'Загальний прайс'!$G$6:$G$3850)</f>
        <v>9590.56</v>
      </c>
      <c r="F188" s="51">
        <f>E188*'ЗМІСТ'!$E$13/1000*1.2</f>
        <v>503.0739757</v>
      </c>
      <c r="G188" s="480">
        <f>F188*(100%-'ЗМІСТ'!$E$15)</f>
        <v>503.0739757</v>
      </c>
      <c r="H188" s="479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  <c r="S188" s="479"/>
      <c r="T188" s="479"/>
      <c r="U188" s="53"/>
      <c r="V188" s="53"/>
      <c r="W188" s="53"/>
      <c r="X188" s="53"/>
      <c r="Y188" s="53"/>
      <c r="Z188" s="53"/>
    </row>
    <row r="189" ht="34.5" hidden="1" customHeight="1" outlineLevel="2">
      <c r="A189" s="302">
        <v>8.595057637214E12</v>
      </c>
      <c r="B189" s="105" t="s">
        <v>3816</v>
      </c>
      <c r="C189" s="49" t="s">
        <v>3817</v>
      </c>
      <c r="D189" s="48">
        <v>1.0</v>
      </c>
      <c r="E189" s="88">
        <f>SUMIF('Загальний прайс'!$D$6:$D$3850,A189,'Загальний прайс'!$G$6:$G$3850)</f>
        <v>10291.04</v>
      </c>
      <c r="F189" s="51">
        <f>E189*'ЗМІСТ'!$E$13/1000*1.2</f>
        <v>539.8177381</v>
      </c>
      <c r="G189" s="480">
        <f>F189*(100%-'ЗМІСТ'!$E$15)</f>
        <v>539.8177381</v>
      </c>
      <c r="H189" s="479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  <c r="S189" s="479"/>
      <c r="T189" s="479"/>
      <c r="U189" s="53"/>
      <c r="V189" s="53"/>
      <c r="W189" s="53"/>
      <c r="X189" s="53"/>
      <c r="Y189" s="53"/>
      <c r="Z189" s="53"/>
    </row>
    <row r="190" ht="34.5" hidden="1" customHeight="1" outlineLevel="2">
      <c r="A190" s="302">
        <v>8.595057637221E12</v>
      </c>
      <c r="B190" s="105" t="s">
        <v>3818</v>
      </c>
      <c r="C190" s="49" t="s">
        <v>3819</v>
      </c>
      <c r="D190" s="48">
        <v>1.0</v>
      </c>
      <c r="E190" s="88">
        <f>SUMIF('Загальний прайс'!$D$6:$D$3850,A190,'Загальний прайс'!$G$6:$G$3850)</f>
        <v>2248.78</v>
      </c>
      <c r="F190" s="51">
        <f>E190*'ЗМІСТ'!$E$13/1000*1.2</f>
        <v>117.9600248</v>
      </c>
      <c r="G190" s="480">
        <f>F190*(100%-'ЗМІСТ'!$E$15)</f>
        <v>117.9600248</v>
      </c>
      <c r="H190" s="479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  <c r="S190" s="479"/>
      <c r="T190" s="479"/>
      <c r="U190" s="53"/>
      <c r="V190" s="53"/>
      <c r="W190" s="53"/>
      <c r="X190" s="53"/>
      <c r="Y190" s="53"/>
      <c r="Z190" s="53"/>
    </row>
    <row r="191" ht="34.5" hidden="1" customHeight="1" outlineLevel="2">
      <c r="A191" s="302">
        <v>8.595057629608E12</v>
      </c>
      <c r="B191" s="105" t="s">
        <v>3820</v>
      </c>
      <c r="C191" s="49" t="s">
        <v>3821</v>
      </c>
      <c r="D191" s="48">
        <v>1.0</v>
      </c>
      <c r="E191" s="88">
        <f>SUMIF('Загальний прайс'!$D$6:$D$3850,A191,'Загальний прайс'!$G$6:$G$3850)</f>
        <v>2539.72</v>
      </c>
      <c r="F191" s="51">
        <f>E191*'ЗМІСТ'!$E$13/1000*1.2</f>
        <v>133.2213174</v>
      </c>
      <c r="G191" s="480">
        <f>F191*(100%-'ЗМІСТ'!$E$15)</f>
        <v>133.2213174</v>
      </c>
      <c r="H191" s="479"/>
      <c r="I191" s="479"/>
      <c r="J191" s="479"/>
      <c r="K191" s="479"/>
      <c r="L191" s="479"/>
      <c r="M191" s="479"/>
      <c r="N191" s="479"/>
      <c r="O191" s="479"/>
      <c r="P191" s="479"/>
      <c r="Q191" s="479"/>
      <c r="R191" s="479"/>
      <c r="S191" s="479"/>
      <c r="T191" s="479"/>
      <c r="U191" s="53"/>
      <c r="V191" s="53"/>
      <c r="W191" s="53"/>
      <c r="X191" s="53"/>
      <c r="Y191" s="53"/>
      <c r="Z191" s="53"/>
    </row>
    <row r="192" ht="34.5" hidden="1" customHeight="1" outlineLevel="2">
      <c r="A192" s="302">
        <v>8.595057629837E12</v>
      </c>
      <c r="B192" s="105" t="s">
        <v>3822</v>
      </c>
      <c r="C192" s="49" t="s">
        <v>3823</v>
      </c>
      <c r="D192" s="48">
        <v>1.0</v>
      </c>
      <c r="E192" s="88">
        <f>SUMIF('Загальний прайс'!$D$6:$D$3850,A192,'Загальний прайс'!$G$6:$G$3850)</f>
        <v>2835.46</v>
      </c>
      <c r="F192" s="51">
        <f>E192*'ЗМІСТ'!$E$13/1000*1.2</f>
        <v>148.7343946</v>
      </c>
      <c r="G192" s="480">
        <f>F192*(100%-'ЗМІСТ'!$E$15)</f>
        <v>148.7343946</v>
      </c>
      <c r="H192" s="479"/>
      <c r="I192" s="479"/>
      <c r="J192" s="479"/>
      <c r="K192" s="479"/>
      <c r="L192" s="479"/>
      <c r="M192" s="479"/>
      <c r="N192" s="479"/>
      <c r="O192" s="479"/>
      <c r="P192" s="479"/>
      <c r="Q192" s="479"/>
      <c r="R192" s="479"/>
      <c r="S192" s="479"/>
      <c r="T192" s="479"/>
      <c r="U192" s="53"/>
      <c r="V192" s="53"/>
      <c r="W192" s="53"/>
      <c r="X192" s="53"/>
      <c r="Y192" s="53"/>
      <c r="Z192" s="53"/>
    </row>
    <row r="193" ht="34.5" hidden="1" customHeight="1" outlineLevel="2">
      <c r="A193" s="302">
        <v>8.595057630888E12</v>
      </c>
      <c r="B193" s="105" t="s">
        <v>3824</v>
      </c>
      <c r="C193" s="49" t="s">
        <v>3825</v>
      </c>
      <c r="D193" s="48">
        <v>1.0</v>
      </c>
      <c r="E193" s="88">
        <f>SUMIF('Загальний прайс'!$D$6:$D$3850,A193,'Загальний прайс'!$G$6:$G$3850)</f>
        <v>3236.18</v>
      </c>
      <c r="F193" s="51">
        <f>E193*'ЗМІСТ'!$E$13/1000*1.2</f>
        <v>169.7542102</v>
      </c>
      <c r="G193" s="480">
        <f>F193*(100%-'ЗМІСТ'!$E$15)</f>
        <v>169.7542102</v>
      </c>
      <c r="H193" s="479"/>
      <c r="I193" s="479"/>
      <c r="J193" s="479"/>
      <c r="K193" s="479"/>
      <c r="L193" s="479"/>
      <c r="M193" s="479"/>
      <c r="N193" s="479"/>
      <c r="O193" s="479"/>
      <c r="P193" s="479"/>
      <c r="Q193" s="479"/>
      <c r="R193" s="479"/>
      <c r="S193" s="479"/>
      <c r="T193" s="479"/>
      <c r="U193" s="53"/>
      <c r="V193" s="53"/>
      <c r="W193" s="53"/>
      <c r="X193" s="53"/>
      <c r="Y193" s="53"/>
      <c r="Z193" s="53"/>
    </row>
    <row r="194" ht="34.5" hidden="1" customHeight="1" outlineLevel="2">
      <c r="A194" s="302">
        <v>8.595057629844E12</v>
      </c>
      <c r="B194" s="105" t="s">
        <v>3826</v>
      </c>
      <c r="C194" s="49" t="s">
        <v>3827</v>
      </c>
      <c r="D194" s="48">
        <v>1.0</v>
      </c>
      <c r="E194" s="88">
        <f>SUMIF('Загальний прайс'!$D$6:$D$3850,A194,'Загальний прайс'!$G$6:$G$3850)</f>
        <v>4580.93</v>
      </c>
      <c r="F194" s="51">
        <f>E194*'ЗМІСТ'!$E$13/1000*1.2</f>
        <v>240.2932329</v>
      </c>
      <c r="G194" s="480">
        <f>F194*(100%-'ЗМІСТ'!$E$15)</f>
        <v>240.2932329</v>
      </c>
      <c r="H194" s="479"/>
      <c r="I194" s="479"/>
      <c r="J194" s="479"/>
      <c r="K194" s="479"/>
      <c r="L194" s="479"/>
      <c r="M194" s="479"/>
      <c r="N194" s="479"/>
      <c r="O194" s="479"/>
      <c r="P194" s="479"/>
      <c r="Q194" s="479"/>
      <c r="R194" s="479"/>
      <c r="S194" s="479"/>
      <c r="T194" s="479"/>
      <c r="U194" s="53"/>
      <c r="V194" s="53"/>
      <c r="W194" s="53"/>
      <c r="X194" s="53"/>
      <c r="Y194" s="53"/>
      <c r="Z194" s="53"/>
    </row>
    <row r="195" ht="34.5" hidden="1" customHeight="1" outlineLevel="2">
      <c r="A195" s="302">
        <v>8.595057629547E12</v>
      </c>
      <c r="B195" s="105" t="s">
        <v>3828</v>
      </c>
      <c r="C195" s="49" t="s">
        <v>3829</v>
      </c>
      <c r="D195" s="48">
        <v>1.0</v>
      </c>
      <c r="E195" s="88">
        <f>SUMIF('Загальний прайс'!$D$6:$D$3850,A195,'Загальний прайс'!$G$6:$G$3850)</f>
        <v>6540</v>
      </c>
      <c r="F195" s="51">
        <f>E195*'ЗМІСТ'!$E$13/1000*1.2</f>
        <v>343.0564848</v>
      </c>
      <c r="G195" s="480">
        <f>F195*(100%-'ЗМІСТ'!$E$15)</f>
        <v>343.0564848</v>
      </c>
      <c r="H195" s="479"/>
      <c r="I195" s="479"/>
      <c r="J195" s="479"/>
      <c r="K195" s="479"/>
      <c r="L195" s="479"/>
      <c r="M195" s="479"/>
      <c r="N195" s="479"/>
      <c r="O195" s="479"/>
      <c r="P195" s="479"/>
      <c r="Q195" s="479"/>
      <c r="R195" s="479"/>
      <c r="S195" s="479"/>
      <c r="T195" s="479"/>
      <c r="U195" s="53"/>
      <c r="V195" s="53"/>
      <c r="W195" s="53"/>
      <c r="X195" s="53"/>
      <c r="Y195" s="53"/>
      <c r="Z195" s="53"/>
    </row>
    <row r="196" ht="34.5" hidden="1" customHeight="1" outlineLevel="2">
      <c r="A196" s="302">
        <v>8.595057636613E12</v>
      </c>
      <c r="B196" s="105" t="s">
        <v>3830</v>
      </c>
      <c r="C196" s="49" t="s">
        <v>3831</v>
      </c>
      <c r="D196" s="48">
        <v>1.0</v>
      </c>
      <c r="E196" s="88">
        <f>SUMIF('Загальний прайс'!$D$6:$D$3850,A196,'Загальний прайс'!$G$6:$G$3850)</f>
        <v>11158.11</v>
      </c>
      <c r="F196" s="51">
        <f>E196*'ЗМІСТ'!$E$13/1000*1.2</f>
        <v>585.299999</v>
      </c>
      <c r="G196" s="480">
        <f>F196*(100%-'ЗМІСТ'!$E$15)</f>
        <v>585.299999</v>
      </c>
      <c r="H196" s="479"/>
      <c r="I196" s="479"/>
      <c r="J196" s="479"/>
      <c r="K196" s="479"/>
      <c r="L196" s="479"/>
      <c r="M196" s="479"/>
      <c r="N196" s="479"/>
      <c r="O196" s="479"/>
      <c r="P196" s="479"/>
      <c r="Q196" s="479"/>
      <c r="R196" s="479"/>
      <c r="S196" s="479"/>
      <c r="T196" s="479"/>
      <c r="U196" s="53"/>
      <c r="V196" s="53"/>
      <c r="W196" s="53"/>
      <c r="X196" s="53"/>
      <c r="Y196" s="53"/>
      <c r="Z196" s="53"/>
    </row>
    <row r="197" ht="34.5" hidden="1" customHeight="1" outlineLevel="2">
      <c r="A197" s="302">
        <v>8.595057637047E12</v>
      </c>
      <c r="B197" s="105" t="s">
        <v>3832</v>
      </c>
      <c r="C197" s="49" t="s">
        <v>3833</v>
      </c>
      <c r="D197" s="48">
        <v>1.0</v>
      </c>
      <c r="E197" s="88">
        <f>SUMIF('Загальний прайс'!$D$6:$D$3850,A197,'Загальний прайс'!$G$6:$G$3850)</f>
        <v>11321.91</v>
      </c>
      <c r="F197" s="51">
        <f>E197*'ЗМІСТ'!$E$13/1000*1.2</f>
        <v>593.8921477</v>
      </c>
      <c r="G197" s="480">
        <f>F197*(100%-'ЗМІСТ'!$E$15)</f>
        <v>593.8921477</v>
      </c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79"/>
      <c r="T197" s="479"/>
      <c r="U197" s="53"/>
      <c r="V197" s="53"/>
      <c r="W197" s="53"/>
      <c r="X197" s="53"/>
      <c r="Y197" s="53"/>
      <c r="Z197" s="53"/>
    </row>
    <row r="198" ht="34.5" hidden="1" customHeight="1" outlineLevel="2">
      <c r="A198" s="302">
        <v>8.595057637054E12</v>
      </c>
      <c r="B198" s="105" t="s">
        <v>3834</v>
      </c>
      <c r="C198" s="49" t="s">
        <v>3835</v>
      </c>
      <c r="D198" s="48">
        <v>1.0</v>
      </c>
      <c r="E198" s="88">
        <f>SUMIF('Загальний прайс'!$D$6:$D$3850,A198,'Загальний прайс'!$G$6:$G$3850)</f>
        <v>12784.62</v>
      </c>
      <c r="F198" s="51">
        <f>E198*'ЗМІСТ'!$E$13/1000*1.2</f>
        <v>670.6187763</v>
      </c>
      <c r="G198" s="480">
        <f>F198*(100%-'ЗМІСТ'!$E$15)</f>
        <v>670.6187763</v>
      </c>
      <c r="H198" s="479"/>
      <c r="I198" s="479"/>
      <c r="J198" s="479"/>
      <c r="K198" s="479"/>
      <c r="L198" s="479"/>
      <c r="M198" s="479"/>
      <c r="N198" s="479"/>
      <c r="O198" s="479"/>
      <c r="P198" s="479"/>
      <c r="Q198" s="479"/>
      <c r="R198" s="479"/>
      <c r="S198" s="479"/>
      <c r="T198" s="479"/>
      <c r="U198" s="53"/>
      <c r="V198" s="53"/>
      <c r="W198" s="53"/>
      <c r="X198" s="53"/>
      <c r="Y198" s="53"/>
      <c r="Z198" s="53"/>
    </row>
    <row r="199" ht="34.5" hidden="1" customHeight="1" outlineLevel="2">
      <c r="A199" s="302">
        <v>8.595057630116E12</v>
      </c>
      <c r="B199" s="105" t="s">
        <v>3836</v>
      </c>
      <c r="C199" s="49" t="s">
        <v>3837</v>
      </c>
      <c r="D199" s="48">
        <v>1.0</v>
      </c>
      <c r="E199" s="88">
        <f>SUMIF('Загальний прайс'!$D$6:$D$3850,A199,'Загальний прайс'!$G$6:$G$3850)</f>
        <v>2940.18</v>
      </c>
      <c r="F199" s="51">
        <f>E199*'ЗМІСТ'!$E$13/1000*1.2</f>
        <v>154.2274947</v>
      </c>
      <c r="G199" s="480">
        <f>F199*(100%-'ЗМІСТ'!$E$15)</f>
        <v>154.2274947</v>
      </c>
      <c r="H199" s="479"/>
      <c r="I199" s="479"/>
      <c r="J199" s="479"/>
      <c r="K199" s="479"/>
      <c r="L199" s="479"/>
      <c r="M199" s="479"/>
      <c r="N199" s="479"/>
      <c r="O199" s="479"/>
      <c r="P199" s="479"/>
      <c r="Q199" s="479"/>
      <c r="R199" s="479"/>
      <c r="S199" s="479"/>
      <c r="T199" s="479"/>
      <c r="U199" s="53"/>
      <c r="V199" s="53"/>
      <c r="W199" s="53"/>
      <c r="X199" s="53"/>
      <c r="Y199" s="53"/>
      <c r="Z199" s="53"/>
    </row>
    <row r="200" ht="34.5" hidden="1" customHeight="1" outlineLevel="2">
      <c r="A200" s="302">
        <v>8.595057630123E12</v>
      </c>
      <c r="B200" s="105" t="s">
        <v>3838</v>
      </c>
      <c r="C200" s="49" t="s">
        <v>3839</v>
      </c>
      <c r="D200" s="48">
        <v>1.0</v>
      </c>
      <c r="E200" s="88">
        <f>SUMIF('Загальний прайс'!$D$6:$D$3850,A200,'Загальний прайс'!$G$6:$G$3850)</f>
        <v>3430.13</v>
      </c>
      <c r="F200" s="51">
        <f>E200*'ЗМІСТ'!$E$13/1000*1.2</f>
        <v>179.9278808</v>
      </c>
      <c r="G200" s="480">
        <f>F200*(100%-'ЗМІСТ'!$E$15)</f>
        <v>179.9278808</v>
      </c>
      <c r="H200" s="479"/>
      <c r="I200" s="479"/>
      <c r="J200" s="479"/>
      <c r="K200" s="479"/>
      <c r="L200" s="479"/>
      <c r="M200" s="479"/>
      <c r="N200" s="479"/>
      <c r="O200" s="479"/>
      <c r="P200" s="479"/>
      <c r="Q200" s="479"/>
      <c r="R200" s="479"/>
      <c r="S200" s="479"/>
      <c r="T200" s="479"/>
      <c r="U200" s="53"/>
      <c r="V200" s="53"/>
      <c r="W200" s="53"/>
      <c r="X200" s="53"/>
      <c r="Y200" s="53"/>
      <c r="Z200" s="53"/>
    </row>
    <row r="201" ht="34.5" hidden="1" customHeight="1" outlineLevel="2">
      <c r="A201" s="302">
        <v>8.59505763013E12</v>
      </c>
      <c r="B201" s="105" t="s">
        <v>3840</v>
      </c>
      <c r="C201" s="49" t="s">
        <v>3841</v>
      </c>
      <c r="D201" s="48">
        <v>1.0</v>
      </c>
      <c r="E201" s="88">
        <f>SUMIF('Загальний прайс'!$D$6:$D$3850,A201,'Загальний прайс'!$G$6:$G$3850)</f>
        <v>4932.22</v>
      </c>
      <c r="F201" s="51">
        <f>E201*'ЗМІСТ'!$E$13/1000*1.2</f>
        <v>258.720192</v>
      </c>
      <c r="G201" s="480">
        <f>F201*(100%-'ЗМІСТ'!$E$15)</f>
        <v>258.720192</v>
      </c>
      <c r="H201" s="479"/>
      <c r="I201" s="479"/>
      <c r="J201" s="479"/>
      <c r="K201" s="479"/>
      <c r="L201" s="479"/>
      <c r="M201" s="479"/>
      <c r="N201" s="479"/>
      <c r="O201" s="479"/>
      <c r="P201" s="479"/>
      <c r="Q201" s="479"/>
      <c r="R201" s="479"/>
      <c r="S201" s="479"/>
      <c r="T201" s="479"/>
      <c r="U201" s="53"/>
      <c r="V201" s="53"/>
      <c r="W201" s="53"/>
      <c r="X201" s="53"/>
      <c r="Y201" s="53"/>
      <c r="Z201" s="53"/>
    </row>
    <row r="202" ht="34.5" hidden="1" customHeight="1" outlineLevel="2">
      <c r="A202" s="302">
        <v>8.595057630154E12</v>
      </c>
      <c r="B202" s="105" t="s">
        <v>3842</v>
      </c>
      <c r="C202" s="49" t="s">
        <v>3843</v>
      </c>
      <c r="D202" s="48">
        <v>1.0</v>
      </c>
      <c r="E202" s="88">
        <f>SUMIF('Загальний прайс'!$D$6:$D$3850,A202,'Загальний прайс'!$G$6:$G$3850)</f>
        <v>8133.56</v>
      </c>
      <c r="F202" s="51">
        <f>E202*'ЗМІСТ'!$E$13/1000*1.2</f>
        <v>426.6468658</v>
      </c>
      <c r="G202" s="480">
        <f>F202*(100%-'ЗМІСТ'!$E$15)</f>
        <v>426.6468658</v>
      </c>
      <c r="H202" s="479"/>
      <c r="I202" s="479"/>
      <c r="J202" s="479"/>
      <c r="K202" s="479"/>
      <c r="L202" s="479"/>
      <c r="M202" s="479"/>
      <c r="N202" s="479"/>
      <c r="O202" s="479"/>
      <c r="P202" s="479"/>
      <c r="Q202" s="479"/>
      <c r="R202" s="479"/>
      <c r="S202" s="479"/>
      <c r="T202" s="479"/>
      <c r="U202" s="53"/>
      <c r="V202" s="53"/>
      <c r="W202" s="53"/>
      <c r="X202" s="53"/>
      <c r="Y202" s="53"/>
      <c r="Z202" s="53"/>
    </row>
    <row r="203" ht="34.5" hidden="1" customHeight="1" outlineLevel="2">
      <c r="A203" s="302">
        <v>8.595057629486E12</v>
      </c>
      <c r="B203" s="105" t="s">
        <v>3844</v>
      </c>
      <c r="C203" s="49" t="s">
        <v>3845</v>
      </c>
      <c r="D203" s="48">
        <v>1.0</v>
      </c>
      <c r="E203" s="88">
        <f>SUMIF('Загальний прайс'!$D$6:$D$3850,A203,'Загальний прайс'!$G$6:$G$3850)</f>
        <v>11332.27</v>
      </c>
      <c r="F203" s="51">
        <f>E203*'ЗМІСТ'!$E$13/1000*1.2</f>
        <v>594.4355827</v>
      </c>
      <c r="G203" s="480">
        <f>F203*(100%-'ЗМІСТ'!$E$15)</f>
        <v>594.4355827</v>
      </c>
      <c r="H203" s="479"/>
      <c r="I203" s="479"/>
      <c r="J203" s="479"/>
      <c r="K203" s="479"/>
      <c r="L203" s="479"/>
      <c r="M203" s="479"/>
      <c r="N203" s="479"/>
      <c r="O203" s="479"/>
      <c r="P203" s="479"/>
      <c r="Q203" s="479"/>
      <c r="R203" s="479"/>
      <c r="S203" s="479"/>
      <c r="T203" s="479"/>
      <c r="U203" s="53"/>
      <c r="V203" s="53"/>
      <c r="W203" s="53"/>
      <c r="X203" s="53"/>
      <c r="Y203" s="53"/>
      <c r="Z203" s="53"/>
    </row>
    <row r="204" ht="34.5" hidden="1" customHeight="1" outlineLevel="2">
      <c r="A204" s="302">
        <v>8.595057637061E12</v>
      </c>
      <c r="B204" s="105" t="s">
        <v>3846</v>
      </c>
      <c r="C204" s="49" t="s">
        <v>3847</v>
      </c>
      <c r="D204" s="48">
        <v>1.0</v>
      </c>
      <c r="E204" s="88">
        <f>SUMIF('Загальний прайс'!$D$6:$D$3850,A204,'Загальний прайс'!$G$6:$G$3850)</f>
        <v>11496.06</v>
      </c>
      <c r="F204" s="51">
        <f>E204*'ЗМІСТ'!$E$13/1000*1.2</f>
        <v>603.0272068</v>
      </c>
      <c r="G204" s="480">
        <f>F204*(100%-'ЗМІСТ'!$E$15)</f>
        <v>603.0272068</v>
      </c>
      <c r="H204" s="479"/>
      <c r="I204" s="479"/>
      <c r="J204" s="479"/>
      <c r="K204" s="479"/>
      <c r="L204" s="479"/>
      <c r="M204" s="479"/>
      <c r="N204" s="479"/>
      <c r="O204" s="479"/>
      <c r="P204" s="479"/>
      <c r="Q204" s="479"/>
      <c r="R204" s="479"/>
      <c r="S204" s="479"/>
      <c r="T204" s="479"/>
      <c r="U204" s="53"/>
      <c r="V204" s="53"/>
      <c r="W204" s="53"/>
      <c r="X204" s="53"/>
      <c r="Y204" s="53"/>
      <c r="Z204" s="53"/>
    </row>
    <row r="205" ht="34.5" hidden="1" customHeight="1" outlineLevel="2">
      <c r="A205" s="302">
        <v>8.595057637078E12</v>
      </c>
      <c r="B205" s="105" t="s">
        <v>3848</v>
      </c>
      <c r="C205" s="49" t="s">
        <v>3849</v>
      </c>
      <c r="D205" s="48">
        <v>1.0</v>
      </c>
      <c r="E205" s="88">
        <f>SUMIF('Загальний прайс'!$D$6:$D$3850,A205,'Загальний прайс'!$G$6:$G$3850)</f>
        <v>12673.16</v>
      </c>
      <c r="F205" s="51">
        <f>E205*'ЗМІСТ'!$E$13/1000*1.2</f>
        <v>664.7721286</v>
      </c>
      <c r="G205" s="480">
        <f>F205*(100%-'ЗМІСТ'!$E$15)</f>
        <v>664.7721286</v>
      </c>
      <c r="H205" s="479"/>
      <c r="I205" s="479"/>
      <c r="J205" s="479"/>
      <c r="K205" s="479"/>
      <c r="L205" s="479"/>
      <c r="M205" s="479"/>
      <c r="N205" s="479"/>
      <c r="O205" s="479"/>
      <c r="P205" s="479"/>
      <c r="Q205" s="479"/>
      <c r="R205" s="479"/>
      <c r="S205" s="479"/>
      <c r="T205" s="479"/>
      <c r="U205" s="53"/>
      <c r="V205" s="53"/>
      <c r="W205" s="53"/>
      <c r="X205" s="53"/>
      <c r="Y205" s="53"/>
      <c r="Z205" s="53"/>
    </row>
    <row r="206" ht="34.5" hidden="1" customHeight="1" outlineLevel="2">
      <c r="A206" s="302">
        <v>8.595057633681E12</v>
      </c>
      <c r="B206" s="105" t="s">
        <v>3850</v>
      </c>
      <c r="C206" s="49" t="s">
        <v>3851</v>
      </c>
      <c r="D206" s="48">
        <v>1.0</v>
      </c>
      <c r="E206" s="88">
        <f>SUMIF('Загальний прайс'!$D$6:$D$3850,A206,'Загальний прайс'!$G$6:$G$3850)</f>
        <v>3578.1</v>
      </c>
      <c r="F206" s="51">
        <f>E206*'ЗМІСТ'!$E$13/1000*1.2</f>
        <v>187.6896649</v>
      </c>
      <c r="G206" s="480">
        <f>F206*(100%-'ЗМІСТ'!$E$15)</f>
        <v>187.6896649</v>
      </c>
      <c r="H206" s="479"/>
      <c r="I206" s="479"/>
      <c r="J206" s="479"/>
      <c r="K206" s="479"/>
      <c r="L206" s="479"/>
      <c r="M206" s="479"/>
      <c r="N206" s="479"/>
      <c r="O206" s="479"/>
      <c r="P206" s="479"/>
      <c r="Q206" s="479"/>
      <c r="R206" s="479"/>
      <c r="S206" s="479"/>
      <c r="T206" s="479"/>
      <c r="U206" s="53"/>
      <c r="V206" s="53"/>
      <c r="W206" s="53"/>
      <c r="X206" s="53"/>
      <c r="Y206" s="53"/>
      <c r="Z206" s="53"/>
    </row>
    <row r="207" ht="34.5" hidden="1" customHeight="1" outlineLevel="2">
      <c r="A207" s="302">
        <v>8.595057637085E12</v>
      </c>
      <c r="B207" s="105" t="s">
        <v>3852</v>
      </c>
      <c r="C207" s="49" t="s">
        <v>3853</v>
      </c>
      <c r="D207" s="48">
        <v>1.0</v>
      </c>
      <c r="E207" s="88">
        <f>SUMIF('Загальний прайс'!$D$6:$D$3850,A207,'Загальний прайс'!$G$6:$G$3850)</f>
        <v>5215.44</v>
      </c>
      <c r="F207" s="51">
        <f>E207*'ЗМІСТ'!$E$13/1000*1.2</f>
        <v>273.5765311</v>
      </c>
      <c r="G207" s="480">
        <f>F207*(100%-'ЗМІСТ'!$E$15)</f>
        <v>273.5765311</v>
      </c>
      <c r="H207" s="479"/>
      <c r="I207" s="479"/>
      <c r="J207" s="479"/>
      <c r="K207" s="479"/>
      <c r="L207" s="479"/>
      <c r="M207" s="479"/>
      <c r="N207" s="479"/>
      <c r="O207" s="479"/>
      <c r="P207" s="479"/>
      <c r="Q207" s="479"/>
      <c r="R207" s="479"/>
      <c r="S207" s="479"/>
      <c r="T207" s="479"/>
      <c r="U207" s="53"/>
      <c r="V207" s="53"/>
      <c r="W207" s="53"/>
      <c r="X207" s="53"/>
      <c r="Y207" s="53"/>
      <c r="Z207" s="53"/>
    </row>
    <row r="208" ht="34.5" hidden="1" customHeight="1" outlineLevel="2">
      <c r="A208" s="302">
        <v>8.595057633278E12</v>
      </c>
      <c r="B208" s="105" t="s">
        <v>3854</v>
      </c>
      <c r="C208" s="49" t="s">
        <v>3855</v>
      </c>
      <c r="D208" s="48">
        <v>1.0</v>
      </c>
      <c r="E208" s="88">
        <f>SUMIF('Загальний прайс'!$D$6:$D$3850,A208,'Загальний прайс'!$G$6:$G$3850)</f>
        <v>7916.9</v>
      </c>
      <c r="F208" s="51">
        <f>E208*'ЗМІСТ'!$E$13/1000*1.2</f>
        <v>415.2819395</v>
      </c>
      <c r="G208" s="480">
        <f>F208*(100%-'ЗМІСТ'!$E$15)</f>
        <v>415.2819395</v>
      </c>
      <c r="H208" s="479"/>
      <c r="I208" s="479"/>
      <c r="J208" s="479"/>
      <c r="K208" s="479"/>
      <c r="L208" s="479"/>
      <c r="M208" s="479"/>
      <c r="N208" s="479"/>
      <c r="O208" s="479"/>
      <c r="P208" s="479"/>
      <c r="Q208" s="479"/>
      <c r="R208" s="479"/>
      <c r="S208" s="479"/>
      <c r="T208" s="479"/>
      <c r="U208" s="53"/>
      <c r="V208" s="53"/>
      <c r="W208" s="53"/>
      <c r="X208" s="53"/>
      <c r="Y208" s="53"/>
      <c r="Z208" s="53"/>
    </row>
    <row r="209" ht="34.5" hidden="1" customHeight="1" outlineLevel="2">
      <c r="A209" s="302">
        <v>8.595057637108E12</v>
      </c>
      <c r="B209" s="105" t="s">
        <v>3856</v>
      </c>
      <c r="C209" s="49" t="s">
        <v>3857</v>
      </c>
      <c r="D209" s="48">
        <v>1.0</v>
      </c>
      <c r="E209" s="88">
        <f>SUMIF('Загальний прайс'!$D$6:$D$3850,A209,'Загальний прайс'!$G$6:$G$3850)</f>
        <v>11155.83</v>
      </c>
      <c r="F209" s="51">
        <f>E209*'ЗМІСТ'!$E$13/1000*1.2</f>
        <v>585.1804013</v>
      </c>
      <c r="G209" s="480">
        <f>F209*(100%-'ЗМІСТ'!$E$15)</f>
        <v>585.1804013</v>
      </c>
      <c r="H209" s="479"/>
      <c r="I209" s="479"/>
      <c r="J209" s="479"/>
      <c r="K209" s="479"/>
      <c r="L209" s="479"/>
      <c r="M209" s="479"/>
      <c r="N209" s="479"/>
      <c r="O209" s="479"/>
      <c r="P209" s="479"/>
      <c r="Q209" s="479"/>
      <c r="R209" s="479"/>
      <c r="S209" s="479"/>
      <c r="T209" s="479"/>
      <c r="U209" s="53"/>
      <c r="V209" s="53"/>
      <c r="W209" s="53"/>
      <c r="X209" s="53"/>
      <c r="Y209" s="53"/>
      <c r="Z209" s="53"/>
    </row>
    <row r="210" ht="34.5" hidden="1" customHeight="1" outlineLevel="2">
      <c r="A210" s="302">
        <v>8.595057633261E12</v>
      </c>
      <c r="B210" s="105" t="s">
        <v>3858</v>
      </c>
      <c r="C210" s="49" t="s">
        <v>3859</v>
      </c>
      <c r="D210" s="48">
        <v>1.0</v>
      </c>
      <c r="E210" s="88">
        <f>SUMIF('Загальний прайс'!$D$6:$D$3850,A210,'Загальний прайс'!$G$6:$G$3850)</f>
        <v>14213.17</v>
      </c>
      <c r="F210" s="51">
        <f>E210*'ЗМІСТ'!$E$13/1000*1.2</f>
        <v>745.5535379</v>
      </c>
      <c r="G210" s="480">
        <f>F210*(100%-'ЗМІСТ'!$E$15)</f>
        <v>745.5535379</v>
      </c>
      <c r="H210" s="479"/>
      <c r="I210" s="479"/>
      <c r="J210" s="479"/>
      <c r="K210" s="479"/>
      <c r="L210" s="479"/>
      <c r="M210" s="479"/>
      <c r="N210" s="479"/>
      <c r="O210" s="479"/>
      <c r="P210" s="479"/>
      <c r="Q210" s="479"/>
      <c r="R210" s="479"/>
      <c r="S210" s="479"/>
      <c r="T210" s="479"/>
      <c r="U210" s="53"/>
      <c r="V210" s="53"/>
      <c r="W210" s="53"/>
      <c r="X210" s="53"/>
      <c r="Y210" s="53"/>
      <c r="Z210" s="53"/>
    </row>
    <row r="211" ht="34.5" hidden="1" customHeight="1" outlineLevel="2">
      <c r="A211" s="302">
        <v>8.595057637115E12</v>
      </c>
      <c r="B211" s="105" t="s">
        <v>3860</v>
      </c>
      <c r="C211" s="49" t="s">
        <v>3861</v>
      </c>
      <c r="D211" s="487">
        <v>1.0</v>
      </c>
      <c r="E211" s="88">
        <f>SUMIF('Загальний прайс'!$D$6:$D$3850,A211,'Загальний прайс'!$G$6:$G$3850)</f>
        <v>14222.28</v>
      </c>
      <c r="F211" s="482">
        <f>E211*'ЗМІСТ'!$E$13/1000*1.2</f>
        <v>746.0314041</v>
      </c>
      <c r="G211" s="483">
        <f>F211*(100%-'ЗМІСТ'!$E$15)</f>
        <v>746.0314041</v>
      </c>
      <c r="H211" s="479"/>
      <c r="I211" s="479"/>
      <c r="J211" s="479"/>
      <c r="K211" s="479"/>
      <c r="L211" s="479"/>
      <c r="M211" s="479"/>
      <c r="N211" s="479"/>
      <c r="O211" s="479"/>
      <c r="P211" s="479"/>
      <c r="Q211" s="479"/>
      <c r="R211" s="479"/>
      <c r="S211" s="479"/>
      <c r="T211" s="479"/>
      <c r="U211" s="53"/>
      <c r="V211" s="53"/>
      <c r="W211" s="53"/>
      <c r="X211" s="53"/>
      <c r="Y211" s="53"/>
      <c r="Z211" s="53"/>
    </row>
    <row r="212" ht="34.5" hidden="1" customHeight="1" outlineLevel="1">
      <c r="A212" s="484" t="s">
        <v>3862</v>
      </c>
      <c r="B212" s="485"/>
      <c r="C212" s="485"/>
      <c r="D212" s="485"/>
      <c r="E212" s="485"/>
      <c r="F212" s="485"/>
      <c r="G212" s="485"/>
      <c r="H212" s="479"/>
      <c r="I212" s="479"/>
      <c r="J212" s="479"/>
      <c r="K212" s="479"/>
      <c r="L212" s="479"/>
      <c r="M212" s="479"/>
      <c r="N212" s="479"/>
      <c r="O212" s="479"/>
      <c r="P212" s="479"/>
      <c r="Q212" s="479"/>
      <c r="R212" s="479"/>
      <c r="S212" s="479"/>
      <c r="T212" s="479"/>
      <c r="U212" s="53"/>
      <c r="V212" s="53"/>
      <c r="W212" s="53"/>
      <c r="X212" s="53"/>
      <c r="Y212" s="53"/>
      <c r="Z212" s="53"/>
    </row>
    <row r="213" ht="34.5" hidden="1" customHeight="1" outlineLevel="2">
      <c r="A213" s="302">
        <v>8.595057628106E12</v>
      </c>
      <c r="B213" s="105" t="s">
        <v>3863</v>
      </c>
      <c r="C213" s="49" t="s">
        <v>3864</v>
      </c>
      <c r="D213" s="105">
        <v>8.0</v>
      </c>
      <c r="E213" s="88">
        <f>SUMIF('Загальний прайс'!$D$6:$D$3850,A213,'Загальний прайс'!$G$6:$G$3850)</f>
        <v>10167.68</v>
      </c>
      <c r="F213" s="88">
        <f>E213*'ЗМІСТ'!$E$13/1000*1.2</f>
        <v>533.3468745</v>
      </c>
      <c r="G213" s="478">
        <f>F213*(100%-'ЗМІСТ'!$E$15)</f>
        <v>533.3468745</v>
      </c>
      <c r="H213" s="479"/>
      <c r="I213" s="479"/>
      <c r="J213" s="479"/>
      <c r="K213" s="479"/>
      <c r="L213" s="479"/>
      <c r="M213" s="479"/>
      <c r="N213" s="479"/>
      <c r="O213" s="479"/>
      <c r="P213" s="479"/>
      <c r="Q213" s="479"/>
      <c r="R213" s="479"/>
      <c r="S213" s="479"/>
      <c r="T213" s="479"/>
      <c r="U213" s="53"/>
      <c r="V213" s="53"/>
      <c r="W213" s="53"/>
      <c r="X213" s="53"/>
      <c r="Y213" s="53"/>
      <c r="Z213" s="53"/>
    </row>
    <row r="214" ht="34.5" hidden="1" customHeight="1" outlineLevel="2">
      <c r="A214" s="302">
        <v>8.595057636743E12</v>
      </c>
      <c r="B214" s="105" t="s">
        <v>3865</v>
      </c>
      <c r="C214" s="49" t="s">
        <v>3866</v>
      </c>
      <c r="D214" s="48">
        <v>8.0</v>
      </c>
      <c r="E214" s="88">
        <f>SUMIF('Загальний прайс'!$D$6:$D$3850,A214,'Загальний прайс'!$G$6:$G$3850)</f>
        <v>10577.47</v>
      </c>
      <c r="F214" s="51">
        <f>E214*'ЗМІСТ'!$E$13/1000*1.2</f>
        <v>554.8424581</v>
      </c>
      <c r="G214" s="480">
        <f>F214*(100%-'ЗМІСТ'!$E$15)</f>
        <v>554.8424581</v>
      </c>
      <c r="H214" s="479"/>
      <c r="I214" s="479"/>
      <c r="J214" s="479"/>
      <c r="K214" s="479"/>
      <c r="L214" s="479"/>
      <c r="M214" s="479"/>
      <c r="N214" s="479"/>
      <c r="O214" s="479"/>
      <c r="P214" s="479"/>
      <c r="Q214" s="479"/>
      <c r="R214" s="479"/>
      <c r="S214" s="479"/>
      <c r="T214" s="479"/>
      <c r="U214" s="53"/>
      <c r="V214" s="53"/>
      <c r="W214" s="53"/>
      <c r="X214" s="53"/>
      <c r="Y214" s="53"/>
      <c r="Z214" s="53"/>
    </row>
    <row r="215" ht="34.5" hidden="1" customHeight="1" outlineLevel="2">
      <c r="A215" s="302">
        <v>8.595057628113E12</v>
      </c>
      <c r="B215" s="105" t="s">
        <v>3867</v>
      </c>
      <c r="C215" s="49" t="s">
        <v>3868</v>
      </c>
      <c r="D215" s="48">
        <v>8.0</v>
      </c>
      <c r="E215" s="88">
        <f>SUMIF('Загальний прайс'!$D$6:$D$3850,A215,'Загальний прайс'!$G$6:$G$3850)</f>
        <v>10657.11</v>
      </c>
      <c r="F215" s="51">
        <f>E215*'ЗМІСТ'!$E$13/1000*1.2</f>
        <v>559.0199839</v>
      </c>
      <c r="G215" s="480">
        <f>F215*(100%-'ЗМІСТ'!$E$15)</f>
        <v>559.0199839</v>
      </c>
      <c r="H215" s="479"/>
      <c r="I215" s="479"/>
      <c r="J215" s="479"/>
      <c r="K215" s="479"/>
      <c r="L215" s="479"/>
      <c r="M215" s="479"/>
      <c r="N215" s="479"/>
      <c r="O215" s="479"/>
      <c r="P215" s="479"/>
      <c r="Q215" s="479"/>
      <c r="R215" s="479"/>
      <c r="S215" s="479"/>
      <c r="T215" s="479"/>
      <c r="U215" s="53"/>
      <c r="V215" s="53"/>
      <c r="W215" s="53"/>
      <c r="X215" s="53"/>
      <c r="Y215" s="53"/>
      <c r="Z215" s="53"/>
    </row>
    <row r="216" ht="34.5" hidden="1" customHeight="1" outlineLevel="2">
      <c r="A216" s="302">
        <v>8.59505762812E12</v>
      </c>
      <c r="B216" s="105" t="s">
        <v>3869</v>
      </c>
      <c r="C216" s="49" t="s">
        <v>3870</v>
      </c>
      <c r="D216" s="48">
        <v>8.0</v>
      </c>
      <c r="E216" s="88">
        <f>SUMIF('Загальний прайс'!$D$6:$D$3850,A216,'Загальний прайс'!$G$6:$G$3850)</f>
        <v>11298.1</v>
      </c>
      <c r="F216" s="51">
        <f>E216*'ЗМІСТ'!$E$13/1000*1.2</f>
        <v>592.6431913</v>
      </c>
      <c r="G216" s="480">
        <f>F216*(100%-'ЗМІСТ'!$E$15)</f>
        <v>592.6431913</v>
      </c>
      <c r="H216" s="479"/>
      <c r="I216" s="479"/>
      <c r="J216" s="479"/>
      <c r="K216" s="479"/>
      <c r="L216" s="479"/>
      <c r="M216" s="479"/>
      <c r="N216" s="479"/>
      <c r="O216" s="479"/>
      <c r="P216" s="479"/>
      <c r="Q216" s="479"/>
      <c r="R216" s="479"/>
      <c r="S216" s="479"/>
      <c r="T216" s="479"/>
      <c r="U216" s="53"/>
      <c r="V216" s="53"/>
      <c r="W216" s="53"/>
      <c r="X216" s="53"/>
      <c r="Y216" s="53"/>
      <c r="Z216" s="53"/>
    </row>
    <row r="217" ht="34.5" hidden="1" customHeight="1" outlineLevel="2">
      <c r="A217" s="302">
        <v>8.595057628137E12</v>
      </c>
      <c r="B217" s="105" t="s">
        <v>3871</v>
      </c>
      <c r="C217" s="49" t="s">
        <v>3872</v>
      </c>
      <c r="D217" s="48">
        <v>8.0</v>
      </c>
      <c r="E217" s="88">
        <f>SUMIF('Загальний прайс'!$D$6:$D$3850,A217,'Загальний прайс'!$G$6:$G$3850)</f>
        <v>12784.61</v>
      </c>
      <c r="F217" s="51">
        <f>E217*'ЗМІСТ'!$E$13/1000*1.2</f>
        <v>670.6182517</v>
      </c>
      <c r="G217" s="480">
        <f>F217*(100%-'ЗМІСТ'!$E$15)</f>
        <v>670.6182517</v>
      </c>
      <c r="H217" s="479"/>
      <c r="I217" s="479"/>
      <c r="J217" s="479"/>
      <c r="K217" s="479"/>
      <c r="L217" s="479"/>
      <c r="M217" s="479"/>
      <c r="N217" s="479"/>
      <c r="O217" s="479"/>
      <c r="P217" s="479"/>
      <c r="Q217" s="479"/>
      <c r="R217" s="479"/>
      <c r="S217" s="479"/>
      <c r="T217" s="479"/>
      <c r="U217" s="53"/>
      <c r="V217" s="53"/>
      <c r="W217" s="53"/>
      <c r="X217" s="53"/>
      <c r="Y217" s="53"/>
      <c r="Z217" s="53"/>
    </row>
    <row r="218" ht="34.5" hidden="1" customHeight="1" outlineLevel="2">
      <c r="A218" s="302">
        <v>8.595057628144E12</v>
      </c>
      <c r="B218" s="105" t="s">
        <v>3873</v>
      </c>
      <c r="C218" s="49" t="s">
        <v>3874</v>
      </c>
      <c r="D218" s="48">
        <v>8.0</v>
      </c>
      <c r="E218" s="88">
        <f>SUMIF('Загальний прайс'!$D$6:$D$3850,A218,'Загальний прайс'!$G$6:$G$3850)</f>
        <v>15497.01</v>
      </c>
      <c r="F218" s="51">
        <f>E218*'ЗМІСТ'!$E$13/1000*1.2</f>
        <v>812.8975192</v>
      </c>
      <c r="G218" s="480">
        <f>F218*(100%-'ЗМІСТ'!$E$15)</f>
        <v>812.8975192</v>
      </c>
      <c r="H218" s="479"/>
      <c r="I218" s="479"/>
      <c r="J218" s="479"/>
      <c r="K218" s="479"/>
      <c r="L218" s="479"/>
      <c r="M218" s="479"/>
      <c r="N218" s="479"/>
      <c r="O218" s="479"/>
      <c r="P218" s="479"/>
      <c r="Q218" s="479"/>
      <c r="R218" s="479"/>
      <c r="S218" s="479"/>
      <c r="T218" s="479"/>
      <c r="U218" s="53"/>
      <c r="V218" s="53"/>
      <c r="W218" s="53"/>
      <c r="X218" s="53"/>
      <c r="Y218" s="53"/>
      <c r="Z218" s="53"/>
    </row>
    <row r="219" ht="34.5" hidden="1" customHeight="1" outlineLevel="2">
      <c r="A219" s="302">
        <v>8.595057636767E12</v>
      </c>
      <c r="B219" s="105" t="s">
        <v>3875</v>
      </c>
      <c r="C219" s="49" t="s">
        <v>3876</v>
      </c>
      <c r="D219" s="48">
        <v>8.0</v>
      </c>
      <c r="E219" s="88">
        <f>SUMIF('Загальний прайс'!$D$6:$D$3850,A219,'Загальний прайс'!$G$6:$G$3850)</f>
        <v>18864.28</v>
      </c>
      <c r="F219" s="51">
        <f>E219*'ЗМІСТ'!$E$13/1000*1.2</f>
        <v>989.5280711</v>
      </c>
      <c r="G219" s="480">
        <f>F219*(100%-'ЗМІСТ'!$E$15)</f>
        <v>989.5280711</v>
      </c>
      <c r="H219" s="479"/>
      <c r="I219" s="479"/>
      <c r="J219" s="479"/>
      <c r="K219" s="479"/>
      <c r="L219" s="479"/>
      <c r="M219" s="479"/>
      <c r="N219" s="479"/>
      <c r="O219" s="479"/>
      <c r="P219" s="479"/>
      <c r="Q219" s="479"/>
      <c r="R219" s="479"/>
      <c r="S219" s="479"/>
      <c r="T219" s="479"/>
      <c r="U219" s="53"/>
      <c r="V219" s="53"/>
      <c r="W219" s="53"/>
      <c r="X219" s="53"/>
      <c r="Y219" s="53"/>
      <c r="Z219" s="53"/>
    </row>
    <row r="220" ht="34.5" hidden="1" customHeight="1" outlineLevel="2">
      <c r="A220" s="302">
        <v>8.595057636774E12</v>
      </c>
      <c r="B220" s="105" t="s">
        <v>3877</v>
      </c>
      <c r="C220" s="49" t="s">
        <v>3878</v>
      </c>
      <c r="D220" s="48">
        <v>8.0</v>
      </c>
      <c r="E220" s="88">
        <f>SUMIF('Загальний прайс'!$D$6:$D$3850,A220,'Загальний прайс'!$G$6:$G$3850)</f>
        <v>19486.65</v>
      </c>
      <c r="F220" s="51">
        <f>E220*'ЗМІСТ'!$E$13/1000*1.2</f>
        <v>1022.174564</v>
      </c>
      <c r="G220" s="480">
        <f>F220*(100%-'ЗМІСТ'!$E$15)</f>
        <v>1022.174564</v>
      </c>
      <c r="H220" s="479"/>
      <c r="I220" s="479"/>
      <c r="J220" s="479"/>
      <c r="K220" s="479"/>
      <c r="L220" s="479"/>
      <c r="M220" s="479"/>
      <c r="N220" s="479"/>
      <c r="O220" s="479"/>
      <c r="P220" s="479"/>
      <c r="Q220" s="479"/>
      <c r="R220" s="479"/>
      <c r="S220" s="479"/>
      <c r="T220" s="479"/>
      <c r="U220" s="53"/>
      <c r="V220" s="53"/>
      <c r="W220" s="53"/>
      <c r="X220" s="53"/>
      <c r="Y220" s="53"/>
      <c r="Z220" s="53"/>
    </row>
    <row r="221" ht="34.5" hidden="1" customHeight="1" outlineLevel="2">
      <c r="A221" s="302">
        <v>8.595057636781E12</v>
      </c>
      <c r="B221" s="105" t="s">
        <v>3879</v>
      </c>
      <c r="C221" s="49" t="s">
        <v>3880</v>
      </c>
      <c r="D221" s="48">
        <v>8.0</v>
      </c>
      <c r="E221" s="88">
        <f>SUMIF('Загальний прайс'!$D$6:$D$3850,A221,'Загальний прайс'!$G$6:$G$3850)</f>
        <v>22756.31</v>
      </c>
      <c r="F221" s="51">
        <f>E221*'ЗМІСТ'!$E$13/1000*1.2</f>
        <v>1193.684972</v>
      </c>
      <c r="G221" s="480">
        <f>F221*(100%-'ЗМІСТ'!$E$15)</f>
        <v>1193.684972</v>
      </c>
      <c r="H221" s="479"/>
      <c r="I221" s="479"/>
      <c r="J221" s="479"/>
      <c r="K221" s="479"/>
      <c r="L221" s="479"/>
      <c r="M221" s="479"/>
      <c r="N221" s="479"/>
      <c r="O221" s="479"/>
      <c r="P221" s="479"/>
      <c r="Q221" s="479"/>
      <c r="R221" s="479"/>
      <c r="S221" s="479"/>
      <c r="T221" s="479"/>
      <c r="U221" s="53"/>
      <c r="V221" s="53"/>
      <c r="W221" s="53"/>
      <c r="X221" s="53"/>
      <c r="Y221" s="53"/>
      <c r="Z221" s="53"/>
    </row>
    <row r="222" ht="34.5" hidden="1" customHeight="1" outlineLevel="2">
      <c r="A222" s="302">
        <v>8.595057628151E12</v>
      </c>
      <c r="B222" s="105" t="s">
        <v>3881</v>
      </c>
      <c r="C222" s="49" t="s">
        <v>3882</v>
      </c>
      <c r="D222" s="48">
        <v>8.0</v>
      </c>
      <c r="E222" s="88">
        <f>SUMIF('Загальний прайс'!$D$6:$D$3850,A222,'Загальний прайс'!$G$6:$G$3850)</f>
        <v>10516.8</v>
      </c>
      <c r="F222" s="51">
        <f>E222*'ЗМІСТ'!$E$13/1000*1.2</f>
        <v>551.660006</v>
      </c>
      <c r="G222" s="480">
        <f>F222*(100%-'ЗМІСТ'!$E$15)</f>
        <v>551.660006</v>
      </c>
      <c r="H222" s="479"/>
      <c r="I222" s="479"/>
      <c r="J222" s="479"/>
      <c r="K222" s="479"/>
      <c r="L222" s="479"/>
      <c r="M222" s="479"/>
      <c r="N222" s="479"/>
      <c r="O222" s="479"/>
      <c r="P222" s="479"/>
      <c r="Q222" s="479"/>
      <c r="R222" s="479"/>
      <c r="S222" s="479"/>
      <c r="T222" s="479"/>
      <c r="U222" s="53"/>
      <c r="V222" s="53"/>
      <c r="W222" s="53"/>
      <c r="X222" s="53"/>
      <c r="Y222" s="53"/>
      <c r="Z222" s="53"/>
    </row>
    <row r="223" ht="34.5" hidden="1" customHeight="1" outlineLevel="2">
      <c r="A223" s="302">
        <v>8.595057628168E12</v>
      </c>
      <c r="B223" s="105" t="s">
        <v>3883</v>
      </c>
      <c r="C223" s="49" t="s">
        <v>3884</v>
      </c>
      <c r="D223" s="48">
        <v>8.0</v>
      </c>
      <c r="E223" s="88">
        <f>SUMIF('Загальний прайс'!$D$6:$D$3850,A223,'Загальний прайс'!$G$6:$G$3850)</f>
        <v>10799.25</v>
      </c>
      <c r="F223" s="51">
        <f>E223*'ЗМІСТ'!$E$13/1000*1.2</f>
        <v>566.4759547</v>
      </c>
      <c r="G223" s="480">
        <f>F223*(100%-'ЗМІСТ'!$E$15)</f>
        <v>566.4759547</v>
      </c>
      <c r="H223" s="479"/>
      <c r="I223" s="479"/>
      <c r="J223" s="479"/>
      <c r="K223" s="479"/>
      <c r="L223" s="479"/>
      <c r="M223" s="479"/>
      <c r="N223" s="479"/>
      <c r="O223" s="479"/>
      <c r="P223" s="479"/>
      <c r="Q223" s="479"/>
      <c r="R223" s="479"/>
      <c r="S223" s="479"/>
      <c r="T223" s="479"/>
      <c r="U223" s="53"/>
      <c r="V223" s="53"/>
      <c r="W223" s="53"/>
      <c r="X223" s="53"/>
      <c r="Y223" s="53"/>
      <c r="Z223" s="53"/>
    </row>
    <row r="224" ht="34.5" hidden="1" customHeight="1" outlineLevel="2">
      <c r="A224" s="302">
        <v>8.595057628175E12</v>
      </c>
      <c r="B224" s="105" t="s">
        <v>3885</v>
      </c>
      <c r="C224" s="49" t="s">
        <v>3886</v>
      </c>
      <c r="D224" s="48">
        <v>8.0</v>
      </c>
      <c r="E224" s="88">
        <f>SUMIF('Загальний прайс'!$D$6:$D$3850,A224,'Загальний прайс'!$G$6:$G$3850)</f>
        <v>11257.16</v>
      </c>
      <c r="F224" s="51">
        <f>E224*'ЗМІСТ'!$E$13/1000*1.2</f>
        <v>590.4956787</v>
      </c>
      <c r="G224" s="480">
        <f>F224*(100%-'ЗМІСТ'!$E$15)</f>
        <v>590.4956787</v>
      </c>
      <c r="H224" s="479"/>
      <c r="I224" s="479"/>
      <c r="J224" s="479"/>
      <c r="K224" s="479"/>
      <c r="L224" s="479"/>
      <c r="M224" s="479"/>
      <c r="N224" s="479"/>
      <c r="O224" s="479"/>
      <c r="P224" s="479"/>
      <c r="Q224" s="479"/>
      <c r="R224" s="479"/>
      <c r="S224" s="479"/>
      <c r="T224" s="479"/>
      <c r="U224" s="53"/>
      <c r="V224" s="53"/>
      <c r="W224" s="53"/>
      <c r="X224" s="53"/>
      <c r="Y224" s="53"/>
      <c r="Z224" s="53"/>
    </row>
    <row r="225" ht="34.5" hidden="1" customHeight="1" outlineLevel="2">
      <c r="A225" s="302">
        <v>8.595057628182E12</v>
      </c>
      <c r="B225" s="105" t="s">
        <v>3887</v>
      </c>
      <c r="C225" s="49" t="s">
        <v>3888</v>
      </c>
      <c r="D225" s="48">
        <v>8.0</v>
      </c>
      <c r="E225" s="88">
        <f>SUMIF('Загальний прайс'!$D$6:$D$3850,A225,'Загальний прайс'!$G$6:$G$3850)</f>
        <v>11660.77</v>
      </c>
      <c r="F225" s="51">
        <f>E225*'ЗМІСТ'!$E$13/1000*1.2</f>
        <v>611.6670896</v>
      </c>
      <c r="G225" s="480">
        <f>F225*(100%-'ЗМІСТ'!$E$15)</f>
        <v>611.6670896</v>
      </c>
      <c r="H225" s="479"/>
      <c r="I225" s="479"/>
      <c r="J225" s="479"/>
      <c r="K225" s="479"/>
      <c r="L225" s="479"/>
      <c r="M225" s="479"/>
      <c r="N225" s="479"/>
      <c r="O225" s="479"/>
      <c r="P225" s="479"/>
      <c r="Q225" s="479"/>
      <c r="R225" s="479"/>
      <c r="S225" s="479"/>
      <c r="T225" s="479"/>
      <c r="U225" s="53"/>
      <c r="V225" s="53"/>
      <c r="W225" s="53"/>
      <c r="X225" s="53"/>
      <c r="Y225" s="53"/>
      <c r="Z225" s="53"/>
    </row>
    <row r="226" ht="34.5" hidden="1" customHeight="1" outlineLevel="2">
      <c r="A226" s="302">
        <v>8.595057628199E12</v>
      </c>
      <c r="B226" s="105" t="s">
        <v>3889</v>
      </c>
      <c r="C226" s="49" t="s">
        <v>3890</v>
      </c>
      <c r="D226" s="48">
        <v>8.0</v>
      </c>
      <c r="E226" s="88">
        <f>SUMIF('Загальний прайс'!$D$6:$D$3850,A226,'Загальний прайс'!$G$6:$G$3850)</f>
        <v>13258.15</v>
      </c>
      <c r="F226" s="51">
        <f>E226*'ЗМІСТ'!$E$13/1000*1.2</f>
        <v>695.4578492</v>
      </c>
      <c r="G226" s="480">
        <f>F226*(100%-'ЗМІСТ'!$E$15)</f>
        <v>695.4578492</v>
      </c>
      <c r="H226" s="479"/>
      <c r="I226" s="479"/>
      <c r="J226" s="479"/>
      <c r="K226" s="479"/>
      <c r="L226" s="479"/>
      <c r="M226" s="479"/>
      <c r="N226" s="479"/>
      <c r="O226" s="479"/>
      <c r="P226" s="479"/>
      <c r="Q226" s="479"/>
      <c r="R226" s="479"/>
      <c r="S226" s="479"/>
      <c r="T226" s="479"/>
      <c r="U226" s="53"/>
      <c r="V226" s="53"/>
      <c r="W226" s="53"/>
      <c r="X226" s="53"/>
      <c r="Y226" s="53"/>
      <c r="Z226" s="53"/>
    </row>
    <row r="227" ht="34.5" hidden="1" customHeight="1" outlineLevel="2">
      <c r="A227" s="302">
        <v>8.595057628205E12</v>
      </c>
      <c r="B227" s="105" t="s">
        <v>3891</v>
      </c>
      <c r="C227" s="49" t="s">
        <v>3892</v>
      </c>
      <c r="D227" s="48">
        <v>8.0</v>
      </c>
      <c r="E227" s="88">
        <f>SUMIF('Загальний прайс'!$D$6:$D$3850,A227,'Загальний прайс'!$G$6:$G$3850)</f>
        <v>16790.64</v>
      </c>
      <c r="F227" s="51">
        <f>E227*'ЗМІСТ'!$E$13/1000*1.2</f>
        <v>880.7550361</v>
      </c>
      <c r="G227" s="480">
        <f>F227*(100%-'ЗМІСТ'!$E$15)</f>
        <v>880.7550361</v>
      </c>
      <c r="H227" s="479"/>
      <c r="I227" s="479"/>
      <c r="J227" s="479"/>
      <c r="K227" s="479"/>
      <c r="L227" s="479"/>
      <c r="M227" s="479"/>
      <c r="N227" s="479"/>
      <c r="O227" s="479"/>
      <c r="P227" s="479"/>
      <c r="Q227" s="479"/>
      <c r="R227" s="479"/>
      <c r="S227" s="479"/>
      <c r="T227" s="479"/>
      <c r="U227" s="53"/>
      <c r="V227" s="53"/>
      <c r="W227" s="53"/>
      <c r="X227" s="53"/>
      <c r="Y227" s="53"/>
      <c r="Z227" s="53"/>
    </row>
    <row r="228" ht="34.5" hidden="1" customHeight="1" outlineLevel="2">
      <c r="A228" s="302">
        <v>8.595057628212E12</v>
      </c>
      <c r="B228" s="105" t="s">
        <v>3893</v>
      </c>
      <c r="C228" s="49" t="s">
        <v>3894</v>
      </c>
      <c r="D228" s="48">
        <v>8.0</v>
      </c>
      <c r="E228" s="88">
        <f>SUMIF('Загальний прайс'!$D$6:$D$3850,A228,'Загальний прайс'!$G$6:$G$3850)</f>
        <v>19705.99</v>
      </c>
      <c r="F228" s="51">
        <f>E228*'ЗМІСТ'!$E$13/1000*1.2</f>
        <v>1033.68007</v>
      </c>
      <c r="G228" s="480">
        <f>F228*(100%-'ЗМІСТ'!$E$15)</f>
        <v>1033.68007</v>
      </c>
      <c r="H228" s="479"/>
      <c r="I228" s="479"/>
      <c r="J228" s="479"/>
      <c r="K228" s="479"/>
      <c r="L228" s="479"/>
      <c r="M228" s="479"/>
      <c r="N228" s="479"/>
      <c r="O228" s="479"/>
      <c r="P228" s="479"/>
      <c r="Q228" s="479"/>
      <c r="R228" s="479"/>
      <c r="S228" s="479"/>
      <c r="T228" s="479"/>
      <c r="U228" s="53"/>
      <c r="V228" s="53"/>
      <c r="W228" s="53"/>
      <c r="X228" s="53"/>
      <c r="Y228" s="53"/>
      <c r="Z228" s="53"/>
    </row>
    <row r="229" ht="34.5" hidden="1" customHeight="1" outlineLevel="2">
      <c r="A229" s="302">
        <v>8.595057628229E12</v>
      </c>
      <c r="B229" s="105" t="s">
        <v>3895</v>
      </c>
      <c r="C229" s="49" t="s">
        <v>3896</v>
      </c>
      <c r="D229" s="48">
        <v>8.0</v>
      </c>
      <c r="E229" s="88">
        <f>SUMIF('Загальний прайс'!$D$6:$D$3850,A229,'Загальний прайс'!$G$6:$G$3850)</f>
        <v>20603.04</v>
      </c>
      <c r="F229" s="51">
        <f>E229*'ЗМІСТ'!$E$13/1000*1.2</f>
        <v>1080.734936</v>
      </c>
      <c r="G229" s="480">
        <f>F229*(100%-'ЗМІСТ'!$E$15)</f>
        <v>1080.734936</v>
      </c>
      <c r="H229" s="479"/>
      <c r="I229" s="479"/>
      <c r="J229" s="479"/>
      <c r="K229" s="479"/>
      <c r="L229" s="479"/>
      <c r="M229" s="479"/>
      <c r="N229" s="479"/>
      <c r="O229" s="479"/>
      <c r="P229" s="479"/>
      <c r="Q229" s="479"/>
      <c r="R229" s="479"/>
      <c r="S229" s="479"/>
      <c r="T229" s="479"/>
      <c r="U229" s="53"/>
      <c r="V229" s="53"/>
      <c r="W229" s="53"/>
      <c r="X229" s="53"/>
      <c r="Y229" s="53"/>
      <c r="Z229" s="53"/>
    </row>
    <row r="230" ht="34.5" hidden="1" customHeight="1" outlineLevel="2">
      <c r="A230" s="302">
        <v>8.595057628236E12</v>
      </c>
      <c r="B230" s="105" t="s">
        <v>3897</v>
      </c>
      <c r="C230" s="49" t="s">
        <v>3898</v>
      </c>
      <c r="D230" s="48">
        <v>8.0</v>
      </c>
      <c r="E230" s="88">
        <f>SUMIF('Загальний прайс'!$D$6:$D$3850,A230,'Загальний прайс'!$G$6:$G$3850)</f>
        <v>25945.1</v>
      </c>
      <c r="F230" s="51">
        <f>E230*'ЗМІСТ'!$E$13/1000*1.2</f>
        <v>1360.953334</v>
      </c>
      <c r="G230" s="480">
        <f>F230*(100%-'ЗМІСТ'!$E$15)</f>
        <v>1360.953334</v>
      </c>
      <c r="H230" s="479"/>
      <c r="I230" s="479"/>
      <c r="J230" s="479"/>
      <c r="K230" s="479"/>
      <c r="L230" s="479"/>
      <c r="M230" s="479"/>
      <c r="N230" s="479"/>
      <c r="O230" s="479"/>
      <c r="P230" s="479"/>
      <c r="Q230" s="479"/>
      <c r="R230" s="479"/>
      <c r="S230" s="479"/>
      <c r="T230" s="479"/>
      <c r="U230" s="53"/>
      <c r="V230" s="53"/>
      <c r="W230" s="53"/>
      <c r="X230" s="53"/>
      <c r="Y230" s="53"/>
      <c r="Z230" s="53"/>
    </row>
    <row r="231" ht="34.5" hidden="1" customHeight="1" outlineLevel="2">
      <c r="A231" s="302">
        <v>8.595057630321E12</v>
      </c>
      <c r="B231" s="105" t="s">
        <v>3899</v>
      </c>
      <c r="C231" s="49" t="s">
        <v>3900</v>
      </c>
      <c r="D231" s="48">
        <v>16.0</v>
      </c>
      <c r="E231" s="88">
        <f>SUMIF('Загальний прайс'!$D$6:$D$3850,A231,'Загальний прайс'!$G$6:$G$3850)</f>
        <v>13261.53</v>
      </c>
      <c r="F231" s="51">
        <f>E231*'ЗМІСТ'!$E$13/1000*1.2</f>
        <v>695.6351475</v>
      </c>
      <c r="G231" s="480">
        <f>F231*(100%-'ЗМІСТ'!$E$15)</f>
        <v>695.6351475</v>
      </c>
      <c r="H231" s="479"/>
      <c r="I231" s="479"/>
      <c r="J231" s="479"/>
      <c r="K231" s="479"/>
      <c r="L231" s="479"/>
      <c r="M231" s="479"/>
      <c r="N231" s="479"/>
      <c r="O231" s="479"/>
      <c r="P231" s="479"/>
      <c r="Q231" s="479"/>
      <c r="R231" s="479"/>
      <c r="S231" s="479"/>
      <c r="T231" s="479"/>
      <c r="U231" s="53"/>
      <c r="V231" s="53"/>
      <c r="W231" s="53"/>
      <c r="X231" s="53"/>
      <c r="Y231" s="53"/>
      <c r="Z231" s="53"/>
    </row>
    <row r="232" ht="34.5" hidden="1" customHeight="1" outlineLevel="2">
      <c r="A232" s="302">
        <v>8.595057636804E12</v>
      </c>
      <c r="B232" s="105" t="s">
        <v>3901</v>
      </c>
      <c r="C232" s="49" t="s">
        <v>3902</v>
      </c>
      <c r="D232" s="48">
        <v>16.0</v>
      </c>
      <c r="E232" s="88">
        <f>SUMIF('Загальний прайс'!$D$6:$D$3850,A232,'Загальний прайс'!$G$6:$G$3850)</f>
        <v>14062.4</v>
      </c>
      <c r="F232" s="51">
        <f>E232*'ЗМІСТ'!$E$13/1000*1.2</f>
        <v>737.6448795</v>
      </c>
      <c r="G232" s="480">
        <f>F232*(100%-'ЗМІСТ'!$E$15)</f>
        <v>737.6448795</v>
      </c>
      <c r="H232" s="479"/>
      <c r="I232" s="479"/>
      <c r="J232" s="479"/>
      <c r="K232" s="479"/>
      <c r="L232" s="479"/>
      <c r="M232" s="479"/>
      <c r="N232" s="479"/>
      <c r="O232" s="479"/>
      <c r="P232" s="479"/>
      <c r="Q232" s="479"/>
      <c r="R232" s="479"/>
      <c r="S232" s="479"/>
      <c r="T232" s="479"/>
      <c r="U232" s="53"/>
      <c r="V232" s="53"/>
      <c r="W232" s="53"/>
      <c r="X232" s="53"/>
      <c r="Y232" s="53"/>
      <c r="Z232" s="53"/>
    </row>
    <row r="233" ht="34.5" hidden="1" customHeight="1" outlineLevel="2">
      <c r="A233" s="302">
        <v>8.595057633223E12</v>
      </c>
      <c r="B233" s="105" t="s">
        <v>3903</v>
      </c>
      <c r="C233" s="49" t="s">
        <v>3904</v>
      </c>
      <c r="D233" s="48">
        <v>16.0</v>
      </c>
      <c r="E233" s="88">
        <f>SUMIF('Загальний прайс'!$D$6:$D$3850,A233,'Загальний прайс'!$G$6:$G$3850)</f>
        <v>15450.46</v>
      </c>
      <c r="F233" s="51">
        <f>E233*'ЗМІСТ'!$E$13/1000*1.2</f>
        <v>810.4557334</v>
      </c>
      <c r="G233" s="480">
        <f>F233*(100%-'ЗМІСТ'!$E$15)</f>
        <v>810.4557334</v>
      </c>
      <c r="H233" s="479"/>
      <c r="I233" s="479"/>
      <c r="J233" s="479"/>
      <c r="K233" s="479"/>
      <c r="L233" s="479"/>
      <c r="M233" s="479"/>
      <c r="N233" s="479"/>
      <c r="O233" s="479"/>
      <c r="P233" s="479"/>
      <c r="Q233" s="479"/>
      <c r="R233" s="479"/>
      <c r="S233" s="479"/>
      <c r="T233" s="479"/>
      <c r="U233" s="53"/>
      <c r="V233" s="53"/>
      <c r="W233" s="53"/>
      <c r="X233" s="53"/>
      <c r="Y233" s="53"/>
      <c r="Z233" s="53"/>
    </row>
    <row r="234" ht="34.5" hidden="1" customHeight="1" outlineLevel="2">
      <c r="A234" s="302">
        <v>8.595057630031E12</v>
      </c>
      <c r="B234" s="105" t="s">
        <v>3905</v>
      </c>
      <c r="C234" s="49" t="s">
        <v>3906</v>
      </c>
      <c r="D234" s="48">
        <v>16.0</v>
      </c>
      <c r="E234" s="88">
        <f>SUMIF('Загальний прайс'!$D$6:$D$3850,A234,'Загальний прайс'!$G$6:$G$3850)</f>
        <v>18866.1</v>
      </c>
      <c r="F234" s="51">
        <f>E234*'ЗМІСТ'!$E$13/1000*1.2</f>
        <v>989.6235394</v>
      </c>
      <c r="G234" s="480">
        <f>F234*(100%-'ЗМІСТ'!$E$15)</f>
        <v>989.6235394</v>
      </c>
      <c r="H234" s="479"/>
      <c r="I234" s="479"/>
      <c r="J234" s="479"/>
      <c r="K234" s="479"/>
      <c r="L234" s="479"/>
      <c r="M234" s="479"/>
      <c r="N234" s="479"/>
      <c r="O234" s="479"/>
      <c r="P234" s="479"/>
      <c r="Q234" s="479"/>
      <c r="R234" s="479"/>
      <c r="S234" s="479"/>
      <c r="T234" s="479"/>
      <c r="U234" s="53"/>
      <c r="V234" s="53"/>
      <c r="W234" s="53"/>
      <c r="X234" s="53"/>
      <c r="Y234" s="53"/>
      <c r="Z234" s="53"/>
    </row>
    <row r="235" ht="34.5" hidden="1" customHeight="1" outlineLevel="2">
      <c r="A235" s="302">
        <v>8.595057629455E12</v>
      </c>
      <c r="B235" s="105" t="s">
        <v>3907</v>
      </c>
      <c r="C235" s="49" t="s">
        <v>3908</v>
      </c>
      <c r="D235" s="48">
        <v>16.0</v>
      </c>
      <c r="E235" s="88">
        <f>SUMIF('Загальний прайс'!$D$6:$D$3850,A235,'Загальний прайс'!$G$6:$G$3850)</f>
        <v>23091.86</v>
      </c>
      <c r="F235" s="51">
        <f>E235*'ЗМІСТ'!$E$13/1000*1.2</f>
        <v>1211.286287</v>
      </c>
      <c r="G235" s="480">
        <f>F235*(100%-'ЗМІСТ'!$E$15)</f>
        <v>1211.286287</v>
      </c>
      <c r="H235" s="479"/>
      <c r="I235" s="479"/>
      <c r="J235" s="479"/>
      <c r="K235" s="479"/>
      <c r="L235" s="479"/>
      <c r="M235" s="479"/>
      <c r="N235" s="479"/>
      <c r="O235" s="479"/>
      <c r="P235" s="479"/>
      <c r="Q235" s="479"/>
      <c r="R235" s="479"/>
      <c r="S235" s="479"/>
      <c r="T235" s="479"/>
      <c r="U235" s="53"/>
      <c r="V235" s="53"/>
      <c r="W235" s="53"/>
      <c r="X235" s="53"/>
      <c r="Y235" s="53"/>
      <c r="Z235" s="53"/>
    </row>
    <row r="236" ht="34.5" hidden="1" customHeight="1" outlineLevel="2">
      <c r="A236" s="302">
        <v>8.595057636811E12</v>
      </c>
      <c r="B236" s="105" t="s">
        <v>3909</v>
      </c>
      <c r="C236" s="49" t="s">
        <v>3910</v>
      </c>
      <c r="D236" s="48">
        <v>16.0</v>
      </c>
      <c r="E236" s="88">
        <f>SUMIF('Загальний прайс'!$D$6:$D$3850,A236,'Загальний прайс'!$G$6:$G$3850)</f>
        <v>23502.46</v>
      </c>
      <c r="F236" s="51">
        <f>E236*'ЗМІСТ'!$E$13/1000*1.2</f>
        <v>1232.82436</v>
      </c>
      <c r="G236" s="480">
        <f>F236*(100%-'ЗМІСТ'!$E$15)</f>
        <v>1232.82436</v>
      </c>
      <c r="H236" s="479"/>
      <c r="I236" s="479"/>
      <c r="J236" s="479"/>
      <c r="K236" s="479"/>
      <c r="L236" s="479"/>
      <c r="M236" s="479"/>
      <c r="N236" s="479"/>
      <c r="O236" s="479"/>
      <c r="P236" s="479"/>
      <c r="Q236" s="479"/>
      <c r="R236" s="479"/>
      <c r="S236" s="479"/>
      <c r="T236" s="479"/>
      <c r="U236" s="53"/>
      <c r="V236" s="53"/>
      <c r="W236" s="53"/>
      <c r="X236" s="53"/>
      <c r="Y236" s="53"/>
      <c r="Z236" s="53"/>
    </row>
    <row r="237" ht="34.5" hidden="1" customHeight="1" outlineLevel="2">
      <c r="A237" s="302">
        <v>8.595057636828E12</v>
      </c>
      <c r="B237" s="105" t="s">
        <v>3911</v>
      </c>
      <c r="C237" s="49" t="s">
        <v>3912</v>
      </c>
      <c r="D237" s="48">
        <v>16.0</v>
      </c>
      <c r="E237" s="88">
        <f>SUMIF('Загальний прайс'!$D$6:$D$3850,A237,'Загальний прайс'!$G$6:$G$3850)</f>
        <v>29733.18</v>
      </c>
      <c r="F237" s="51">
        <f>E237*'ЗМІСТ'!$E$13/1000*1.2</f>
        <v>1559.657525</v>
      </c>
      <c r="G237" s="480">
        <f>F237*(100%-'ЗМІСТ'!$E$15)</f>
        <v>1559.657525</v>
      </c>
      <c r="H237" s="479"/>
      <c r="I237" s="479"/>
      <c r="J237" s="479"/>
      <c r="K237" s="479"/>
      <c r="L237" s="479"/>
      <c r="M237" s="479"/>
      <c r="N237" s="479"/>
      <c r="O237" s="479"/>
      <c r="P237" s="479"/>
      <c r="Q237" s="479"/>
      <c r="R237" s="479"/>
      <c r="S237" s="479"/>
      <c r="T237" s="479"/>
      <c r="U237" s="53"/>
      <c r="V237" s="53"/>
      <c r="W237" s="53"/>
      <c r="X237" s="53"/>
      <c r="Y237" s="53"/>
      <c r="Z237" s="53"/>
    </row>
    <row r="238" ht="34.5" hidden="1" customHeight="1" outlineLevel="2">
      <c r="A238" s="302">
        <v>8.595057633827E12</v>
      </c>
      <c r="B238" s="105" t="s">
        <v>3913</v>
      </c>
      <c r="C238" s="49" t="s">
        <v>3914</v>
      </c>
      <c r="D238" s="48">
        <v>16.0</v>
      </c>
      <c r="E238" s="88">
        <f>SUMIF('Загальний прайс'!$D$6:$D$3850,A238,'Загальний прайс'!$G$6:$G$3850)</f>
        <v>14831.4</v>
      </c>
      <c r="F238" s="51">
        <f>E238*'ЗМІСТ'!$E$13/1000*1.2</f>
        <v>777.9828668</v>
      </c>
      <c r="G238" s="480">
        <f>F238*(100%-'ЗМІСТ'!$E$15)</f>
        <v>777.9828668</v>
      </c>
      <c r="H238" s="479"/>
      <c r="I238" s="479"/>
      <c r="J238" s="479"/>
      <c r="K238" s="479"/>
      <c r="L238" s="479"/>
      <c r="M238" s="479"/>
      <c r="N238" s="479"/>
      <c r="O238" s="479"/>
      <c r="P238" s="479"/>
      <c r="Q238" s="479"/>
      <c r="R238" s="479"/>
      <c r="S238" s="479"/>
      <c r="T238" s="479"/>
      <c r="U238" s="53"/>
      <c r="V238" s="53"/>
      <c r="W238" s="53"/>
      <c r="X238" s="53"/>
      <c r="Y238" s="53"/>
      <c r="Z238" s="53"/>
    </row>
    <row r="239" ht="34.5" hidden="1" customHeight="1" outlineLevel="2">
      <c r="A239" s="302">
        <v>8.595057636835E12</v>
      </c>
      <c r="B239" s="105" t="s">
        <v>3915</v>
      </c>
      <c r="C239" s="49" t="s">
        <v>3916</v>
      </c>
      <c r="D239" s="48">
        <v>16.0</v>
      </c>
      <c r="E239" s="88">
        <f>SUMIF('Загальний прайс'!$D$6:$D$3850,A239,'Загальний прайс'!$G$6:$G$3850)</f>
        <v>16340.99</v>
      </c>
      <c r="F239" s="51">
        <f>E239*'ЗМІСТ'!$E$13/1000*1.2</f>
        <v>857.1685914</v>
      </c>
      <c r="G239" s="480">
        <f>F239*(100%-'ЗМІСТ'!$E$15)</f>
        <v>857.1685914</v>
      </c>
      <c r="H239" s="479"/>
      <c r="I239" s="479"/>
      <c r="J239" s="479"/>
      <c r="K239" s="479"/>
      <c r="L239" s="479"/>
      <c r="M239" s="479"/>
      <c r="N239" s="479"/>
      <c r="O239" s="479"/>
      <c r="P239" s="479"/>
      <c r="Q239" s="479"/>
      <c r="R239" s="479"/>
      <c r="S239" s="479"/>
      <c r="T239" s="479"/>
      <c r="U239" s="53"/>
      <c r="V239" s="53"/>
      <c r="W239" s="53"/>
      <c r="X239" s="53"/>
      <c r="Y239" s="53"/>
      <c r="Z239" s="53"/>
    </row>
    <row r="240" ht="34.5" hidden="1" customHeight="1" outlineLevel="2">
      <c r="A240" s="302">
        <v>8.595057633216E12</v>
      </c>
      <c r="B240" s="105" t="s">
        <v>3917</v>
      </c>
      <c r="C240" s="49" t="s">
        <v>3918</v>
      </c>
      <c r="D240" s="48">
        <v>16.0</v>
      </c>
      <c r="E240" s="88">
        <f>SUMIF('Загальний прайс'!$D$6:$D$3850,A240,'Загальний прайс'!$G$6:$G$3850)</f>
        <v>19276.94</v>
      </c>
      <c r="F240" s="51">
        <f>E240*'ЗМІСТ'!$E$13/1000*1.2</f>
        <v>1011.174201</v>
      </c>
      <c r="G240" s="480">
        <f>F240*(100%-'ЗМІСТ'!$E$15)</f>
        <v>1011.174201</v>
      </c>
      <c r="H240" s="479"/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  <c r="S240" s="479"/>
      <c r="T240" s="479"/>
      <c r="U240" s="53"/>
      <c r="V240" s="53"/>
      <c r="W240" s="53"/>
      <c r="X240" s="53"/>
      <c r="Y240" s="53"/>
      <c r="Z240" s="53"/>
    </row>
    <row r="241" ht="34.5" hidden="1" customHeight="1" outlineLevel="2">
      <c r="A241" s="302">
        <v>8.595057636859E12</v>
      </c>
      <c r="B241" s="105" t="s">
        <v>3919</v>
      </c>
      <c r="C241" s="49" t="s">
        <v>3920</v>
      </c>
      <c r="D241" s="48">
        <v>16.0</v>
      </c>
      <c r="E241" s="88">
        <f>SUMIF('Загальний прайс'!$D$6:$D$3850,A241,'Загальний прайс'!$G$6:$G$3850)</f>
        <v>23392.78</v>
      </c>
      <c r="F241" s="51">
        <f>E241*'ЗМІСТ'!$E$13/1000*1.2</f>
        <v>1227.071082</v>
      </c>
      <c r="G241" s="480">
        <f>F241*(100%-'ЗМІСТ'!$E$15)</f>
        <v>1227.071082</v>
      </c>
      <c r="H241" s="479"/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  <c r="S241" s="479"/>
      <c r="T241" s="479"/>
      <c r="U241" s="53"/>
      <c r="V241" s="53"/>
      <c r="W241" s="53"/>
      <c r="X241" s="53"/>
      <c r="Y241" s="53"/>
      <c r="Z241" s="53"/>
    </row>
    <row r="242" ht="34.5" hidden="1" customHeight="1" outlineLevel="2">
      <c r="A242" s="302">
        <v>8.595057633209E12</v>
      </c>
      <c r="B242" s="105" t="s">
        <v>3921</v>
      </c>
      <c r="C242" s="49" t="s">
        <v>3922</v>
      </c>
      <c r="D242" s="48">
        <v>16.0</v>
      </c>
      <c r="E242" s="88">
        <f>SUMIF('Загальний прайс'!$D$6:$D$3850,A242,'Загальний прайс'!$G$6:$G$3850)</f>
        <v>26970.24</v>
      </c>
      <c r="F242" s="51">
        <f>E242*'ЗМІСТ'!$E$13/1000*1.2</f>
        <v>1414.727176</v>
      </c>
      <c r="G242" s="480">
        <f>F242*(100%-'ЗМІСТ'!$E$15)</f>
        <v>1414.727176</v>
      </c>
      <c r="H242" s="479"/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  <c r="S242" s="479"/>
      <c r="T242" s="479"/>
      <c r="U242" s="53"/>
      <c r="V242" s="53"/>
      <c r="W242" s="53"/>
      <c r="X242" s="53"/>
      <c r="Y242" s="53"/>
      <c r="Z242" s="53"/>
    </row>
    <row r="243" ht="34.5" hidden="1" customHeight="1" outlineLevel="2">
      <c r="A243" s="302">
        <v>8.595057636866E12</v>
      </c>
      <c r="B243" s="105" t="s">
        <v>3923</v>
      </c>
      <c r="C243" s="49" t="s">
        <v>3924</v>
      </c>
      <c r="D243" s="487">
        <v>16.0</v>
      </c>
      <c r="E243" s="88">
        <f>SUMIF('Загальний прайс'!$D$6:$D$3850,A243,'Загальний прайс'!$G$6:$G$3850)</f>
        <v>29980.5</v>
      </c>
      <c r="F243" s="482">
        <f>E243*'ЗМІСТ'!$E$13/1000*1.2</f>
        <v>1572.630725</v>
      </c>
      <c r="G243" s="483">
        <f>F243*(100%-'ЗМІСТ'!$E$15)</f>
        <v>1572.630725</v>
      </c>
      <c r="H243" s="479"/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  <c r="S243" s="479"/>
      <c r="T243" s="479"/>
      <c r="U243" s="53"/>
      <c r="V243" s="53"/>
      <c r="W243" s="53"/>
      <c r="X243" s="53"/>
      <c r="Y243" s="53"/>
      <c r="Z243" s="53"/>
    </row>
    <row r="244" ht="34.5" hidden="1" customHeight="1" outlineLevel="1">
      <c r="A244" s="484" t="s">
        <v>3925</v>
      </c>
      <c r="B244" s="485"/>
      <c r="C244" s="485"/>
      <c r="D244" s="485"/>
      <c r="E244" s="485"/>
      <c r="F244" s="485"/>
      <c r="G244" s="485"/>
      <c r="H244" s="479"/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  <c r="S244" s="479"/>
      <c r="T244" s="479"/>
      <c r="U244" s="53"/>
      <c r="V244" s="53"/>
      <c r="W244" s="53"/>
      <c r="X244" s="53"/>
      <c r="Y244" s="53"/>
      <c r="Z244" s="53"/>
    </row>
    <row r="245" ht="34.5" hidden="1" customHeight="1" outlineLevel="2">
      <c r="A245" s="103">
        <v>8.595057637016E12</v>
      </c>
      <c r="B245" s="105" t="s">
        <v>3926</v>
      </c>
      <c r="C245" s="49" t="s">
        <v>3927</v>
      </c>
      <c r="D245" s="105">
        <v>1.0</v>
      </c>
      <c r="E245" s="88">
        <f>SUMIF('Загальний прайс'!$D$6:$D$3850,A245,'Загальний прайс'!$G$6:$G$3850)</f>
        <v>2101.03</v>
      </c>
      <c r="F245" s="88">
        <f>E245*'ЗМІСТ'!$E$13/1000*1.2</f>
        <v>110.2097808</v>
      </c>
      <c r="G245" s="478">
        <f>F245*(100%-'ЗМІСТ'!$E$15)</f>
        <v>110.2097808</v>
      </c>
      <c r="H245" s="479"/>
      <c r="I245" s="479"/>
      <c r="J245" s="479"/>
      <c r="K245" s="479"/>
      <c r="L245" s="479"/>
      <c r="M245" s="479"/>
      <c r="N245" s="479"/>
      <c r="O245" s="479"/>
      <c r="P245" s="479"/>
      <c r="Q245" s="479"/>
      <c r="R245" s="479"/>
      <c r="S245" s="479"/>
      <c r="T245" s="479"/>
      <c r="U245" s="53"/>
      <c r="V245" s="53"/>
      <c r="W245" s="53"/>
      <c r="X245" s="53"/>
      <c r="Y245" s="53"/>
      <c r="Z245" s="53"/>
    </row>
    <row r="246" ht="34.5" hidden="1" customHeight="1" outlineLevel="2">
      <c r="A246" s="47">
        <v>8.595057629615E12</v>
      </c>
      <c r="B246" s="105" t="s">
        <v>3928</v>
      </c>
      <c r="C246" s="49" t="s">
        <v>3929</v>
      </c>
      <c r="D246" s="48">
        <v>1.0</v>
      </c>
      <c r="E246" s="88">
        <f>SUMIF('Загальний прайс'!$D$6:$D$3850,A246,'Загальний прайс'!$G$6:$G$3850)</f>
        <v>2276.64</v>
      </c>
      <c r="F246" s="51">
        <f>E246*'ЗМІСТ'!$E$13/1000*1.2</f>
        <v>119.4214244</v>
      </c>
      <c r="G246" s="480">
        <f>F246*(100%-'ЗМІСТ'!$E$15)</f>
        <v>119.4214244</v>
      </c>
      <c r="H246" s="479"/>
      <c r="I246" s="479"/>
      <c r="J246" s="479"/>
      <c r="K246" s="479"/>
      <c r="L246" s="479"/>
      <c r="M246" s="479"/>
      <c r="N246" s="479"/>
      <c r="O246" s="479"/>
      <c r="P246" s="479"/>
      <c r="Q246" s="479"/>
      <c r="R246" s="479"/>
      <c r="S246" s="479"/>
      <c r="T246" s="479"/>
      <c r="U246" s="53"/>
      <c r="V246" s="53"/>
      <c r="W246" s="53"/>
      <c r="X246" s="53"/>
      <c r="Y246" s="53"/>
      <c r="Z246" s="53"/>
    </row>
    <row r="247" ht="34.5" hidden="1" customHeight="1" outlineLevel="2">
      <c r="A247" s="47">
        <v>8.595057629851E12</v>
      </c>
      <c r="B247" s="105" t="s">
        <v>3930</v>
      </c>
      <c r="C247" s="49" t="s">
        <v>3931</v>
      </c>
      <c r="D247" s="48">
        <v>1.0</v>
      </c>
      <c r="E247" s="88">
        <f>SUMIF('Загальний прайс'!$D$6:$D$3850,A247,'Загальний прайс'!$G$6:$G$3850)</f>
        <v>2570.81</v>
      </c>
      <c r="F247" s="51">
        <f>E247*'ЗМІСТ'!$E$13/1000*1.2</f>
        <v>134.852147</v>
      </c>
      <c r="G247" s="480">
        <f>F247*(100%-'ЗМІСТ'!$E$15)</f>
        <v>134.852147</v>
      </c>
      <c r="H247" s="479"/>
      <c r="I247" s="479"/>
      <c r="J247" s="479"/>
      <c r="K247" s="479"/>
      <c r="L247" s="479"/>
      <c r="M247" s="479"/>
      <c r="N247" s="479"/>
      <c r="O247" s="479"/>
      <c r="P247" s="479"/>
      <c r="Q247" s="479"/>
      <c r="R247" s="479"/>
      <c r="S247" s="479"/>
      <c r="T247" s="479"/>
      <c r="U247" s="53"/>
      <c r="V247" s="53"/>
      <c r="W247" s="53"/>
      <c r="X247" s="53"/>
      <c r="Y247" s="53"/>
      <c r="Z247" s="53"/>
    </row>
    <row r="248" ht="34.5" hidden="1" customHeight="1" outlineLevel="2">
      <c r="A248" s="47">
        <v>8.595057630048E12</v>
      </c>
      <c r="B248" s="105" t="s">
        <v>3932</v>
      </c>
      <c r="C248" s="49" t="s">
        <v>3933</v>
      </c>
      <c r="D248" s="48">
        <v>1.0</v>
      </c>
      <c r="E248" s="88">
        <f>SUMIF('Загальний прайс'!$D$6:$D$3850,A248,'Загальний прайс'!$G$6:$G$3850)</f>
        <v>2935.4</v>
      </c>
      <c r="F248" s="51">
        <f>E248*'ЗМІСТ'!$E$13/1000*1.2</f>
        <v>153.9767592</v>
      </c>
      <c r="G248" s="480">
        <f>F248*(100%-'ЗМІСТ'!$E$15)</f>
        <v>153.9767592</v>
      </c>
      <c r="H248" s="479"/>
      <c r="I248" s="479"/>
      <c r="J248" s="479"/>
      <c r="K248" s="479"/>
      <c r="L248" s="479"/>
      <c r="M248" s="479"/>
      <c r="N248" s="479"/>
      <c r="O248" s="479"/>
      <c r="P248" s="479"/>
      <c r="Q248" s="479"/>
      <c r="R248" s="479"/>
      <c r="S248" s="479"/>
      <c r="T248" s="479"/>
      <c r="U248" s="53"/>
      <c r="V248" s="53"/>
      <c r="W248" s="53"/>
      <c r="X248" s="53"/>
      <c r="Y248" s="53"/>
      <c r="Z248" s="53"/>
    </row>
    <row r="249" ht="34.5" hidden="1" customHeight="1" outlineLevel="2">
      <c r="A249" s="47">
        <v>8.595057629868E12</v>
      </c>
      <c r="B249" s="105" t="s">
        <v>3934</v>
      </c>
      <c r="C249" s="49" t="s">
        <v>3935</v>
      </c>
      <c r="D249" s="48">
        <v>1.0</v>
      </c>
      <c r="E249" s="88">
        <f>SUMIF('Загальний прайс'!$D$6:$D$3850,A249,'Загальний прайс'!$G$6:$G$3850)</f>
        <v>3860.24</v>
      </c>
      <c r="F249" s="51">
        <f>E249*'ЗМІСТ'!$E$13/1000*1.2</f>
        <v>202.4893524</v>
      </c>
      <c r="G249" s="480">
        <f>F249*(100%-'ЗМІСТ'!$E$15)</f>
        <v>202.4893524</v>
      </c>
      <c r="H249" s="479"/>
      <c r="I249" s="479"/>
      <c r="J249" s="479"/>
      <c r="K249" s="479"/>
      <c r="L249" s="479"/>
      <c r="M249" s="479"/>
      <c r="N249" s="479"/>
      <c r="O249" s="479"/>
      <c r="P249" s="479"/>
      <c r="Q249" s="479"/>
      <c r="R249" s="479"/>
      <c r="S249" s="479"/>
      <c r="T249" s="479"/>
      <c r="U249" s="53"/>
      <c r="V249" s="53"/>
      <c r="W249" s="53"/>
      <c r="X249" s="53"/>
      <c r="Y249" s="53"/>
      <c r="Z249" s="53"/>
    </row>
    <row r="250" ht="34.5" hidden="1" customHeight="1" outlineLevel="2">
      <c r="A250" s="47">
        <v>8.595057629554E12</v>
      </c>
      <c r="B250" s="105" t="s">
        <v>3936</v>
      </c>
      <c r="C250" s="49" t="s">
        <v>3937</v>
      </c>
      <c r="D250" s="48">
        <v>1.0</v>
      </c>
      <c r="E250" s="88">
        <f>SUMIF('Загальний прайс'!$D$6:$D$3850,A250,'Загальний прайс'!$G$6:$G$3850)</f>
        <v>5904.02</v>
      </c>
      <c r="F250" s="51">
        <f>E250*'ЗМІСТ'!$E$13/1000*1.2</f>
        <v>309.6960776</v>
      </c>
      <c r="G250" s="480">
        <f>F250*(100%-'ЗМІСТ'!$E$15)</f>
        <v>309.6960776</v>
      </c>
      <c r="H250" s="479"/>
      <c r="I250" s="479"/>
      <c r="J250" s="479"/>
      <c r="K250" s="479"/>
      <c r="L250" s="479"/>
      <c r="M250" s="479"/>
      <c r="N250" s="479"/>
      <c r="O250" s="479"/>
      <c r="P250" s="479"/>
      <c r="Q250" s="479"/>
      <c r="R250" s="479"/>
      <c r="S250" s="479"/>
      <c r="T250" s="479"/>
      <c r="U250" s="53"/>
      <c r="V250" s="53"/>
      <c r="W250" s="53"/>
      <c r="X250" s="53"/>
      <c r="Y250" s="53"/>
      <c r="Z250" s="53"/>
    </row>
    <row r="251" ht="34.5" hidden="1" customHeight="1" outlineLevel="2">
      <c r="A251" s="47">
        <v>8.595057629462E12</v>
      </c>
      <c r="B251" s="105" t="s">
        <v>3938</v>
      </c>
      <c r="C251" s="49" t="s">
        <v>3939</v>
      </c>
      <c r="D251" s="48">
        <v>1.0</v>
      </c>
      <c r="E251" s="88">
        <f>SUMIF('Загальний прайс'!$D$6:$D$3850,A251,'Загальний прайс'!$G$6:$G$3850)</f>
        <v>7319.68</v>
      </c>
      <c r="F251" s="51">
        <f>E251*'ЗМІСТ'!$E$13/1000*1.2</f>
        <v>383.9546928</v>
      </c>
      <c r="G251" s="480">
        <f>F251*(100%-'ЗМІСТ'!$E$15)</f>
        <v>383.9546928</v>
      </c>
      <c r="H251" s="479"/>
      <c r="I251" s="479"/>
      <c r="J251" s="479"/>
      <c r="K251" s="479"/>
      <c r="L251" s="479"/>
      <c r="M251" s="479"/>
      <c r="N251" s="479"/>
      <c r="O251" s="479"/>
      <c r="P251" s="479"/>
      <c r="Q251" s="479"/>
      <c r="R251" s="479"/>
      <c r="S251" s="479"/>
      <c r="T251" s="479"/>
      <c r="U251" s="53"/>
      <c r="V251" s="53"/>
      <c r="W251" s="53"/>
      <c r="X251" s="53"/>
      <c r="Y251" s="53"/>
      <c r="Z251" s="53"/>
    </row>
    <row r="252" ht="34.5" hidden="1" customHeight="1" outlineLevel="2">
      <c r="A252" s="47">
        <v>8.59505763323E12</v>
      </c>
      <c r="B252" s="105" t="s">
        <v>3940</v>
      </c>
      <c r="C252" s="49" t="s">
        <v>3941</v>
      </c>
      <c r="D252" s="48">
        <v>1.0</v>
      </c>
      <c r="E252" s="88">
        <f>SUMIF('Загальний прайс'!$D$6:$D$3850,A252,'Загальний прайс'!$G$6:$G$3850)</f>
        <v>8191.96</v>
      </c>
      <c r="F252" s="51">
        <f>E252*'ЗМІСТ'!$E$13/1000*1.2</f>
        <v>429.7102448</v>
      </c>
      <c r="G252" s="480">
        <f>F252*(100%-'ЗМІСТ'!$E$15)</f>
        <v>429.7102448</v>
      </c>
      <c r="H252" s="479"/>
      <c r="I252" s="479"/>
      <c r="J252" s="479"/>
      <c r="K252" s="479"/>
      <c r="L252" s="479"/>
      <c r="M252" s="479"/>
      <c r="N252" s="479"/>
      <c r="O252" s="479"/>
      <c r="P252" s="479"/>
      <c r="Q252" s="479"/>
      <c r="R252" s="479"/>
      <c r="S252" s="479"/>
      <c r="T252" s="479"/>
      <c r="U252" s="53"/>
      <c r="V252" s="53"/>
      <c r="W252" s="53"/>
      <c r="X252" s="53"/>
      <c r="Y252" s="53"/>
      <c r="Z252" s="53"/>
    </row>
    <row r="253" ht="34.5" hidden="1" customHeight="1" outlineLevel="2">
      <c r="A253" s="302">
        <v>8.595057637023E12</v>
      </c>
      <c r="B253" s="105" t="s">
        <v>3942</v>
      </c>
      <c r="C253" s="49" t="s">
        <v>3943</v>
      </c>
      <c r="D253" s="487">
        <v>1.0</v>
      </c>
      <c r="E253" s="88">
        <f>SUMIF('Загальний прайс'!$D$6:$D$3850,A253,'Загальний прайс'!$G$6:$G$3850)</f>
        <v>12417.13</v>
      </c>
      <c r="F253" s="482">
        <f>E253*'ЗМІСТ'!$E$13/1000*1.2</f>
        <v>651.3420442</v>
      </c>
      <c r="G253" s="483">
        <f>F253*(100%-'ЗМІСТ'!$E$15)</f>
        <v>651.3420442</v>
      </c>
      <c r="H253" s="479"/>
      <c r="I253" s="479"/>
      <c r="J253" s="479"/>
      <c r="K253" s="479"/>
      <c r="L253" s="479"/>
      <c r="M253" s="479"/>
      <c r="N253" s="479"/>
      <c r="O253" s="479"/>
      <c r="P253" s="479"/>
      <c r="Q253" s="479"/>
      <c r="R253" s="479"/>
      <c r="S253" s="479"/>
      <c r="T253" s="479"/>
      <c r="U253" s="53"/>
      <c r="V253" s="53"/>
      <c r="W253" s="53"/>
      <c r="X253" s="53"/>
      <c r="Y253" s="53"/>
      <c r="Z253" s="53"/>
    </row>
    <row r="254" ht="34.5" hidden="1" customHeight="1" outlineLevel="1">
      <c r="A254" s="484" t="s">
        <v>3944</v>
      </c>
      <c r="B254" s="485"/>
      <c r="C254" s="485"/>
      <c r="D254" s="485"/>
      <c r="E254" s="485"/>
      <c r="F254" s="485"/>
      <c r="G254" s="485"/>
      <c r="H254" s="479"/>
      <c r="I254" s="479"/>
      <c r="J254" s="479"/>
      <c r="K254" s="479"/>
      <c r="L254" s="479"/>
      <c r="M254" s="479"/>
      <c r="N254" s="479"/>
      <c r="O254" s="479"/>
      <c r="P254" s="479"/>
      <c r="Q254" s="479"/>
      <c r="R254" s="479"/>
      <c r="S254" s="479"/>
      <c r="T254" s="479"/>
      <c r="U254" s="53"/>
      <c r="V254" s="53"/>
      <c r="W254" s="53"/>
      <c r="X254" s="53"/>
      <c r="Y254" s="53"/>
      <c r="Z254" s="53"/>
    </row>
    <row r="255" ht="34.5" hidden="1" customHeight="1" outlineLevel="2">
      <c r="A255" s="103">
        <v>8.595057637344E12</v>
      </c>
      <c r="B255" s="105" t="s">
        <v>3945</v>
      </c>
      <c r="C255" s="49" t="s">
        <v>3946</v>
      </c>
      <c r="D255" s="105">
        <v>12.0</v>
      </c>
      <c r="E255" s="88">
        <f>SUMIF('Загальний прайс'!$D$6:$D$3850,A255,'Загальний прайс'!$G$6:$G$3850)</f>
        <v>11183.54</v>
      </c>
      <c r="F255" s="88">
        <f>E255*'ЗМІСТ'!$E$13/1000*1.2</f>
        <v>586.6339327</v>
      </c>
      <c r="G255" s="478">
        <f>F255*(100%-'ЗМІСТ'!$E$15)</f>
        <v>586.6339327</v>
      </c>
      <c r="H255" s="479"/>
      <c r="I255" s="479"/>
      <c r="J255" s="479"/>
      <c r="K255" s="479"/>
      <c r="L255" s="479"/>
      <c r="M255" s="479"/>
      <c r="N255" s="479"/>
      <c r="O255" s="479"/>
      <c r="P255" s="479"/>
      <c r="Q255" s="479"/>
      <c r="R255" s="479"/>
      <c r="S255" s="479"/>
      <c r="T255" s="479"/>
      <c r="U255" s="53"/>
      <c r="V255" s="53"/>
      <c r="W255" s="53"/>
      <c r="X255" s="53"/>
      <c r="Y255" s="53"/>
      <c r="Z255" s="53"/>
    </row>
    <row r="256" ht="34.5" hidden="1" customHeight="1" outlineLevel="2">
      <c r="A256" s="47">
        <v>8.595057637351E12</v>
      </c>
      <c r="B256" s="105" t="s">
        <v>3947</v>
      </c>
      <c r="C256" s="49" t="s">
        <v>3948</v>
      </c>
      <c r="D256" s="48">
        <v>12.0</v>
      </c>
      <c r="E256" s="88">
        <f>SUMIF('Загальний прайс'!$D$6:$D$3850,A256,'Загальний прайс'!$G$6:$G$3850)</f>
        <v>12214.51</v>
      </c>
      <c r="F256" s="51">
        <f>E256*'ЗМІСТ'!$E$13/1000*1.2</f>
        <v>640.7135878</v>
      </c>
      <c r="G256" s="480">
        <f>F256*(100%-'ЗМІСТ'!$E$15)</f>
        <v>640.7135878</v>
      </c>
      <c r="H256" s="479"/>
      <c r="I256" s="479"/>
      <c r="J256" s="479"/>
      <c r="K256" s="479"/>
      <c r="L256" s="479"/>
      <c r="M256" s="479"/>
      <c r="N256" s="479"/>
      <c r="O256" s="479"/>
      <c r="P256" s="479"/>
      <c r="Q256" s="479"/>
      <c r="R256" s="479"/>
      <c r="S256" s="479"/>
      <c r="T256" s="479"/>
      <c r="U256" s="53"/>
      <c r="V256" s="53"/>
      <c r="W256" s="53"/>
      <c r="X256" s="53"/>
      <c r="Y256" s="53"/>
      <c r="Z256" s="53"/>
    </row>
    <row r="257" ht="34.5" hidden="1" customHeight="1" outlineLevel="2">
      <c r="A257" s="47">
        <v>8.595057637368E12</v>
      </c>
      <c r="B257" s="105" t="s">
        <v>3949</v>
      </c>
      <c r="C257" s="49" t="s">
        <v>3950</v>
      </c>
      <c r="D257" s="48">
        <v>12.0</v>
      </c>
      <c r="E257" s="88">
        <f>SUMIF('Загальний прайс'!$D$6:$D$3850,A257,'Загальний прайс'!$G$6:$G$3850)</f>
        <v>12443.22</v>
      </c>
      <c r="F257" s="51">
        <f>E257*'ЗМІСТ'!$E$13/1000*1.2</f>
        <v>652.7105983</v>
      </c>
      <c r="G257" s="480">
        <f>F257*(100%-'ЗМІСТ'!$E$15)</f>
        <v>652.7105983</v>
      </c>
      <c r="H257" s="479"/>
      <c r="I257" s="479"/>
      <c r="J257" s="479"/>
      <c r="K257" s="479"/>
      <c r="L257" s="479"/>
      <c r="M257" s="479"/>
      <c r="N257" s="479"/>
      <c r="O257" s="479"/>
      <c r="P257" s="479"/>
      <c r="Q257" s="479"/>
      <c r="R257" s="479"/>
      <c r="S257" s="479"/>
      <c r="T257" s="479"/>
      <c r="U257" s="53"/>
      <c r="V257" s="53"/>
      <c r="W257" s="53"/>
      <c r="X257" s="53"/>
      <c r="Y257" s="53"/>
      <c r="Z257" s="53"/>
    </row>
    <row r="258" ht="34.5" hidden="1" customHeight="1" outlineLevel="2">
      <c r="A258" s="47">
        <v>8.595057637375E12</v>
      </c>
      <c r="B258" s="105" t="s">
        <v>3951</v>
      </c>
      <c r="C258" s="49" t="s">
        <v>3952</v>
      </c>
      <c r="D258" s="48">
        <v>12.0</v>
      </c>
      <c r="E258" s="88">
        <f>SUMIF('Загальний прайс'!$D$6:$D$3850,A258,'Загальний прайс'!$G$6:$G$3850)</f>
        <v>14978.91</v>
      </c>
      <c r="F258" s="51">
        <f>E258*'ЗМІСТ'!$E$13/1000*1.2</f>
        <v>785.7205215</v>
      </c>
      <c r="G258" s="480">
        <f>F258*(100%-'ЗМІСТ'!$E$15)</f>
        <v>785.7205215</v>
      </c>
      <c r="H258" s="479"/>
      <c r="I258" s="479"/>
      <c r="J258" s="479"/>
      <c r="K258" s="479"/>
      <c r="L258" s="479"/>
      <c r="M258" s="479"/>
      <c r="N258" s="479"/>
      <c r="O258" s="479"/>
      <c r="P258" s="479"/>
      <c r="Q258" s="479"/>
      <c r="R258" s="479"/>
      <c r="S258" s="479"/>
      <c r="T258" s="479"/>
      <c r="U258" s="53"/>
      <c r="V258" s="53"/>
      <c r="W258" s="53"/>
      <c r="X258" s="53"/>
      <c r="Y258" s="53"/>
      <c r="Z258" s="53"/>
    </row>
    <row r="259" ht="34.5" hidden="1" customHeight="1" outlineLevel="2">
      <c r="A259" s="47">
        <v>8.595057637382E12</v>
      </c>
      <c r="B259" s="105" t="s">
        <v>3953</v>
      </c>
      <c r="C259" s="49" t="s">
        <v>3954</v>
      </c>
      <c r="D259" s="48">
        <v>12.0</v>
      </c>
      <c r="E259" s="88">
        <f>SUMIF('Загальний прайс'!$D$6:$D$3850,A259,'Загальний прайс'!$G$6:$G$3850)</f>
        <v>18389.45</v>
      </c>
      <c r="F259" s="51">
        <f>E259*'ЗМІСТ'!$E$13/1000*1.2</f>
        <v>964.6208065</v>
      </c>
      <c r="G259" s="480">
        <f>F259*(100%-'ЗМІСТ'!$E$15)</f>
        <v>964.6208065</v>
      </c>
      <c r="H259" s="479"/>
      <c r="I259" s="479"/>
      <c r="J259" s="479"/>
      <c r="K259" s="479"/>
      <c r="L259" s="479"/>
      <c r="M259" s="479"/>
      <c r="N259" s="479"/>
      <c r="O259" s="479"/>
      <c r="P259" s="479"/>
      <c r="Q259" s="479"/>
      <c r="R259" s="479"/>
      <c r="S259" s="479"/>
      <c r="T259" s="479"/>
      <c r="U259" s="53"/>
      <c r="V259" s="53"/>
      <c r="W259" s="53"/>
      <c r="X259" s="53"/>
      <c r="Y259" s="53"/>
      <c r="Z259" s="53"/>
    </row>
    <row r="260" ht="34.5" hidden="1" customHeight="1" outlineLevel="2">
      <c r="A260" s="47">
        <v>8.595057637405E12</v>
      </c>
      <c r="B260" s="105" t="s">
        <v>3955</v>
      </c>
      <c r="C260" s="49" t="s">
        <v>3956</v>
      </c>
      <c r="D260" s="48">
        <v>12.0</v>
      </c>
      <c r="E260" s="88">
        <f>SUMIF('Загальний прайс'!$D$6:$D$3850,A260,'Загальний прайс'!$G$6:$G$3850)</f>
        <v>25197.52</v>
      </c>
      <c r="F260" s="51">
        <f>E260*'ЗМІСТ'!$E$13/1000*1.2</f>
        <v>1321.738935</v>
      </c>
      <c r="G260" s="480">
        <f>F260*(100%-'ЗМІСТ'!$E$15)</f>
        <v>1321.738935</v>
      </c>
      <c r="H260" s="479"/>
      <c r="I260" s="479"/>
      <c r="J260" s="479"/>
      <c r="K260" s="479"/>
      <c r="L260" s="479"/>
      <c r="M260" s="479"/>
      <c r="N260" s="479"/>
      <c r="O260" s="479"/>
      <c r="P260" s="479"/>
      <c r="Q260" s="479"/>
      <c r="R260" s="479"/>
      <c r="S260" s="479"/>
      <c r="T260" s="479"/>
      <c r="U260" s="53"/>
      <c r="V260" s="53"/>
      <c r="W260" s="53"/>
      <c r="X260" s="53"/>
      <c r="Y260" s="53"/>
      <c r="Z260" s="53"/>
    </row>
    <row r="261" ht="34.5" hidden="1" customHeight="1" outlineLevel="2">
      <c r="A261" s="47">
        <v>8.595057637412E12</v>
      </c>
      <c r="B261" s="105" t="s">
        <v>3957</v>
      </c>
      <c r="C261" s="49" t="s">
        <v>3958</v>
      </c>
      <c r="D261" s="48">
        <v>12.0</v>
      </c>
      <c r="E261" s="88">
        <f>SUMIF('Загальний прайс'!$D$6:$D$3850,A261,'Загальний прайс'!$G$6:$G$3850)</f>
        <v>37996.62</v>
      </c>
      <c r="F261" s="51">
        <f>E261*'ЗМІСТ'!$E$13/1000*1.2</f>
        <v>1993.117262</v>
      </c>
      <c r="G261" s="480">
        <f>F261*(100%-'ЗМІСТ'!$E$15)</f>
        <v>1993.117262</v>
      </c>
      <c r="H261" s="479"/>
      <c r="I261" s="479"/>
      <c r="J261" s="479"/>
      <c r="K261" s="479"/>
      <c r="L261" s="479"/>
      <c r="M261" s="479"/>
      <c r="N261" s="479"/>
      <c r="O261" s="479"/>
      <c r="P261" s="479"/>
      <c r="Q261" s="479"/>
      <c r="R261" s="479"/>
      <c r="S261" s="479"/>
      <c r="T261" s="479"/>
      <c r="U261" s="53"/>
      <c r="V261" s="53"/>
      <c r="W261" s="53"/>
      <c r="X261" s="53"/>
      <c r="Y261" s="53"/>
      <c r="Z261" s="53"/>
    </row>
    <row r="262" ht="34.5" hidden="1" customHeight="1" outlineLevel="2">
      <c r="A262" s="47">
        <v>8.595057637429E12</v>
      </c>
      <c r="B262" s="105" t="s">
        <v>3959</v>
      </c>
      <c r="C262" s="49" t="s">
        <v>3960</v>
      </c>
      <c r="D262" s="48">
        <v>12.0</v>
      </c>
      <c r="E262" s="88">
        <f>SUMIF('Загальний прайс'!$D$6:$D$3850,A262,'Загальний прайс'!$G$6:$G$3850)</f>
        <v>51811.59</v>
      </c>
      <c r="F262" s="51">
        <f>E262*'ЗМІСТ'!$E$13/1000*1.2</f>
        <v>2717.783171</v>
      </c>
      <c r="G262" s="480">
        <f>F262*(100%-'ЗМІСТ'!$E$15)</f>
        <v>2717.783171</v>
      </c>
      <c r="H262" s="479"/>
      <c r="I262" s="479"/>
      <c r="J262" s="479"/>
      <c r="K262" s="479"/>
      <c r="L262" s="479"/>
      <c r="M262" s="479"/>
      <c r="N262" s="479"/>
      <c r="O262" s="479"/>
      <c r="P262" s="479"/>
      <c r="Q262" s="479"/>
      <c r="R262" s="479"/>
      <c r="S262" s="479"/>
      <c r="T262" s="479"/>
      <c r="U262" s="53"/>
      <c r="V262" s="53"/>
      <c r="W262" s="53"/>
      <c r="X262" s="53"/>
      <c r="Y262" s="53"/>
      <c r="Z262" s="53"/>
    </row>
    <row r="263" ht="34.5" hidden="1" customHeight="1" outlineLevel="2">
      <c r="A263" s="47">
        <v>8.595057637436E12</v>
      </c>
      <c r="B263" s="105" t="s">
        <v>3961</v>
      </c>
      <c r="C263" s="49" t="s">
        <v>3962</v>
      </c>
      <c r="D263" s="48">
        <v>12.0</v>
      </c>
      <c r="E263" s="88">
        <f>SUMIF('Загальний прайс'!$D$6:$D$3850,A263,'Загальний прайс'!$G$6:$G$3850)</f>
        <v>60983.6</v>
      </c>
      <c r="F263" s="51">
        <f>E263*'ЗМІСТ'!$E$13/1000*1.2</f>
        <v>3198.902056</v>
      </c>
      <c r="G263" s="480">
        <f>F263*(100%-'ЗМІСТ'!$E$15)</f>
        <v>3198.902056</v>
      </c>
      <c r="H263" s="479"/>
      <c r="I263" s="479"/>
      <c r="J263" s="479"/>
      <c r="K263" s="479"/>
      <c r="L263" s="479"/>
      <c r="M263" s="479"/>
      <c r="N263" s="479"/>
      <c r="O263" s="479"/>
      <c r="P263" s="479"/>
      <c r="Q263" s="479"/>
      <c r="R263" s="479"/>
      <c r="S263" s="479"/>
      <c r="T263" s="479"/>
      <c r="U263" s="53"/>
      <c r="V263" s="53"/>
      <c r="W263" s="53"/>
      <c r="X263" s="53"/>
      <c r="Y263" s="53"/>
      <c r="Z263" s="53"/>
    </row>
    <row r="264" ht="34.5" hidden="1" customHeight="1" outlineLevel="2">
      <c r="A264" s="47">
        <v>8.595057637443E12</v>
      </c>
      <c r="B264" s="105" t="s">
        <v>3963</v>
      </c>
      <c r="C264" s="49" t="s">
        <v>3964</v>
      </c>
      <c r="D264" s="48">
        <v>12.0</v>
      </c>
      <c r="E264" s="88">
        <f>SUMIF('Загальний прайс'!$D$6:$D$3850,A264,'Загальний прайс'!$G$6:$G$3850)</f>
        <v>12710.45</v>
      </c>
      <c r="F264" s="51">
        <f>E264*'ЗМІСТ'!$E$13/1000*1.2</f>
        <v>666.72818</v>
      </c>
      <c r="G264" s="480">
        <f>F264*(100%-'ЗМІСТ'!$E$15)</f>
        <v>666.72818</v>
      </c>
      <c r="H264" s="479"/>
      <c r="I264" s="479"/>
      <c r="J264" s="479"/>
      <c r="K264" s="479"/>
      <c r="L264" s="479"/>
      <c r="M264" s="479"/>
      <c r="N264" s="479"/>
      <c r="O264" s="479"/>
      <c r="P264" s="479"/>
      <c r="Q264" s="479"/>
      <c r="R264" s="479"/>
      <c r="S264" s="479"/>
      <c r="T264" s="479"/>
      <c r="U264" s="53"/>
      <c r="V264" s="53"/>
      <c r="W264" s="53"/>
      <c r="X264" s="53"/>
      <c r="Y264" s="53"/>
      <c r="Z264" s="53"/>
    </row>
    <row r="265" ht="34.5" hidden="1" customHeight="1" outlineLevel="2">
      <c r="A265" s="47">
        <v>8.595057633339E12</v>
      </c>
      <c r="B265" s="105" t="s">
        <v>3965</v>
      </c>
      <c r="C265" s="49" t="s">
        <v>3966</v>
      </c>
      <c r="D265" s="48">
        <v>12.0</v>
      </c>
      <c r="E265" s="88">
        <f>SUMIF('Загальний прайс'!$D$6:$D$3850,A265,'Загальний прайс'!$G$6:$G$3850)</f>
        <v>13557.72</v>
      </c>
      <c r="F265" s="51">
        <f>E265*'ЗМІСТ'!$E$13/1000*1.2</f>
        <v>711.1718295</v>
      </c>
      <c r="G265" s="480">
        <f>F265*(100%-'ЗМІСТ'!$E$15)</f>
        <v>711.1718295</v>
      </c>
      <c r="H265" s="479"/>
      <c r="I265" s="479"/>
      <c r="J265" s="479"/>
      <c r="K265" s="479"/>
      <c r="L265" s="479"/>
      <c r="M265" s="479"/>
      <c r="N265" s="479"/>
      <c r="O265" s="479"/>
      <c r="P265" s="479"/>
      <c r="Q265" s="479"/>
      <c r="R265" s="479"/>
      <c r="S265" s="479"/>
      <c r="T265" s="479"/>
      <c r="U265" s="53"/>
      <c r="V265" s="53"/>
      <c r="W265" s="53"/>
      <c r="X265" s="53"/>
      <c r="Y265" s="53"/>
      <c r="Z265" s="53"/>
    </row>
    <row r="266" ht="34.5" hidden="1" customHeight="1" outlineLevel="2">
      <c r="A266" s="47">
        <v>8.595057630338E12</v>
      </c>
      <c r="B266" s="105" t="s">
        <v>3967</v>
      </c>
      <c r="C266" s="49" t="s">
        <v>3968</v>
      </c>
      <c r="D266" s="48">
        <v>12.0</v>
      </c>
      <c r="E266" s="88">
        <f>SUMIF('Загальний прайс'!$D$6:$D$3850,A266,'Загальний прайс'!$G$6:$G$3850)</f>
        <v>14258.85</v>
      </c>
      <c r="F266" s="51">
        <f>E266*'ЗМІСТ'!$E$13/1000*1.2</f>
        <v>747.9496878</v>
      </c>
      <c r="G266" s="480">
        <f>F266*(100%-'ЗМІСТ'!$E$15)</f>
        <v>747.9496878</v>
      </c>
      <c r="H266" s="479"/>
      <c r="I266" s="479"/>
      <c r="J266" s="479"/>
      <c r="K266" s="479"/>
      <c r="L266" s="479"/>
      <c r="M266" s="479"/>
      <c r="N266" s="479"/>
      <c r="O266" s="479"/>
      <c r="P266" s="479"/>
      <c r="Q266" s="479"/>
      <c r="R266" s="479"/>
      <c r="S266" s="479"/>
      <c r="T266" s="479"/>
      <c r="U266" s="53"/>
      <c r="V266" s="53"/>
      <c r="W266" s="53"/>
      <c r="X266" s="53"/>
      <c r="Y266" s="53"/>
      <c r="Z266" s="53"/>
    </row>
    <row r="267" ht="34.5" hidden="1" customHeight="1" outlineLevel="2">
      <c r="A267" s="47">
        <v>8.595057633575E12</v>
      </c>
      <c r="B267" s="105" t="s">
        <v>3969</v>
      </c>
      <c r="C267" s="49" t="s">
        <v>3970</v>
      </c>
      <c r="D267" s="48">
        <v>12.0</v>
      </c>
      <c r="E267" s="88">
        <f>SUMIF('Загальний прайс'!$D$6:$D$3850,A267,'Загальний прайс'!$G$6:$G$3850)</f>
        <v>17222.67</v>
      </c>
      <c r="F267" s="51">
        <f>E267*'ЗМІСТ'!$E$13/1000*1.2</f>
        <v>903.4172216</v>
      </c>
      <c r="G267" s="480">
        <f>F267*(100%-'ЗМІСТ'!$E$15)</f>
        <v>903.4172216</v>
      </c>
      <c r="H267" s="479"/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  <c r="S267" s="479"/>
      <c r="T267" s="479"/>
      <c r="U267" s="53"/>
      <c r="V267" s="53"/>
      <c r="W267" s="53"/>
      <c r="X267" s="53"/>
      <c r="Y267" s="53"/>
      <c r="Z267" s="53"/>
    </row>
    <row r="268" ht="34.5" hidden="1" customHeight="1" outlineLevel="2">
      <c r="A268" s="47">
        <v>8.595057631717E12</v>
      </c>
      <c r="B268" s="105" t="s">
        <v>3971</v>
      </c>
      <c r="C268" s="49" t="s">
        <v>3972</v>
      </c>
      <c r="D268" s="48">
        <v>12.0</v>
      </c>
      <c r="E268" s="88">
        <f>SUMIF('Загальний прайс'!$D$6:$D$3850,A268,'Загальний прайс'!$G$6:$G$3850)</f>
        <v>21921.46</v>
      </c>
      <c r="F268" s="51">
        <f>E268*'ЗМІСТ'!$E$13/1000*1.2</f>
        <v>1149.892815</v>
      </c>
      <c r="G268" s="480">
        <f>F268*(100%-'ЗМІСТ'!$E$15)</f>
        <v>1149.892815</v>
      </c>
      <c r="H268" s="479"/>
      <c r="I268" s="479"/>
      <c r="J268" s="479"/>
      <c r="K268" s="479"/>
      <c r="L268" s="479"/>
      <c r="M268" s="479"/>
      <c r="N268" s="479"/>
      <c r="O268" s="479"/>
      <c r="P268" s="479"/>
      <c r="Q268" s="479"/>
      <c r="R268" s="479"/>
      <c r="S268" s="479"/>
      <c r="T268" s="479"/>
      <c r="U268" s="53"/>
      <c r="V268" s="53"/>
      <c r="W268" s="53"/>
      <c r="X268" s="53"/>
      <c r="Y268" s="53"/>
      <c r="Z268" s="53"/>
    </row>
    <row r="269" ht="34.5" hidden="1" customHeight="1" outlineLevel="2">
      <c r="A269" s="47">
        <v>8.595057637467E12</v>
      </c>
      <c r="B269" s="105" t="s">
        <v>3973</v>
      </c>
      <c r="C269" s="49" t="s">
        <v>3974</v>
      </c>
      <c r="D269" s="48">
        <v>12.0</v>
      </c>
      <c r="E269" s="88">
        <f>SUMIF('Загальний прайс'!$D$6:$D$3850,A269,'Загальний прайс'!$G$6:$G$3850)</f>
        <v>25786.89</v>
      </c>
      <c r="F269" s="51">
        <f>E269*'ЗМІСТ'!$E$13/1000*1.2</f>
        <v>1352.654409</v>
      </c>
      <c r="G269" s="480">
        <f>F269*(100%-'ЗМІСТ'!$E$15)</f>
        <v>1352.654409</v>
      </c>
      <c r="H269" s="479"/>
      <c r="I269" s="479"/>
      <c r="J269" s="479"/>
      <c r="K269" s="479"/>
      <c r="L269" s="479"/>
      <c r="M269" s="479"/>
      <c r="N269" s="479"/>
      <c r="O269" s="479"/>
      <c r="P269" s="479"/>
      <c r="Q269" s="479"/>
      <c r="R269" s="479"/>
      <c r="S269" s="479"/>
      <c r="T269" s="479"/>
      <c r="U269" s="53"/>
      <c r="V269" s="53"/>
      <c r="W269" s="53"/>
      <c r="X269" s="53"/>
      <c r="Y269" s="53"/>
      <c r="Z269" s="53"/>
    </row>
    <row r="270" ht="34.5" hidden="1" customHeight="1" outlineLevel="2">
      <c r="A270" s="47">
        <v>8.5950576317E12</v>
      </c>
      <c r="B270" s="105" t="s">
        <v>3975</v>
      </c>
      <c r="C270" s="49" t="s">
        <v>3976</v>
      </c>
      <c r="D270" s="48">
        <v>12.0</v>
      </c>
      <c r="E270" s="88">
        <f>SUMIF('Загальний прайс'!$D$6:$D$3850,A270,'Загальний прайс'!$G$6:$G$3850)</f>
        <v>37317.73</v>
      </c>
      <c r="F270" s="51">
        <f>E270*'ЗМІСТ'!$E$13/1000*1.2</f>
        <v>1957.506005</v>
      </c>
      <c r="G270" s="480">
        <f>F270*(100%-'ЗМІСТ'!$E$15)</f>
        <v>1957.506005</v>
      </c>
      <c r="H270" s="479"/>
      <c r="I270" s="479"/>
      <c r="J270" s="479"/>
      <c r="K270" s="479"/>
      <c r="L270" s="479"/>
      <c r="M270" s="479"/>
      <c r="N270" s="479"/>
      <c r="O270" s="479"/>
      <c r="P270" s="479"/>
      <c r="Q270" s="479"/>
      <c r="R270" s="479"/>
      <c r="S270" s="479"/>
      <c r="T270" s="479"/>
      <c r="U270" s="53"/>
      <c r="V270" s="53"/>
      <c r="W270" s="53"/>
      <c r="X270" s="53"/>
      <c r="Y270" s="53"/>
      <c r="Z270" s="53"/>
    </row>
    <row r="271" ht="34.5" hidden="1" customHeight="1" outlineLevel="2">
      <c r="A271" s="491">
        <v>8.595057637474E12</v>
      </c>
      <c r="B271" s="105" t="s">
        <v>3977</v>
      </c>
      <c r="C271" s="49" t="s">
        <v>3978</v>
      </c>
      <c r="D271" s="48">
        <v>12.0</v>
      </c>
      <c r="E271" s="88">
        <f>SUMIF('Загальний прайс'!$D$6:$D$3850,A271,'Загальний прайс'!$G$6:$G$3850)</f>
        <v>51971.12</v>
      </c>
      <c r="F271" s="51">
        <f>E271*'ЗМІСТ'!$E$13/1000*1.2</f>
        <v>2726.151336</v>
      </c>
      <c r="G271" s="480">
        <f>F271*(100%-'ЗМІСТ'!$E$15)</f>
        <v>2726.151336</v>
      </c>
      <c r="H271" s="479"/>
      <c r="I271" s="479"/>
      <c r="J271" s="479"/>
      <c r="K271" s="479"/>
      <c r="L271" s="479"/>
      <c r="M271" s="479"/>
      <c r="N271" s="479"/>
      <c r="O271" s="479"/>
      <c r="P271" s="479"/>
      <c r="Q271" s="479"/>
      <c r="R271" s="479"/>
      <c r="S271" s="479"/>
      <c r="T271" s="479"/>
      <c r="U271" s="53"/>
      <c r="V271" s="53"/>
      <c r="W271" s="53"/>
      <c r="X271" s="53"/>
      <c r="Y271" s="53"/>
      <c r="Z271" s="53"/>
    </row>
    <row r="272" ht="34.5" hidden="1" customHeight="1" outlineLevel="2">
      <c r="A272" s="488">
        <v>8.595057637481E12</v>
      </c>
      <c r="B272" s="105" t="s">
        <v>3979</v>
      </c>
      <c r="C272" s="49" t="s">
        <v>3980</v>
      </c>
      <c r="D272" s="48">
        <v>12.0</v>
      </c>
      <c r="E272" s="88">
        <f>SUMIF('Загальний прайс'!$D$6:$D$3850,A272,'Загальний прайс'!$G$6:$G$3850)</f>
        <v>59063.68</v>
      </c>
      <c r="F272" s="51">
        <f>E272*'ЗМІСТ'!$E$13/1000*1.2</f>
        <v>3098.192422</v>
      </c>
      <c r="G272" s="480">
        <f>F272*(100%-'ЗМІСТ'!$E$15)</f>
        <v>3098.192422</v>
      </c>
      <c r="H272" s="479"/>
      <c r="I272" s="479"/>
      <c r="J272" s="479"/>
      <c r="K272" s="479"/>
      <c r="L272" s="479"/>
      <c r="M272" s="479"/>
      <c r="N272" s="479"/>
      <c r="O272" s="479"/>
      <c r="P272" s="479"/>
      <c r="Q272" s="479"/>
      <c r="R272" s="479"/>
      <c r="S272" s="479"/>
      <c r="T272" s="479"/>
      <c r="U272" s="53"/>
      <c r="V272" s="53"/>
      <c r="W272" s="53"/>
      <c r="X272" s="53"/>
      <c r="Y272" s="53"/>
      <c r="Z272" s="53"/>
    </row>
    <row r="273" ht="34.5" hidden="1" customHeight="1" outlineLevel="2">
      <c r="A273" s="47">
        <v>8.595057633322E12</v>
      </c>
      <c r="B273" s="105" t="s">
        <v>3981</v>
      </c>
      <c r="C273" s="49" t="s">
        <v>3982</v>
      </c>
      <c r="D273" s="48">
        <v>24.0</v>
      </c>
      <c r="E273" s="88">
        <f>SUMIF('Загальний прайс'!$D$6:$D$3850,A273,'Загальний прайс'!$G$6:$G$3850)</f>
        <v>18446.47</v>
      </c>
      <c r="F273" s="51">
        <f>E273*'ЗМІСТ'!$E$13/1000*1.2</f>
        <v>967.6117974</v>
      </c>
      <c r="G273" s="480">
        <f>F273*(100%-'ЗМІСТ'!$E$15)</f>
        <v>967.6117974</v>
      </c>
      <c r="H273" s="479"/>
      <c r="I273" s="479"/>
      <c r="J273" s="479"/>
      <c r="K273" s="479"/>
      <c r="L273" s="479"/>
      <c r="M273" s="479"/>
      <c r="N273" s="479"/>
      <c r="O273" s="479"/>
      <c r="P273" s="479"/>
      <c r="Q273" s="479"/>
      <c r="R273" s="479"/>
      <c r="S273" s="479"/>
      <c r="T273" s="479"/>
      <c r="U273" s="53"/>
      <c r="V273" s="53"/>
      <c r="W273" s="53"/>
      <c r="X273" s="53"/>
      <c r="Y273" s="53"/>
      <c r="Z273" s="53"/>
    </row>
    <row r="274" ht="34.5" hidden="1" customHeight="1" outlineLevel="2">
      <c r="A274" s="47">
        <v>8.595057635456E12</v>
      </c>
      <c r="B274" s="105" t="s">
        <v>3983</v>
      </c>
      <c r="C274" s="49" t="s">
        <v>3984</v>
      </c>
      <c r="D274" s="48">
        <v>24.0</v>
      </c>
      <c r="E274" s="88">
        <f>SUMIF('Загальний прайс'!$D$6:$D$3850,A274,'Загальний прайс'!$G$6:$G$3850)</f>
        <v>19973.78</v>
      </c>
      <c r="F274" s="51">
        <f>E274*'ЗМІСТ'!$E$13/1000*1.2</f>
        <v>1047.727027</v>
      </c>
      <c r="G274" s="480">
        <f>F274*(100%-'ЗМІСТ'!$E$15)</f>
        <v>1047.727027</v>
      </c>
      <c r="H274" s="479"/>
      <c r="I274" s="479"/>
      <c r="J274" s="479"/>
      <c r="K274" s="479"/>
      <c r="L274" s="479"/>
      <c r="M274" s="479"/>
      <c r="N274" s="479"/>
      <c r="O274" s="479"/>
      <c r="P274" s="479"/>
      <c r="Q274" s="479"/>
      <c r="R274" s="479"/>
      <c r="S274" s="479"/>
      <c r="T274" s="479"/>
      <c r="U274" s="53"/>
      <c r="V274" s="53"/>
      <c r="W274" s="53"/>
      <c r="X274" s="53"/>
      <c r="Y274" s="53"/>
      <c r="Z274" s="53"/>
    </row>
    <row r="275" ht="34.5" hidden="1" customHeight="1" outlineLevel="2">
      <c r="A275" s="47">
        <v>8.595057633315E12</v>
      </c>
      <c r="B275" s="105" t="s">
        <v>3985</v>
      </c>
      <c r="C275" s="49" t="s">
        <v>3986</v>
      </c>
      <c r="D275" s="48">
        <v>24.0</v>
      </c>
      <c r="E275" s="88">
        <f>SUMIF('Загальний прайс'!$D$6:$D$3850,A275,'Загальний прайс'!$G$6:$G$3850)</f>
        <v>25909.36</v>
      </c>
      <c r="F275" s="51">
        <f>E275*'ЗМІСТ'!$E$13/1000*1.2</f>
        <v>1359.078588</v>
      </c>
      <c r="G275" s="480">
        <f>F275*(100%-'ЗМІСТ'!$E$15)</f>
        <v>1359.078588</v>
      </c>
      <c r="H275" s="479"/>
      <c r="I275" s="479"/>
      <c r="J275" s="479"/>
      <c r="K275" s="479"/>
      <c r="L275" s="479"/>
      <c r="M275" s="479"/>
      <c r="N275" s="479"/>
      <c r="O275" s="479"/>
      <c r="P275" s="479"/>
      <c r="Q275" s="479"/>
      <c r="R275" s="479"/>
      <c r="S275" s="479"/>
      <c r="T275" s="479"/>
      <c r="U275" s="53"/>
      <c r="V275" s="53"/>
      <c r="W275" s="53"/>
      <c r="X275" s="53"/>
      <c r="Y275" s="53"/>
      <c r="Z275" s="53"/>
    </row>
    <row r="276" ht="34.5" hidden="1" customHeight="1" outlineLevel="2">
      <c r="A276" s="47">
        <v>8.595057630352E12</v>
      </c>
      <c r="B276" s="105" t="s">
        <v>3987</v>
      </c>
      <c r="C276" s="49" t="s">
        <v>3988</v>
      </c>
      <c r="D276" s="48">
        <v>24.0</v>
      </c>
      <c r="E276" s="88">
        <f>SUMIF('Загальний прайс'!$D$6:$D$3850,A276,'Загальний прайс'!$G$6:$G$3850)</f>
        <v>29674.4</v>
      </c>
      <c r="F276" s="51">
        <f>E276*'ЗМІСТ'!$E$13/1000*1.2</f>
        <v>1556.574213</v>
      </c>
      <c r="G276" s="480">
        <f>F276*(100%-'ЗМІСТ'!$E$15)</f>
        <v>1556.574213</v>
      </c>
      <c r="H276" s="479"/>
      <c r="I276" s="479"/>
      <c r="J276" s="479"/>
      <c r="K276" s="479"/>
      <c r="L276" s="479"/>
      <c r="M276" s="479"/>
      <c r="N276" s="479"/>
      <c r="O276" s="479"/>
      <c r="P276" s="479"/>
      <c r="Q276" s="479"/>
      <c r="R276" s="479"/>
      <c r="S276" s="479"/>
      <c r="T276" s="479"/>
      <c r="U276" s="53"/>
      <c r="V276" s="53"/>
      <c r="W276" s="53"/>
      <c r="X276" s="53"/>
      <c r="Y276" s="53"/>
      <c r="Z276" s="53"/>
    </row>
    <row r="277" ht="34.5" hidden="1" customHeight="1" outlineLevel="2">
      <c r="A277" s="47">
        <v>8.595057637504E12</v>
      </c>
      <c r="B277" s="105" t="s">
        <v>3989</v>
      </c>
      <c r="C277" s="49" t="s">
        <v>3990</v>
      </c>
      <c r="D277" s="48">
        <v>24.0</v>
      </c>
      <c r="E277" s="88">
        <f>SUMIF('Загальний прайс'!$D$6:$D$3850,A277,'Загальний прайс'!$G$6:$G$3850)</f>
        <v>40338.46</v>
      </c>
      <c r="F277" s="51">
        <f>E277*'ЗМІСТ'!$E$13/1000*1.2</f>
        <v>2115.95876</v>
      </c>
      <c r="G277" s="480">
        <f>F277*(100%-'ЗМІСТ'!$E$15)</f>
        <v>2115.95876</v>
      </c>
      <c r="H277" s="479"/>
      <c r="I277" s="479"/>
      <c r="J277" s="479"/>
      <c r="K277" s="479"/>
      <c r="L277" s="479"/>
      <c r="M277" s="479"/>
      <c r="N277" s="479"/>
      <c r="O277" s="479"/>
      <c r="P277" s="479"/>
      <c r="Q277" s="479"/>
      <c r="R277" s="479"/>
      <c r="S277" s="479"/>
      <c r="T277" s="479"/>
      <c r="U277" s="53"/>
      <c r="V277" s="53"/>
      <c r="W277" s="53"/>
      <c r="X277" s="53"/>
      <c r="Y277" s="53"/>
      <c r="Z277" s="53"/>
    </row>
    <row r="278" ht="34.5" hidden="1" customHeight="1" outlineLevel="2">
      <c r="A278" s="47">
        <v>8.595057637511E12</v>
      </c>
      <c r="B278" s="105" t="s">
        <v>3991</v>
      </c>
      <c r="C278" s="49" t="s">
        <v>3992</v>
      </c>
      <c r="D278" s="48">
        <v>24.0</v>
      </c>
      <c r="E278" s="88">
        <f>SUMIF('Загальний прайс'!$D$6:$D$3850,A278,'Загальний прайс'!$G$6:$G$3850)</f>
        <v>55037.24</v>
      </c>
      <c r="F278" s="51">
        <f>E278*'ЗМІСТ'!$E$13/1000*1.2</f>
        <v>2886.985029</v>
      </c>
      <c r="G278" s="480">
        <f>F278*(100%-'ЗМІСТ'!$E$15)</f>
        <v>2886.985029</v>
      </c>
      <c r="H278" s="479"/>
      <c r="I278" s="479"/>
      <c r="J278" s="479"/>
      <c r="K278" s="479"/>
      <c r="L278" s="479"/>
      <c r="M278" s="479"/>
      <c r="N278" s="479"/>
      <c r="O278" s="479"/>
      <c r="P278" s="479"/>
      <c r="Q278" s="479"/>
      <c r="R278" s="479"/>
      <c r="S278" s="479"/>
      <c r="T278" s="479"/>
      <c r="U278" s="53"/>
      <c r="V278" s="53"/>
      <c r="W278" s="53"/>
      <c r="X278" s="53"/>
      <c r="Y278" s="53"/>
      <c r="Z278" s="53"/>
    </row>
    <row r="279" ht="34.5" hidden="1" customHeight="1" outlineLevel="2">
      <c r="A279" s="47">
        <v>8.595057637528E12</v>
      </c>
      <c r="B279" s="105" t="s">
        <v>3993</v>
      </c>
      <c r="C279" s="49" t="s">
        <v>3994</v>
      </c>
      <c r="D279" s="48">
        <v>24.0</v>
      </c>
      <c r="E279" s="88">
        <f>SUMIF('Загальний прайс'!$D$6:$D$3850,A279,'Загальний прайс'!$G$6:$G$3850)</f>
        <v>62093.04</v>
      </c>
      <c r="F279" s="51">
        <f>E279*'ЗМІСТ'!$E$13/1000*1.2</f>
        <v>3257.097864</v>
      </c>
      <c r="G279" s="480">
        <f>F279*(100%-'ЗМІСТ'!$E$15)</f>
        <v>3257.097864</v>
      </c>
      <c r="H279" s="479"/>
      <c r="I279" s="479"/>
      <c r="J279" s="479"/>
      <c r="K279" s="479"/>
      <c r="L279" s="479"/>
      <c r="M279" s="479"/>
      <c r="N279" s="479"/>
      <c r="O279" s="479"/>
      <c r="P279" s="479"/>
      <c r="Q279" s="479"/>
      <c r="R279" s="479"/>
      <c r="S279" s="479"/>
      <c r="T279" s="479"/>
      <c r="U279" s="53"/>
      <c r="V279" s="53"/>
      <c r="W279" s="53"/>
      <c r="X279" s="53"/>
      <c r="Y279" s="53"/>
      <c r="Z279" s="53"/>
    </row>
    <row r="280" ht="34.5" hidden="1" customHeight="1" outlineLevel="2">
      <c r="A280" s="47">
        <v>8.595057635289E12</v>
      </c>
      <c r="B280" s="105" t="s">
        <v>3995</v>
      </c>
      <c r="C280" s="49" t="s">
        <v>3996</v>
      </c>
      <c r="D280" s="492">
        <v>24.0</v>
      </c>
      <c r="E280" s="88">
        <f>SUMIF('Загальний прайс'!$D$6:$D$3850,A280,'Загальний прайс'!$G$6:$G$3850)</f>
        <v>18879.56</v>
      </c>
      <c r="F280" s="51">
        <f>E280*'ЗМІСТ'!$E$13/1000*1.2</f>
        <v>990.3295853</v>
      </c>
      <c r="G280" s="480">
        <f>F280*(100%-'ЗМІСТ'!$E$15)</f>
        <v>990.3295853</v>
      </c>
      <c r="H280" s="479"/>
      <c r="I280" s="479"/>
      <c r="J280" s="479"/>
      <c r="K280" s="479"/>
      <c r="L280" s="479"/>
      <c r="M280" s="479"/>
      <c r="N280" s="479"/>
      <c r="O280" s="479"/>
      <c r="P280" s="479"/>
      <c r="Q280" s="479"/>
      <c r="R280" s="479"/>
      <c r="S280" s="479"/>
      <c r="T280" s="479"/>
      <c r="U280" s="53"/>
      <c r="V280" s="53"/>
      <c r="W280" s="53"/>
      <c r="X280" s="53"/>
      <c r="Y280" s="53"/>
      <c r="Z280" s="53"/>
    </row>
    <row r="281" ht="34.5" hidden="1" customHeight="1" outlineLevel="2">
      <c r="A281" s="47">
        <v>8.595057637535E12</v>
      </c>
      <c r="B281" s="105" t="s">
        <v>3997</v>
      </c>
      <c r="C281" s="49" t="s">
        <v>3998</v>
      </c>
      <c r="D281" s="493">
        <v>24.0</v>
      </c>
      <c r="E281" s="88">
        <f>SUMIF('Загальний прайс'!$D$6:$D$3850,A281,'Загальний прайс'!$G$6:$G$3850)</f>
        <v>23985.16</v>
      </c>
      <c r="F281" s="51">
        <f>E281*'ЗМІСТ'!$E$13/1000*1.2</f>
        <v>1258.144446</v>
      </c>
      <c r="G281" s="480">
        <f>F281*(100%-'ЗМІСТ'!$E$15)</f>
        <v>1258.144446</v>
      </c>
      <c r="H281" s="479"/>
      <c r="I281" s="479"/>
      <c r="J281" s="479"/>
      <c r="K281" s="479"/>
      <c r="L281" s="479"/>
      <c r="M281" s="479"/>
      <c r="N281" s="479"/>
      <c r="O281" s="479"/>
      <c r="P281" s="479"/>
      <c r="Q281" s="479"/>
      <c r="R281" s="479"/>
      <c r="S281" s="479"/>
      <c r="T281" s="479"/>
      <c r="U281" s="53"/>
      <c r="V281" s="53"/>
      <c r="W281" s="53"/>
      <c r="X281" s="53"/>
      <c r="Y281" s="53"/>
      <c r="Z281" s="53"/>
    </row>
    <row r="282" ht="34.5" hidden="1" customHeight="1" outlineLevel="2">
      <c r="A282" s="47">
        <v>8.595057637559E12</v>
      </c>
      <c r="B282" s="105" t="s">
        <v>3999</v>
      </c>
      <c r="C282" s="49" t="s">
        <v>4000</v>
      </c>
      <c r="D282" s="492">
        <v>24.0</v>
      </c>
      <c r="E282" s="88">
        <f>SUMIF('Загальний прайс'!$D$6:$D$3850,A282,'Загальний прайс'!$G$6:$G$3850)</f>
        <v>31798.3</v>
      </c>
      <c r="F282" s="51">
        <f>E282*'ЗМІСТ'!$E$13/1000*1.2</f>
        <v>1667.983642</v>
      </c>
      <c r="G282" s="480">
        <f>F282*(100%-'ЗМІСТ'!$E$15)</f>
        <v>1667.983642</v>
      </c>
      <c r="H282" s="479"/>
      <c r="I282" s="479"/>
      <c r="J282" s="479"/>
      <c r="K282" s="479"/>
      <c r="L282" s="479"/>
      <c r="M282" s="479"/>
      <c r="N282" s="479"/>
      <c r="O282" s="479"/>
      <c r="P282" s="479"/>
      <c r="Q282" s="479"/>
      <c r="R282" s="479"/>
      <c r="S282" s="479"/>
      <c r="T282" s="479"/>
      <c r="U282" s="53"/>
      <c r="V282" s="53"/>
      <c r="W282" s="53"/>
      <c r="X282" s="53"/>
      <c r="Y282" s="53"/>
      <c r="Z282" s="53"/>
    </row>
    <row r="283" ht="34.5" hidden="1" customHeight="1" outlineLevel="2">
      <c r="A283" s="47">
        <v>8.595057637566E12</v>
      </c>
      <c r="B283" s="105" t="s">
        <v>4001</v>
      </c>
      <c r="C283" s="49" t="s">
        <v>4002</v>
      </c>
      <c r="D283" s="492">
        <v>24.0</v>
      </c>
      <c r="E283" s="88">
        <f>SUMIF('Загальний прайс'!$D$6:$D$3850,A283,'Загальний прайс'!$G$6:$G$3850)</f>
        <v>39107.14</v>
      </c>
      <c r="F283" s="51">
        <f>E283*'ЗМІСТ'!$E$13/1000*1.2</f>
        <v>2051.369722</v>
      </c>
      <c r="G283" s="480">
        <f>F283*(100%-'ЗМІСТ'!$E$15)</f>
        <v>2051.369722</v>
      </c>
      <c r="H283" s="479"/>
      <c r="I283" s="479"/>
      <c r="J283" s="479"/>
      <c r="K283" s="479"/>
      <c r="L283" s="479"/>
      <c r="M283" s="479"/>
      <c r="N283" s="479"/>
      <c r="O283" s="479"/>
      <c r="P283" s="479"/>
      <c r="Q283" s="479"/>
      <c r="R283" s="479"/>
      <c r="S283" s="479"/>
      <c r="T283" s="479"/>
      <c r="U283" s="53"/>
      <c r="V283" s="53"/>
      <c r="W283" s="53"/>
      <c r="X283" s="53"/>
      <c r="Y283" s="53"/>
      <c r="Z283" s="53"/>
    </row>
    <row r="284" ht="34.5" hidden="1" customHeight="1" outlineLevel="2">
      <c r="A284" s="47">
        <v>8.595057633704E12</v>
      </c>
      <c r="B284" s="105" t="s">
        <v>4003</v>
      </c>
      <c r="C284" s="49" t="s">
        <v>4004</v>
      </c>
      <c r="D284" s="492">
        <v>24.0</v>
      </c>
      <c r="E284" s="88">
        <f>SUMIF('Загальний прайс'!$D$6:$D$3850,A284,'Загальний прайс'!$G$6:$G$3850)</f>
        <v>55511.94</v>
      </c>
      <c r="F284" s="51">
        <f>E284*'ЗМІСТ'!$E$13/1000*1.2</f>
        <v>2911.885474</v>
      </c>
      <c r="G284" s="480">
        <f>F284*(100%-'ЗМІСТ'!$E$15)</f>
        <v>2911.885474</v>
      </c>
      <c r="H284" s="479"/>
      <c r="I284" s="479"/>
      <c r="J284" s="479"/>
      <c r="K284" s="479"/>
      <c r="L284" s="479"/>
      <c r="M284" s="479"/>
      <c r="N284" s="479"/>
      <c r="O284" s="479"/>
      <c r="P284" s="479"/>
      <c r="Q284" s="479"/>
      <c r="R284" s="479"/>
      <c r="S284" s="479"/>
      <c r="T284" s="479"/>
      <c r="U284" s="53"/>
      <c r="V284" s="53"/>
      <c r="W284" s="53"/>
      <c r="X284" s="53"/>
      <c r="Y284" s="53"/>
      <c r="Z284" s="53"/>
    </row>
    <row r="285" ht="34.5" hidden="1" customHeight="1" outlineLevel="2">
      <c r="A285" s="47">
        <v>8.595057637573E12</v>
      </c>
      <c r="B285" s="105" t="s">
        <v>4005</v>
      </c>
      <c r="C285" s="49" t="s">
        <v>4006</v>
      </c>
      <c r="D285" s="492">
        <v>24.0</v>
      </c>
      <c r="E285" s="88">
        <f>SUMIF('Загальний прайс'!$D$6:$D$3850,A285,'Загальний прайс'!$G$6:$G$3850)</f>
        <v>62645.17</v>
      </c>
      <c r="F285" s="51">
        <f>E285*'ЗМІСТ'!$E$13/1000*1.2</f>
        <v>3286.05991</v>
      </c>
      <c r="G285" s="480">
        <f>F285*(100%-'ЗМІСТ'!$E$15)</f>
        <v>3286.05991</v>
      </c>
      <c r="H285" s="479"/>
      <c r="I285" s="479"/>
      <c r="J285" s="479"/>
      <c r="K285" s="479"/>
      <c r="L285" s="479"/>
      <c r="M285" s="479"/>
      <c r="N285" s="479"/>
      <c r="O285" s="479"/>
      <c r="P285" s="479"/>
      <c r="Q285" s="479"/>
      <c r="R285" s="479"/>
      <c r="S285" s="479"/>
      <c r="T285" s="479"/>
      <c r="U285" s="53"/>
      <c r="V285" s="53"/>
      <c r="W285" s="53"/>
      <c r="X285" s="53"/>
      <c r="Y285" s="53"/>
      <c r="Z285" s="53"/>
    </row>
    <row r="286" ht="34.5" hidden="1" customHeight="1" outlineLevel="2">
      <c r="A286" s="47">
        <v>8.595057637962E12</v>
      </c>
      <c r="B286" s="105" t="s">
        <v>4007</v>
      </c>
      <c r="C286" s="49" t="s">
        <v>4008</v>
      </c>
      <c r="D286" s="492">
        <v>1.0</v>
      </c>
      <c r="E286" s="88">
        <f>SUMIF('Загальний прайс'!$D$6:$D$3850,A286,'Загальний прайс'!$G$6:$G$3850)</f>
        <v>3977.6</v>
      </c>
      <c r="F286" s="51">
        <f>E286*'ЗМІСТ'!$E$13/1000*1.2</f>
        <v>208.6454853</v>
      </c>
      <c r="G286" s="480">
        <f>F286*(100%-'ЗМІСТ'!$E$15)</f>
        <v>208.6454853</v>
      </c>
      <c r="H286" s="479"/>
      <c r="I286" s="479"/>
      <c r="J286" s="479"/>
      <c r="K286" s="479"/>
      <c r="L286" s="479"/>
      <c r="M286" s="479"/>
      <c r="N286" s="479"/>
      <c r="O286" s="479"/>
      <c r="P286" s="479"/>
      <c r="Q286" s="479"/>
      <c r="R286" s="479"/>
      <c r="S286" s="479"/>
      <c r="T286" s="479"/>
      <c r="U286" s="53"/>
      <c r="V286" s="53"/>
      <c r="W286" s="53"/>
      <c r="X286" s="53"/>
      <c r="Y286" s="53"/>
      <c r="Z286" s="53"/>
    </row>
    <row r="287" ht="34.5" hidden="1" customHeight="1" outlineLevel="2">
      <c r="A287" s="47">
        <v>8.595057633353E12</v>
      </c>
      <c r="B287" s="105" t="s">
        <v>4009</v>
      </c>
      <c r="C287" s="49" t="s">
        <v>4010</v>
      </c>
      <c r="D287" s="492">
        <v>1.0</v>
      </c>
      <c r="E287" s="88">
        <f>SUMIF('Загальний прайс'!$D$6:$D$3850,A287,'Загальний прайс'!$G$6:$G$3850)</f>
        <v>4365.3</v>
      </c>
      <c r="F287" s="51">
        <f>E287*'ЗМІСТ'!$E$13/1000*1.2</f>
        <v>228.9823353</v>
      </c>
      <c r="G287" s="480">
        <f>F287*(100%-'ЗМІСТ'!$E$15)</f>
        <v>228.9823353</v>
      </c>
      <c r="H287" s="479"/>
      <c r="I287" s="479"/>
      <c r="J287" s="479"/>
      <c r="K287" s="479"/>
      <c r="L287" s="479"/>
      <c r="M287" s="479"/>
      <c r="N287" s="479"/>
      <c r="O287" s="479"/>
      <c r="P287" s="479"/>
      <c r="Q287" s="479"/>
      <c r="R287" s="479"/>
      <c r="S287" s="479"/>
      <c r="T287" s="479"/>
      <c r="U287" s="53"/>
      <c r="V287" s="53"/>
      <c r="W287" s="53"/>
      <c r="X287" s="53"/>
      <c r="Y287" s="53"/>
      <c r="Z287" s="53"/>
    </row>
    <row r="288" ht="34.5" hidden="1" customHeight="1" outlineLevel="2">
      <c r="A288" s="47">
        <v>8.595057630345E12</v>
      </c>
      <c r="B288" s="105" t="s">
        <v>4011</v>
      </c>
      <c r="C288" s="49" t="s">
        <v>4012</v>
      </c>
      <c r="D288" s="492">
        <v>1.0</v>
      </c>
      <c r="E288" s="88">
        <f>SUMIF('Загальний прайс'!$D$6:$D$3850,A288,'Загальний прайс'!$G$6:$G$3850)</f>
        <v>4714.67</v>
      </c>
      <c r="F288" s="51">
        <f>E288*'ЗМІСТ'!$E$13/1000*1.2</f>
        <v>247.3085806</v>
      </c>
      <c r="G288" s="480">
        <f>F288*(100%-'ЗМІСТ'!$E$15)</f>
        <v>247.3085806</v>
      </c>
      <c r="H288" s="479"/>
      <c r="I288" s="479"/>
      <c r="J288" s="479"/>
      <c r="K288" s="479"/>
      <c r="L288" s="479"/>
      <c r="M288" s="479"/>
      <c r="N288" s="479"/>
      <c r="O288" s="479"/>
      <c r="P288" s="479"/>
      <c r="Q288" s="479"/>
      <c r="R288" s="479"/>
      <c r="S288" s="479"/>
      <c r="T288" s="479"/>
      <c r="U288" s="53"/>
      <c r="V288" s="53"/>
      <c r="W288" s="53"/>
      <c r="X288" s="53"/>
      <c r="Y288" s="53"/>
      <c r="Z288" s="53"/>
    </row>
    <row r="289" ht="34.5" hidden="1" customHeight="1" outlineLevel="2">
      <c r="A289" s="47">
        <v>8.595057635326E12</v>
      </c>
      <c r="B289" s="105" t="s">
        <v>4013</v>
      </c>
      <c r="C289" s="49" t="s">
        <v>4014</v>
      </c>
      <c r="D289" s="492">
        <v>1.0</v>
      </c>
      <c r="E289" s="88">
        <f>SUMIF('Загальний прайс'!$D$6:$D$3850,A289,'Загальний прайс'!$G$6:$G$3850)</f>
        <v>6081.66</v>
      </c>
      <c r="F289" s="51">
        <f>E289*'ЗМІСТ'!$E$13/1000*1.2</f>
        <v>319.0142051</v>
      </c>
      <c r="G289" s="480">
        <f>F289*(100%-'ЗМІСТ'!$E$15)</f>
        <v>319.0142051</v>
      </c>
      <c r="H289" s="479"/>
      <c r="I289" s="479"/>
      <c r="J289" s="479"/>
      <c r="K289" s="479"/>
      <c r="L289" s="479"/>
      <c r="M289" s="479"/>
      <c r="N289" s="479"/>
      <c r="O289" s="479"/>
      <c r="P289" s="479"/>
      <c r="Q289" s="479"/>
      <c r="R289" s="479"/>
      <c r="S289" s="479"/>
      <c r="T289" s="479"/>
      <c r="U289" s="53"/>
      <c r="V289" s="53"/>
      <c r="W289" s="53"/>
      <c r="X289" s="53"/>
      <c r="Y289" s="53"/>
      <c r="Z289" s="53"/>
    </row>
    <row r="290" ht="34.5" hidden="1" customHeight="1" outlineLevel="2">
      <c r="A290" s="47">
        <v>8.595057633346E12</v>
      </c>
      <c r="B290" s="105" t="s">
        <v>4015</v>
      </c>
      <c r="C290" s="49" t="s">
        <v>4016</v>
      </c>
      <c r="D290" s="492">
        <v>1.0</v>
      </c>
      <c r="E290" s="88">
        <f>SUMIF('Загальний прайс'!$D$6:$D$3850,A290,'Загальний прайс'!$G$6:$G$3850)</f>
        <v>9976.95</v>
      </c>
      <c r="F290" s="51">
        <f>E290*'ЗМІСТ'!$E$13/1000*1.2</f>
        <v>523.3421095</v>
      </c>
      <c r="G290" s="480">
        <f>F290*(100%-'ЗМІСТ'!$E$15)</f>
        <v>523.3421095</v>
      </c>
      <c r="H290" s="479"/>
      <c r="I290" s="479"/>
      <c r="J290" s="479"/>
      <c r="K290" s="479"/>
      <c r="L290" s="479"/>
      <c r="M290" s="479"/>
      <c r="N290" s="479"/>
      <c r="O290" s="479"/>
      <c r="P290" s="479"/>
      <c r="Q290" s="479"/>
      <c r="R290" s="479"/>
      <c r="S290" s="479"/>
      <c r="T290" s="479"/>
      <c r="U290" s="53"/>
      <c r="V290" s="53"/>
      <c r="W290" s="53"/>
      <c r="X290" s="53"/>
      <c r="Y290" s="53"/>
      <c r="Z290" s="53"/>
    </row>
    <row r="291" ht="34.5" hidden="1" customHeight="1" outlineLevel="2">
      <c r="A291" s="47">
        <v>8.595057630369E12</v>
      </c>
      <c r="B291" s="105" t="s">
        <v>4017</v>
      </c>
      <c r="C291" s="49" t="s">
        <v>4018</v>
      </c>
      <c r="D291" s="492">
        <v>1.0</v>
      </c>
      <c r="E291" s="88">
        <f>SUMIF('Загальний прайс'!$D$6:$D$3850,A291,'Загальний прайс'!$G$6:$G$3850)</f>
        <v>16579.24</v>
      </c>
      <c r="F291" s="51">
        <f>E291*'ЗМІСТ'!$E$13/1000*1.2</f>
        <v>869.6660237</v>
      </c>
      <c r="G291" s="480">
        <f>F291*(100%-'ЗМІСТ'!$E$15)</f>
        <v>869.6660237</v>
      </c>
      <c r="H291" s="479"/>
      <c r="I291" s="479"/>
      <c r="J291" s="479"/>
      <c r="K291" s="479"/>
      <c r="L291" s="479"/>
      <c r="M291" s="479"/>
      <c r="N291" s="479"/>
      <c r="O291" s="479"/>
      <c r="P291" s="479"/>
      <c r="Q291" s="479"/>
      <c r="R291" s="479"/>
      <c r="S291" s="479"/>
      <c r="T291" s="479"/>
      <c r="U291" s="53"/>
      <c r="V291" s="53"/>
      <c r="W291" s="53"/>
      <c r="X291" s="53"/>
      <c r="Y291" s="53"/>
      <c r="Z291" s="53"/>
    </row>
    <row r="292" ht="34.5" hidden="1" customHeight="1" outlineLevel="2">
      <c r="A292" s="47">
        <v>8.59505763662E12</v>
      </c>
      <c r="B292" s="105" t="s">
        <v>4019</v>
      </c>
      <c r="C292" s="49" t="s">
        <v>4020</v>
      </c>
      <c r="D292" s="492">
        <v>1.0</v>
      </c>
      <c r="E292" s="88">
        <f>SUMIF('Загальний прайс'!$D$6:$D$3850,A292,'Загальний прайс'!$G$6:$G$3850)</f>
        <v>26398.86</v>
      </c>
      <c r="F292" s="51">
        <f>E292*'ЗМІСТ'!$E$13/1000*1.2</f>
        <v>1384.755369</v>
      </c>
      <c r="G292" s="480">
        <f>F292*(100%-'ЗМІСТ'!$E$15)</f>
        <v>1384.755369</v>
      </c>
      <c r="H292" s="479"/>
      <c r="I292" s="479"/>
      <c r="J292" s="479"/>
      <c r="K292" s="479"/>
      <c r="L292" s="479"/>
      <c r="M292" s="479"/>
      <c r="N292" s="479"/>
      <c r="O292" s="479"/>
      <c r="P292" s="479"/>
      <c r="Q292" s="479"/>
      <c r="R292" s="479"/>
      <c r="S292" s="479"/>
      <c r="T292" s="479"/>
      <c r="U292" s="53"/>
      <c r="V292" s="53"/>
      <c r="W292" s="53"/>
      <c r="X292" s="53"/>
      <c r="Y292" s="53"/>
      <c r="Z292" s="53"/>
    </row>
    <row r="293" ht="34.5" hidden="1" customHeight="1" outlineLevel="2">
      <c r="A293" s="47">
        <v>8.595057633711E12</v>
      </c>
      <c r="B293" s="105" t="s">
        <v>4021</v>
      </c>
      <c r="C293" s="49" t="s">
        <v>4022</v>
      </c>
      <c r="D293" s="492">
        <v>1.0</v>
      </c>
      <c r="E293" s="88">
        <f>SUMIF('Загальний прайс'!$D$6:$D$3850,A293,'Загальний прайс'!$G$6:$G$3850)</f>
        <v>37989.68</v>
      </c>
      <c r="F293" s="51">
        <f>E293*'ЗМІСТ'!$E$13/1000*1.2</f>
        <v>1992.753223</v>
      </c>
      <c r="G293" s="480">
        <f>F293*(100%-'ЗМІСТ'!$E$15)</f>
        <v>1992.753223</v>
      </c>
      <c r="H293" s="479"/>
      <c r="I293" s="479"/>
      <c r="J293" s="479"/>
      <c r="K293" s="479"/>
      <c r="L293" s="479"/>
      <c r="M293" s="479"/>
      <c r="N293" s="479"/>
      <c r="O293" s="479"/>
      <c r="P293" s="479"/>
      <c r="Q293" s="479"/>
      <c r="R293" s="479"/>
      <c r="S293" s="479"/>
      <c r="T293" s="479"/>
      <c r="U293" s="53"/>
      <c r="V293" s="53"/>
      <c r="W293" s="53"/>
      <c r="X293" s="53"/>
      <c r="Y293" s="53"/>
      <c r="Z293" s="53"/>
    </row>
    <row r="294" ht="34.5" hidden="1" customHeight="1" outlineLevel="2">
      <c r="A294" s="302">
        <v>8.595057637986E12</v>
      </c>
      <c r="B294" s="105" t="s">
        <v>4023</v>
      </c>
      <c r="C294" s="49" t="s">
        <v>4024</v>
      </c>
      <c r="D294" s="494">
        <v>1.0</v>
      </c>
      <c r="E294" s="88">
        <f>SUMIF('Загальний прайс'!$D$6:$D$3850,A294,'Загальний прайс'!$G$6:$G$3850)</f>
        <v>38764.97</v>
      </c>
      <c r="F294" s="482">
        <f>E294*'ЗМІСТ'!$E$13/1000*1.2</f>
        <v>2033.421153</v>
      </c>
      <c r="G294" s="483">
        <f>F294*(100%-'ЗМІСТ'!$E$15)</f>
        <v>2033.421153</v>
      </c>
      <c r="H294" s="479"/>
      <c r="I294" s="479"/>
      <c r="J294" s="479"/>
      <c r="K294" s="479"/>
      <c r="L294" s="479"/>
      <c r="M294" s="479"/>
      <c r="N294" s="479"/>
      <c r="O294" s="479"/>
      <c r="P294" s="479"/>
      <c r="Q294" s="479"/>
      <c r="R294" s="479"/>
      <c r="S294" s="479"/>
      <c r="T294" s="479"/>
      <c r="U294" s="53"/>
      <c r="V294" s="53"/>
      <c r="W294" s="53"/>
      <c r="X294" s="53"/>
      <c r="Y294" s="53"/>
      <c r="Z294" s="53"/>
    </row>
    <row r="295" ht="34.5" hidden="1" customHeight="1" outlineLevel="1">
      <c r="A295" s="484" t="s">
        <v>4025</v>
      </c>
      <c r="B295" s="485"/>
      <c r="C295" s="485"/>
      <c r="D295" s="485"/>
      <c r="E295" s="485"/>
      <c r="F295" s="485"/>
      <c r="G295" s="485"/>
      <c r="H295" s="479"/>
      <c r="I295" s="479"/>
      <c r="J295" s="479"/>
      <c r="K295" s="479"/>
      <c r="L295" s="479"/>
      <c r="M295" s="479"/>
      <c r="N295" s="479"/>
      <c r="O295" s="479"/>
      <c r="P295" s="479"/>
      <c r="Q295" s="479"/>
      <c r="R295" s="479"/>
      <c r="S295" s="479"/>
      <c r="T295" s="479"/>
      <c r="U295" s="53"/>
      <c r="V295" s="53"/>
      <c r="W295" s="53"/>
      <c r="X295" s="53"/>
      <c r="Y295" s="53"/>
      <c r="Z295" s="53"/>
    </row>
    <row r="296" ht="34.5" hidden="1" customHeight="1" outlineLevel="2">
      <c r="A296" s="103">
        <v>8.595057637597E12</v>
      </c>
      <c r="B296" s="105" t="s">
        <v>4026</v>
      </c>
      <c r="C296" s="49" t="s">
        <v>4027</v>
      </c>
      <c r="D296" s="493">
        <v>16.0</v>
      </c>
      <c r="E296" s="88">
        <f>SUMIF('Загальний прайс'!$D$6:$D$3850,A296,'Загальний прайс'!$G$6:$G$3850)</f>
        <v>19792.89</v>
      </c>
      <c r="F296" s="88">
        <f>E296*'ЗМІСТ'!$E$13/1000*1.2</f>
        <v>1038.23842</v>
      </c>
      <c r="G296" s="478">
        <f>F296*(100%-'ЗМІСТ'!$E$15)</f>
        <v>1038.23842</v>
      </c>
      <c r="H296" s="479"/>
      <c r="I296" s="479"/>
      <c r="J296" s="479"/>
      <c r="K296" s="479"/>
      <c r="L296" s="479"/>
      <c r="M296" s="479"/>
      <c r="N296" s="479"/>
      <c r="O296" s="479"/>
      <c r="P296" s="479"/>
      <c r="Q296" s="479"/>
      <c r="R296" s="479"/>
      <c r="S296" s="479"/>
      <c r="T296" s="479"/>
      <c r="U296" s="53"/>
      <c r="V296" s="53"/>
      <c r="W296" s="53"/>
      <c r="X296" s="53"/>
      <c r="Y296" s="53"/>
      <c r="Z296" s="53"/>
    </row>
    <row r="297" ht="34.5" hidden="1" customHeight="1" outlineLevel="2">
      <c r="A297" s="47">
        <v>8.595057637603E12</v>
      </c>
      <c r="B297" s="105" t="s">
        <v>4028</v>
      </c>
      <c r="C297" s="49" t="s">
        <v>4029</v>
      </c>
      <c r="D297" s="492">
        <v>16.0</v>
      </c>
      <c r="E297" s="88">
        <f>SUMIF('Загальний прайс'!$D$6:$D$3850,A297,'Загальний прайс'!$G$6:$G$3850)</f>
        <v>20266.55</v>
      </c>
      <c r="F297" s="51">
        <f>E297*'ЗМІСТ'!$E$13/1000*1.2</f>
        <v>1063.084312</v>
      </c>
      <c r="G297" s="480">
        <f>F297*(100%-'ЗМІСТ'!$E$15)</f>
        <v>1063.084312</v>
      </c>
      <c r="H297" s="479"/>
      <c r="I297" s="479"/>
      <c r="J297" s="479"/>
      <c r="K297" s="479"/>
      <c r="L297" s="479"/>
      <c r="M297" s="479"/>
      <c r="N297" s="479"/>
      <c r="O297" s="479"/>
      <c r="P297" s="479"/>
      <c r="Q297" s="479"/>
      <c r="R297" s="479"/>
      <c r="S297" s="479"/>
      <c r="T297" s="479"/>
      <c r="U297" s="53"/>
      <c r="V297" s="53"/>
      <c r="W297" s="53"/>
      <c r="X297" s="53"/>
      <c r="Y297" s="53"/>
      <c r="Z297" s="53"/>
    </row>
    <row r="298" ht="34.5" hidden="1" customHeight="1" outlineLevel="2">
      <c r="A298" s="47">
        <v>8.59505763761E12</v>
      </c>
      <c r="B298" s="105" t="s">
        <v>4030</v>
      </c>
      <c r="C298" s="49" t="s">
        <v>4031</v>
      </c>
      <c r="D298" s="492">
        <v>16.0</v>
      </c>
      <c r="E298" s="88">
        <f>SUMIF('Загальний прайс'!$D$6:$D$3850,A298,'Загальний прайс'!$G$6:$G$3850)</f>
        <v>21162.1</v>
      </c>
      <c r="F298" s="51">
        <f>E298*'ЗМІСТ'!$E$13/1000*1.2</f>
        <v>1110.060495</v>
      </c>
      <c r="G298" s="480">
        <f>F298*(100%-'ЗМІСТ'!$E$15)</f>
        <v>1110.060495</v>
      </c>
      <c r="H298" s="479"/>
      <c r="I298" s="479"/>
      <c r="J298" s="479"/>
      <c r="K298" s="479"/>
      <c r="L298" s="479"/>
      <c r="M298" s="479"/>
      <c r="N298" s="479"/>
      <c r="O298" s="479"/>
      <c r="P298" s="479"/>
      <c r="Q298" s="479"/>
      <c r="R298" s="479"/>
      <c r="S298" s="479"/>
      <c r="T298" s="479"/>
      <c r="U298" s="53"/>
      <c r="V298" s="53"/>
      <c r="W298" s="53"/>
      <c r="X298" s="53"/>
      <c r="Y298" s="53"/>
      <c r="Z298" s="53"/>
    </row>
    <row r="299" ht="34.5" hidden="1" customHeight="1" outlineLevel="2">
      <c r="A299" s="47">
        <v>8.595057637627E12</v>
      </c>
      <c r="B299" s="105" t="s">
        <v>4032</v>
      </c>
      <c r="C299" s="49" t="s">
        <v>4033</v>
      </c>
      <c r="D299" s="492">
        <v>16.0</v>
      </c>
      <c r="E299" s="88">
        <f>SUMIF('Загальний прайс'!$D$6:$D$3850,A299,'Загальний прайс'!$G$6:$G$3850)</f>
        <v>23704.31</v>
      </c>
      <c r="F299" s="51">
        <f>E299*'ЗМІСТ'!$E$13/1000*1.2</f>
        <v>1243.412426</v>
      </c>
      <c r="G299" s="480">
        <f>F299*(100%-'ЗМІСТ'!$E$15)</f>
        <v>1243.412426</v>
      </c>
      <c r="H299" s="479"/>
      <c r="I299" s="479"/>
      <c r="J299" s="479"/>
      <c r="K299" s="479"/>
      <c r="L299" s="479"/>
      <c r="M299" s="479"/>
      <c r="N299" s="479"/>
      <c r="O299" s="479"/>
      <c r="P299" s="479"/>
      <c r="Q299" s="479"/>
      <c r="R299" s="479"/>
      <c r="S299" s="479"/>
      <c r="T299" s="479"/>
      <c r="U299" s="53"/>
      <c r="V299" s="53"/>
      <c r="W299" s="53"/>
      <c r="X299" s="53"/>
      <c r="Y299" s="53"/>
      <c r="Z299" s="53"/>
    </row>
    <row r="300" ht="34.5" hidden="1" customHeight="1" outlineLevel="2">
      <c r="A300" s="47">
        <v>8.595057637634E12</v>
      </c>
      <c r="B300" s="105" t="s">
        <v>4034</v>
      </c>
      <c r="C300" s="49" t="s">
        <v>4035</v>
      </c>
      <c r="D300" s="492">
        <v>16.0</v>
      </c>
      <c r="E300" s="88">
        <f>SUMIF('Загальний прайс'!$D$6:$D$3850,A300,'Загальний прайс'!$G$6:$G$3850)</f>
        <v>28923.19</v>
      </c>
      <c r="F300" s="51">
        <f>E300*'ЗМІСТ'!$E$13/1000*1.2</f>
        <v>1517.169402</v>
      </c>
      <c r="G300" s="480">
        <f>F300*(100%-'ЗМІСТ'!$E$15)</f>
        <v>1517.169402</v>
      </c>
      <c r="H300" s="479"/>
      <c r="I300" s="479"/>
      <c r="J300" s="479"/>
      <c r="K300" s="479"/>
      <c r="L300" s="479"/>
      <c r="M300" s="479"/>
      <c r="N300" s="479"/>
      <c r="O300" s="479"/>
      <c r="P300" s="479"/>
      <c r="Q300" s="479"/>
      <c r="R300" s="479"/>
      <c r="S300" s="479"/>
      <c r="T300" s="479"/>
      <c r="U300" s="53"/>
      <c r="V300" s="53"/>
      <c r="W300" s="53"/>
      <c r="X300" s="53"/>
      <c r="Y300" s="53"/>
      <c r="Z300" s="53"/>
    </row>
    <row r="301" ht="34.5" hidden="1" customHeight="1" outlineLevel="2">
      <c r="A301" s="47">
        <v>8.595057637658E12</v>
      </c>
      <c r="B301" s="105" t="s">
        <v>4036</v>
      </c>
      <c r="C301" s="49" t="s">
        <v>4037</v>
      </c>
      <c r="D301" s="492">
        <v>16.0</v>
      </c>
      <c r="E301" s="88">
        <f>SUMIF('Загальний прайс'!$D$6:$D$3850,A301,'Загальний прайс'!$G$6:$G$3850)</f>
        <v>36412.92</v>
      </c>
      <c r="F301" s="51">
        <f>E301*'ЗМІСТ'!$E$13/1000*1.2</f>
        <v>1910.044088</v>
      </c>
      <c r="G301" s="480">
        <f>F301*(100%-'ЗМІСТ'!$E$15)</f>
        <v>1910.044088</v>
      </c>
      <c r="H301" s="479"/>
      <c r="I301" s="479"/>
      <c r="J301" s="479"/>
      <c r="K301" s="479"/>
      <c r="L301" s="479"/>
      <c r="M301" s="479"/>
      <c r="N301" s="479"/>
      <c r="O301" s="479"/>
      <c r="P301" s="479"/>
      <c r="Q301" s="479"/>
      <c r="R301" s="479"/>
      <c r="S301" s="479"/>
      <c r="T301" s="479"/>
      <c r="U301" s="53"/>
      <c r="V301" s="53"/>
      <c r="W301" s="53"/>
      <c r="X301" s="53"/>
      <c r="Y301" s="53"/>
      <c r="Z301" s="53"/>
    </row>
    <row r="302" ht="34.5" hidden="1" customHeight="1" outlineLevel="2">
      <c r="A302" s="47">
        <v>8.595057637665E12</v>
      </c>
      <c r="B302" s="105" t="s">
        <v>4038</v>
      </c>
      <c r="C302" s="49" t="s">
        <v>4039</v>
      </c>
      <c r="D302" s="492">
        <v>16.0</v>
      </c>
      <c r="E302" s="88">
        <f>SUMIF('Загальний прайс'!$D$6:$D$3850,A302,'Загальний прайс'!$G$6:$G$3850)</f>
        <v>55456.81</v>
      </c>
      <c r="F302" s="51">
        <f>E302*'ЗМІСТ'!$E$13/1000*1.2</f>
        <v>2908.993623</v>
      </c>
      <c r="G302" s="480">
        <f>F302*(100%-'ЗМІСТ'!$E$15)</f>
        <v>2908.993623</v>
      </c>
      <c r="H302" s="479"/>
      <c r="I302" s="479"/>
      <c r="J302" s="479"/>
      <c r="K302" s="479"/>
      <c r="L302" s="479"/>
      <c r="M302" s="479"/>
      <c r="N302" s="479"/>
      <c r="O302" s="479"/>
      <c r="P302" s="479"/>
      <c r="Q302" s="479"/>
      <c r="R302" s="479"/>
      <c r="S302" s="479"/>
      <c r="T302" s="479"/>
      <c r="U302" s="53"/>
      <c r="V302" s="53"/>
      <c r="W302" s="53"/>
      <c r="X302" s="53"/>
      <c r="Y302" s="53"/>
      <c r="Z302" s="53"/>
    </row>
    <row r="303" ht="34.5" hidden="1" customHeight="1" outlineLevel="2">
      <c r="A303" s="47">
        <v>8.595057637672E12</v>
      </c>
      <c r="B303" s="105" t="s">
        <v>4040</v>
      </c>
      <c r="C303" s="49" t="s">
        <v>4041</v>
      </c>
      <c r="D303" s="492">
        <v>16.0</v>
      </c>
      <c r="E303" s="88">
        <f>SUMIF('Загальний прайс'!$D$6:$D$3850,A303,'Загальний прайс'!$G$6:$G$3850)</f>
        <v>57177.91</v>
      </c>
      <c r="F303" s="51">
        <f>E303*'ЗМІСТ'!$E$13/1000*1.2</f>
        <v>2999.27413</v>
      </c>
      <c r="G303" s="480">
        <f>F303*(100%-'ЗМІСТ'!$E$15)</f>
        <v>2999.27413</v>
      </c>
      <c r="H303" s="479"/>
      <c r="I303" s="479"/>
      <c r="J303" s="479"/>
      <c r="K303" s="479"/>
      <c r="L303" s="479"/>
      <c r="M303" s="479"/>
      <c r="N303" s="479"/>
      <c r="O303" s="479"/>
      <c r="P303" s="479"/>
      <c r="Q303" s="479"/>
      <c r="R303" s="479"/>
      <c r="S303" s="479"/>
      <c r="T303" s="479"/>
      <c r="U303" s="53"/>
      <c r="V303" s="53"/>
      <c r="W303" s="53"/>
      <c r="X303" s="53"/>
      <c r="Y303" s="53"/>
      <c r="Z303" s="53"/>
    </row>
    <row r="304" ht="34.5" hidden="1" customHeight="1" outlineLevel="2">
      <c r="A304" s="47">
        <v>8.595057637689E12</v>
      </c>
      <c r="B304" s="105" t="s">
        <v>4042</v>
      </c>
      <c r="C304" s="49" t="s">
        <v>4043</v>
      </c>
      <c r="D304" s="492">
        <v>16.0</v>
      </c>
      <c r="E304" s="88">
        <f>SUMIF('Загальний прайс'!$D$6:$D$3850,A304,'Загальний прайс'!$G$6:$G$3850)</f>
        <v>105030.34</v>
      </c>
      <c r="F304" s="51">
        <f>E304*'ЗМІСТ'!$E$13/1000*1.2</f>
        <v>5509.379088</v>
      </c>
      <c r="G304" s="480">
        <f>F304*(100%-'ЗМІСТ'!$E$15)</f>
        <v>5509.379088</v>
      </c>
      <c r="H304" s="479"/>
      <c r="I304" s="479"/>
      <c r="J304" s="479"/>
      <c r="K304" s="479"/>
      <c r="L304" s="479"/>
      <c r="M304" s="479"/>
      <c r="N304" s="479"/>
      <c r="O304" s="479"/>
      <c r="P304" s="479"/>
      <c r="Q304" s="479"/>
      <c r="R304" s="479"/>
      <c r="S304" s="479"/>
      <c r="T304" s="479"/>
      <c r="U304" s="53"/>
      <c r="V304" s="53"/>
      <c r="W304" s="53"/>
      <c r="X304" s="53"/>
      <c r="Y304" s="53"/>
      <c r="Z304" s="53"/>
    </row>
    <row r="305" ht="34.5" hidden="1" customHeight="1" outlineLevel="2">
      <c r="A305" s="47">
        <v>8.595057637696E12</v>
      </c>
      <c r="B305" s="105" t="s">
        <v>4044</v>
      </c>
      <c r="C305" s="49" t="s">
        <v>4045</v>
      </c>
      <c r="D305" s="492">
        <v>16.0</v>
      </c>
      <c r="E305" s="88">
        <f>SUMIF('Загальний прайс'!$D$6:$D$3850,A305,'Загальний прайс'!$G$6:$G$3850)</f>
        <v>19097.81</v>
      </c>
      <c r="F305" s="51">
        <f>E305*'ЗМІСТ'!$E$13/1000*1.2</f>
        <v>1001.777915</v>
      </c>
      <c r="G305" s="480">
        <f>F305*(100%-'ЗМІСТ'!$E$15)</f>
        <v>1001.777915</v>
      </c>
      <c r="H305" s="479"/>
      <c r="I305" s="479"/>
      <c r="J305" s="479"/>
      <c r="K305" s="479"/>
      <c r="L305" s="479"/>
      <c r="M305" s="479"/>
      <c r="N305" s="479"/>
      <c r="O305" s="479"/>
      <c r="P305" s="479"/>
      <c r="Q305" s="479"/>
      <c r="R305" s="479"/>
      <c r="S305" s="479"/>
      <c r="T305" s="479"/>
      <c r="U305" s="53"/>
      <c r="V305" s="53"/>
      <c r="W305" s="53"/>
      <c r="X305" s="53"/>
      <c r="Y305" s="53"/>
      <c r="Z305" s="53"/>
    </row>
    <row r="306" ht="34.5" hidden="1" customHeight="1" outlineLevel="2">
      <c r="A306" s="47">
        <v>8.595057637702E12</v>
      </c>
      <c r="B306" s="105" t="s">
        <v>4046</v>
      </c>
      <c r="C306" s="49" t="s">
        <v>4047</v>
      </c>
      <c r="D306" s="492">
        <v>16.0</v>
      </c>
      <c r="E306" s="88">
        <f>SUMIF('Загальний прайс'!$D$6:$D$3850,A306,'Загальний прайс'!$G$6:$G$3850)</f>
        <v>18981.9</v>
      </c>
      <c r="F306" s="51">
        <f>E306*'ЗМІСТ'!$E$13/1000*1.2</f>
        <v>995.6978423</v>
      </c>
      <c r="G306" s="480">
        <f>F306*(100%-'ЗМІСТ'!$E$15)</f>
        <v>995.6978423</v>
      </c>
      <c r="H306" s="479"/>
      <c r="I306" s="479"/>
      <c r="J306" s="479"/>
      <c r="K306" s="479"/>
      <c r="L306" s="479"/>
      <c r="M306" s="479"/>
      <c r="N306" s="479"/>
      <c r="O306" s="479"/>
      <c r="P306" s="479"/>
      <c r="Q306" s="479"/>
      <c r="R306" s="479"/>
      <c r="S306" s="479"/>
      <c r="T306" s="479"/>
      <c r="U306" s="53"/>
      <c r="V306" s="53"/>
      <c r="W306" s="53"/>
      <c r="X306" s="53"/>
      <c r="Y306" s="53"/>
      <c r="Z306" s="53"/>
    </row>
    <row r="307" ht="34.5" hidden="1" customHeight="1" outlineLevel="2">
      <c r="A307" s="47">
        <v>8.595057637719E12</v>
      </c>
      <c r="B307" s="105" t="s">
        <v>4048</v>
      </c>
      <c r="C307" s="49" t="s">
        <v>4049</v>
      </c>
      <c r="D307" s="492">
        <v>16.0</v>
      </c>
      <c r="E307" s="88">
        <f>SUMIF('Загальний прайс'!$D$6:$D$3850,A307,'Загальний прайс'!$G$6:$G$3850)</f>
        <v>19454.68</v>
      </c>
      <c r="F307" s="51">
        <f>E307*'ЗМІСТ'!$E$13/1000*1.2</f>
        <v>1020.497574</v>
      </c>
      <c r="G307" s="480">
        <f>F307*(100%-'ЗМІСТ'!$E$15)</f>
        <v>1020.497574</v>
      </c>
      <c r="H307" s="479"/>
      <c r="I307" s="479"/>
      <c r="J307" s="479"/>
      <c r="K307" s="479"/>
      <c r="L307" s="479"/>
      <c r="M307" s="479"/>
      <c r="N307" s="479"/>
      <c r="O307" s="479"/>
      <c r="P307" s="479"/>
      <c r="Q307" s="479"/>
      <c r="R307" s="479"/>
      <c r="S307" s="479"/>
      <c r="T307" s="479"/>
      <c r="U307" s="53"/>
      <c r="V307" s="53"/>
      <c r="W307" s="53"/>
      <c r="X307" s="53"/>
      <c r="Y307" s="53"/>
      <c r="Z307" s="53"/>
    </row>
    <row r="308" ht="34.5" hidden="1" customHeight="1" outlineLevel="2">
      <c r="A308" s="47">
        <v>8.595057637726E12</v>
      </c>
      <c r="B308" s="105" t="s">
        <v>4050</v>
      </c>
      <c r="C308" s="49" t="s">
        <v>4051</v>
      </c>
      <c r="D308" s="492">
        <v>16.0</v>
      </c>
      <c r="E308" s="88">
        <f>SUMIF('Загальний прайс'!$D$6:$D$3850,A308,'Загальний прайс'!$G$6:$G$3850)</f>
        <v>22682.13</v>
      </c>
      <c r="F308" s="51">
        <f>E308*'ЗМІСТ'!$E$13/1000*1.2</f>
        <v>1189.793851</v>
      </c>
      <c r="G308" s="480">
        <f>F308*(100%-'ЗМІСТ'!$E$15)</f>
        <v>1189.793851</v>
      </c>
      <c r="H308" s="479"/>
      <c r="I308" s="479"/>
      <c r="J308" s="479"/>
      <c r="K308" s="479"/>
      <c r="L308" s="479"/>
      <c r="M308" s="479"/>
      <c r="N308" s="479"/>
      <c r="O308" s="479"/>
      <c r="P308" s="479"/>
      <c r="Q308" s="479"/>
      <c r="R308" s="479"/>
      <c r="S308" s="479"/>
      <c r="T308" s="479"/>
      <c r="U308" s="53"/>
      <c r="V308" s="53"/>
      <c r="W308" s="53"/>
      <c r="X308" s="53"/>
      <c r="Y308" s="53"/>
      <c r="Z308" s="53"/>
    </row>
    <row r="309" ht="34.5" hidden="1" customHeight="1" outlineLevel="2">
      <c r="A309" s="47">
        <v>8.595057637733E12</v>
      </c>
      <c r="B309" s="105" t="s">
        <v>4052</v>
      </c>
      <c r="C309" s="49" t="s">
        <v>4053</v>
      </c>
      <c r="D309" s="492">
        <v>16.0</v>
      </c>
      <c r="E309" s="88">
        <f>SUMIF('Загальний прайс'!$D$6:$D$3850,A309,'Загальний прайс'!$G$6:$G$3850)</f>
        <v>28486.04</v>
      </c>
      <c r="F309" s="51">
        <f>E309*'ЗМІСТ'!$E$13/1000*1.2</f>
        <v>1494.238647</v>
      </c>
      <c r="G309" s="480">
        <f>F309*(100%-'ЗМІСТ'!$E$15)</f>
        <v>1494.238647</v>
      </c>
      <c r="H309" s="479"/>
      <c r="I309" s="479"/>
      <c r="J309" s="479"/>
      <c r="K309" s="479"/>
      <c r="L309" s="479"/>
      <c r="M309" s="479"/>
      <c r="N309" s="479"/>
      <c r="O309" s="479"/>
      <c r="P309" s="479"/>
      <c r="Q309" s="479"/>
      <c r="R309" s="479"/>
      <c r="S309" s="479"/>
      <c r="T309" s="479"/>
      <c r="U309" s="53"/>
      <c r="V309" s="53"/>
      <c r="W309" s="53"/>
      <c r="X309" s="53"/>
      <c r="Y309" s="53"/>
      <c r="Z309" s="53"/>
    </row>
    <row r="310" ht="34.5" hidden="1" customHeight="1" outlineLevel="2">
      <c r="A310" s="47">
        <v>8.595057637757E12</v>
      </c>
      <c r="B310" s="105" t="s">
        <v>4054</v>
      </c>
      <c r="C310" s="49" t="s">
        <v>4055</v>
      </c>
      <c r="D310" s="492">
        <v>16.0</v>
      </c>
      <c r="E310" s="88">
        <f>SUMIF('Загальний прайс'!$D$6:$D$3850,A310,'Загальний прайс'!$G$6:$G$3850)</f>
        <v>35986.51</v>
      </c>
      <c r="F310" s="51">
        <f>E310*'ЗМІСТ'!$E$13/1000*1.2</f>
        <v>1887.6767</v>
      </c>
      <c r="G310" s="480">
        <f>F310*(100%-'ЗМІСТ'!$E$15)</f>
        <v>1887.6767</v>
      </c>
      <c r="H310" s="479"/>
      <c r="I310" s="479"/>
      <c r="J310" s="479"/>
      <c r="K310" s="479"/>
      <c r="L310" s="479"/>
      <c r="M310" s="479"/>
      <c r="N310" s="479"/>
      <c r="O310" s="479"/>
      <c r="P310" s="479"/>
      <c r="Q310" s="479"/>
      <c r="R310" s="479"/>
      <c r="S310" s="479"/>
      <c r="T310" s="479"/>
      <c r="U310" s="53"/>
      <c r="V310" s="53"/>
      <c r="W310" s="53"/>
      <c r="X310" s="53"/>
      <c r="Y310" s="53"/>
      <c r="Z310" s="53"/>
    </row>
    <row r="311" ht="34.5" hidden="1" customHeight="1" outlineLevel="2">
      <c r="A311" s="47">
        <v>8.595057637764E12</v>
      </c>
      <c r="B311" s="105" t="s">
        <v>4056</v>
      </c>
      <c r="C311" s="49" t="s">
        <v>4057</v>
      </c>
      <c r="D311" s="492">
        <v>16.0</v>
      </c>
      <c r="E311" s="88">
        <f>SUMIF('Загальний прайс'!$D$6:$D$3850,A311,'Загальний прайс'!$G$6:$G$3850)</f>
        <v>55890.45</v>
      </c>
      <c r="F311" s="51">
        <f>E311*'ЗМІСТ'!$E$13/1000*1.2</f>
        <v>2931.740262</v>
      </c>
      <c r="G311" s="480">
        <f>F311*(100%-'ЗМІСТ'!$E$15)</f>
        <v>2931.740262</v>
      </c>
      <c r="H311" s="479"/>
      <c r="I311" s="479"/>
      <c r="J311" s="479"/>
      <c r="K311" s="479"/>
      <c r="L311" s="479"/>
      <c r="M311" s="479"/>
      <c r="N311" s="479"/>
      <c r="O311" s="479"/>
      <c r="P311" s="479"/>
      <c r="Q311" s="479"/>
      <c r="R311" s="479"/>
      <c r="S311" s="479"/>
      <c r="T311" s="479"/>
      <c r="U311" s="53"/>
      <c r="V311" s="53"/>
      <c r="W311" s="53"/>
      <c r="X311" s="53"/>
      <c r="Y311" s="53"/>
      <c r="Z311" s="53"/>
    </row>
    <row r="312" ht="34.5" hidden="1" customHeight="1" outlineLevel="2">
      <c r="A312" s="47">
        <v>8.595057637771E12</v>
      </c>
      <c r="B312" s="105" t="s">
        <v>4058</v>
      </c>
      <c r="C312" s="49" t="s">
        <v>4059</v>
      </c>
      <c r="D312" s="492">
        <v>16.0</v>
      </c>
      <c r="E312" s="88">
        <f>SUMIF('Загальний прайс'!$D$6:$D$3850,A312,'Загальний прайс'!$G$6:$G$3850)</f>
        <v>57037.32</v>
      </c>
      <c r="F312" s="51">
        <f>E312*'ЗМІСТ'!$E$13/1000*1.2</f>
        <v>2991.899465</v>
      </c>
      <c r="G312" s="480">
        <f>F312*(100%-'ЗМІСТ'!$E$15)</f>
        <v>2991.899465</v>
      </c>
      <c r="H312" s="479"/>
      <c r="I312" s="479"/>
      <c r="J312" s="479"/>
      <c r="K312" s="479"/>
      <c r="L312" s="479"/>
      <c r="M312" s="479"/>
      <c r="N312" s="479"/>
      <c r="O312" s="479"/>
      <c r="P312" s="479"/>
      <c r="Q312" s="479"/>
      <c r="R312" s="479"/>
      <c r="S312" s="479"/>
      <c r="T312" s="479"/>
      <c r="U312" s="53"/>
      <c r="V312" s="53"/>
      <c r="W312" s="53"/>
      <c r="X312" s="53"/>
      <c r="Y312" s="53"/>
      <c r="Z312" s="53"/>
    </row>
    <row r="313" ht="34.5" hidden="1" customHeight="1" outlineLevel="2">
      <c r="A313" s="47">
        <v>8.595057637788E12</v>
      </c>
      <c r="B313" s="105" t="s">
        <v>4060</v>
      </c>
      <c r="C313" s="49" t="s">
        <v>4061</v>
      </c>
      <c r="D313" s="492">
        <v>16.0</v>
      </c>
      <c r="E313" s="88">
        <f>SUMIF('Загальний прайс'!$D$6:$D$3850,A313,'Загальний прайс'!$G$6:$G$3850)</f>
        <v>104363.83</v>
      </c>
      <c r="F313" s="51">
        <f>E313*'ЗМІСТ'!$E$13/1000*1.2</f>
        <v>5474.417226</v>
      </c>
      <c r="G313" s="480">
        <f>F313*(100%-'ЗМІСТ'!$E$15)</f>
        <v>5474.417226</v>
      </c>
      <c r="H313" s="479"/>
      <c r="I313" s="479"/>
      <c r="J313" s="479"/>
      <c r="K313" s="479"/>
      <c r="L313" s="479"/>
      <c r="M313" s="479"/>
      <c r="N313" s="479"/>
      <c r="O313" s="479"/>
      <c r="P313" s="479"/>
      <c r="Q313" s="479"/>
      <c r="R313" s="479"/>
      <c r="S313" s="479"/>
      <c r="T313" s="479"/>
      <c r="U313" s="53"/>
      <c r="V313" s="53"/>
      <c r="W313" s="53"/>
      <c r="X313" s="53"/>
      <c r="Y313" s="53"/>
      <c r="Z313" s="53"/>
    </row>
    <row r="314" ht="34.5" hidden="1" customHeight="1" outlineLevel="2">
      <c r="A314" s="47">
        <v>8.595057637795E12</v>
      </c>
      <c r="B314" s="105" t="s">
        <v>4062</v>
      </c>
      <c r="C314" s="49" t="s">
        <v>4063</v>
      </c>
      <c r="D314" s="492">
        <v>32.0</v>
      </c>
      <c r="E314" s="88">
        <f>SUMIF('Загальний прайс'!$D$6:$D$3850,A314,'Загальний прайс'!$G$6:$G$3850)</f>
        <v>29523.47</v>
      </c>
      <c r="F314" s="51">
        <f>E314*'ЗМІСТ'!$E$13/1000*1.2</f>
        <v>1548.657162</v>
      </c>
      <c r="G314" s="480">
        <f>F314*(100%-'ЗМІСТ'!$E$15)</f>
        <v>1548.657162</v>
      </c>
      <c r="H314" s="479"/>
      <c r="I314" s="479"/>
      <c r="J314" s="479"/>
      <c r="K314" s="479"/>
      <c r="L314" s="479"/>
      <c r="M314" s="479"/>
      <c r="N314" s="479"/>
      <c r="O314" s="479"/>
      <c r="P314" s="479"/>
      <c r="Q314" s="479"/>
      <c r="R314" s="479"/>
      <c r="S314" s="479"/>
      <c r="T314" s="479"/>
      <c r="U314" s="53"/>
      <c r="V314" s="53"/>
      <c r="W314" s="53"/>
      <c r="X314" s="53"/>
      <c r="Y314" s="53"/>
      <c r="Z314" s="53"/>
    </row>
    <row r="315" ht="34.5" hidden="1" customHeight="1" outlineLevel="2">
      <c r="A315" s="47">
        <v>8.595057637801E12</v>
      </c>
      <c r="B315" s="105" t="s">
        <v>4064</v>
      </c>
      <c r="C315" s="49" t="s">
        <v>4065</v>
      </c>
      <c r="D315" s="492">
        <v>32.0</v>
      </c>
      <c r="E315" s="88">
        <f>SUMIF('Загальний прайс'!$D$6:$D$3850,A315,'Загальний прайс'!$G$6:$G$3850)</f>
        <v>32689.82</v>
      </c>
      <c r="F315" s="51">
        <f>E315*'ЗМІСТ'!$E$13/1000*1.2</f>
        <v>1714.748431</v>
      </c>
      <c r="G315" s="480">
        <f>F315*(100%-'ЗМІСТ'!$E$15)</f>
        <v>1714.748431</v>
      </c>
      <c r="H315" s="479"/>
      <c r="I315" s="479"/>
      <c r="J315" s="479"/>
      <c r="K315" s="479"/>
      <c r="L315" s="479"/>
      <c r="M315" s="479"/>
      <c r="N315" s="479"/>
      <c r="O315" s="479"/>
      <c r="P315" s="479"/>
      <c r="Q315" s="479"/>
      <c r="R315" s="479"/>
      <c r="S315" s="479"/>
      <c r="T315" s="479"/>
      <c r="U315" s="53"/>
      <c r="V315" s="53"/>
      <c r="W315" s="53"/>
      <c r="X315" s="53"/>
      <c r="Y315" s="53"/>
      <c r="Z315" s="53"/>
    </row>
    <row r="316" ht="34.5" hidden="1" customHeight="1" outlineLevel="2">
      <c r="A316" s="47">
        <v>8.595057637818E12</v>
      </c>
      <c r="B316" s="105" t="s">
        <v>4066</v>
      </c>
      <c r="C316" s="49" t="s">
        <v>4067</v>
      </c>
      <c r="D316" s="492">
        <v>32.0</v>
      </c>
      <c r="E316" s="88">
        <f>SUMIF('Загальний прайс'!$D$6:$D$3850,A316,'Загальний прайс'!$G$6:$G$3850)</f>
        <v>37567.51</v>
      </c>
      <c r="F316" s="51">
        <f>E316*'ЗМІСТ'!$E$13/1000*1.2</f>
        <v>1970.608245</v>
      </c>
      <c r="G316" s="480">
        <f>F316*(100%-'ЗМІСТ'!$E$15)</f>
        <v>1970.608245</v>
      </c>
      <c r="H316" s="479"/>
      <c r="I316" s="479"/>
      <c r="J316" s="479"/>
      <c r="K316" s="479"/>
      <c r="L316" s="479"/>
      <c r="M316" s="479"/>
      <c r="N316" s="479"/>
      <c r="O316" s="479"/>
      <c r="P316" s="479"/>
      <c r="Q316" s="479"/>
      <c r="R316" s="479"/>
      <c r="S316" s="479"/>
      <c r="T316" s="479"/>
      <c r="U316" s="53"/>
      <c r="V316" s="53"/>
      <c r="W316" s="53"/>
      <c r="X316" s="53"/>
      <c r="Y316" s="53"/>
      <c r="Z316" s="53"/>
    </row>
    <row r="317" ht="34.5" hidden="1" customHeight="1" outlineLevel="2">
      <c r="A317" s="47">
        <v>8.595057637832E12</v>
      </c>
      <c r="B317" s="105" t="s">
        <v>4068</v>
      </c>
      <c r="C317" s="49" t="s">
        <v>4069</v>
      </c>
      <c r="D317" s="492">
        <v>32.0</v>
      </c>
      <c r="E317" s="88">
        <f>SUMIF('Загальний прайс'!$D$6:$D$3850,A317,'Загальний прайс'!$G$6:$G$3850)</f>
        <v>45454.55</v>
      </c>
      <c r="F317" s="51">
        <f>E317*'ЗМІСТ'!$E$13/1000*1.2</f>
        <v>2384.323875</v>
      </c>
      <c r="G317" s="480">
        <f>F317*(100%-'ЗМІСТ'!$E$15)</f>
        <v>2384.323875</v>
      </c>
      <c r="H317" s="479"/>
      <c r="I317" s="479"/>
      <c r="J317" s="479"/>
      <c r="K317" s="479"/>
      <c r="L317" s="479"/>
      <c r="M317" s="479"/>
      <c r="N317" s="479"/>
      <c r="O317" s="479"/>
      <c r="P317" s="479"/>
      <c r="Q317" s="479"/>
      <c r="R317" s="479"/>
      <c r="S317" s="479"/>
      <c r="T317" s="479"/>
      <c r="U317" s="53"/>
      <c r="V317" s="53"/>
      <c r="W317" s="53"/>
      <c r="X317" s="53"/>
      <c r="Y317" s="53"/>
      <c r="Z317" s="53"/>
    </row>
    <row r="318" ht="34.5" hidden="1" customHeight="1" outlineLevel="2">
      <c r="A318" s="47">
        <v>8.595057637849E12</v>
      </c>
      <c r="B318" s="105" t="s">
        <v>4070</v>
      </c>
      <c r="C318" s="49" t="s">
        <v>4071</v>
      </c>
      <c r="D318" s="492">
        <v>32.0</v>
      </c>
      <c r="E318" s="88">
        <f>SUMIF('Загальний прайс'!$D$6:$D$3850,A318,'Загальний прайс'!$G$6:$G$3850)</f>
        <v>64141.11</v>
      </c>
      <c r="F318" s="51">
        <f>E318*'ЗМІСТ'!$E$13/1000*1.2</f>
        <v>3364.529622</v>
      </c>
      <c r="G318" s="480">
        <f>F318*(100%-'ЗМІСТ'!$E$15)</f>
        <v>3364.529622</v>
      </c>
      <c r="H318" s="479"/>
      <c r="I318" s="479"/>
      <c r="J318" s="479"/>
      <c r="K318" s="479"/>
      <c r="L318" s="479"/>
      <c r="M318" s="479"/>
      <c r="N318" s="479"/>
      <c r="O318" s="479"/>
      <c r="P318" s="479"/>
      <c r="Q318" s="479"/>
      <c r="R318" s="479"/>
      <c r="S318" s="479"/>
      <c r="T318" s="479"/>
      <c r="U318" s="53"/>
      <c r="V318" s="53"/>
      <c r="W318" s="53"/>
      <c r="X318" s="53"/>
      <c r="Y318" s="53"/>
      <c r="Z318" s="53"/>
    </row>
    <row r="319" ht="34.5" hidden="1" customHeight="1" outlineLevel="2">
      <c r="A319" s="47">
        <v>8.595057637856E12</v>
      </c>
      <c r="B319" s="105" t="s">
        <v>4072</v>
      </c>
      <c r="C319" s="49" t="s">
        <v>4073</v>
      </c>
      <c r="D319" s="492">
        <v>32.0</v>
      </c>
      <c r="E319" s="88">
        <f>SUMIF('Загальний прайс'!$D$6:$D$3850,A319,'Загальний прайс'!$G$6:$G$3850)</f>
        <v>65917.44</v>
      </c>
      <c r="F319" s="51">
        <f>E319*'ЗМІСТ'!$E$13/1000*1.2</f>
        <v>3457.707225</v>
      </c>
      <c r="G319" s="480">
        <f>F319*(100%-'ЗМІСТ'!$E$15)</f>
        <v>3457.707225</v>
      </c>
      <c r="H319" s="479"/>
      <c r="I319" s="479"/>
      <c r="J319" s="479"/>
      <c r="K319" s="479"/>
      <c r="L319" s="479"/>
      <c r="M319" s="479"/>
      <c r="N319" s="479"/>
      <c r="O319" s="479"/>
      <c r="P319" s="479"/>
      <c r="Q319" s="479"/>
      <c r="R319" s="479"/>
      <c r="S319" s="479"/>
      <c r="T319" s="479"/>
      <c r="U319" s="53"/>
      <c r="V319" s="53"/>
      <c r="W319" s="53"/>
      <c r="X319" s="53"/>
      <c r="Y319" s="53"/>
      <c r="Z319" s="53"/>
    </row>
    <row r="320" ht="34.5" hidden="1" customHeight="1" outlineLevel="2">
      <c r="A320" s="47">
        <v>8.595057637863E12</v>
      </c>
      <c r="B320" s="105" t="s">
        <v>4074</v>
      </c>
      <c r="C320" s="49" t="s">
        <v>4075</v>
      </c>
      <c r="D320" s="492">
        <v>32.0</v>
      </c>
      <c r="E320" s="88">
        <f>SUMIF('Загальний прайс'!$D$6:$D$3850,A320,'Загальний прайс'!$G$6:$G$3850)</f>
        <v>46076.95</v>
      </c>
      <c r="F320" s="51">
        <f>E320*'ЗМІСТ'!$E$13/1000*1.2</f>
        <v>2416.971941</v>
      </c>
      <c r="G320" s="480">
        <f>F320*(100%-'ЗМІСТ'!$E$15)</f>
        <v>2416.971941</v>
      </c>
      <c r="H320" s="479"/>
      <c r="I320" s="479"/>
      <c r="J320" s="479"/>
      <c r="K320" s="479"/>
      <c r="L320" s="479"/>
      <c r="M320" s="479"/>
      <c r="N320" s="479"/>
      <c r="O320" s="479"/>
      <c r="P320" s="479"/>
      <c r="Q320" s="479"/>
      <c r="R320" s="479"/>
      <c r="S320" s="479"/>
      <c r="T320" s="479"/>
      <c r="U320" s="53"/>
      <c r="V320" s="53"/>
      <c r="W320" s="53"/>
      <c r="X320" s="53"/>
      <c r="Y320" s="53"/>
      <c r="Z320" s="53"/>
    </row>
    <row r="321" ht="34.5" hidden="1" customHeight="1" outlineLevel="2">
      <c r="A321" s="47">
        <v>8.59505763787E12</v>
      </c>
      <c r="B321" s="105" t="s">
        <v>4076</v>
      </c>
      <c r="C321" s="49" t="s">
        <v>4077</v>
      </c>
      <c r="D321" s="492">
        <v>32.0</v>
      </c>
      <c r="E321" s="88">
        <f>SUMIF('Загальний прайс'!$D$6:$D$3850,A321,'Загальний прайс'!$G$6:$G$3850)</f>
        <v>28324.93</v>
      </c>
      <c r="F321" s="51">
        <f>E321*'ЗМІСТ'!$E$13/1000*1.2</f>
        <v>1485.787602</v>
      </c>
      <c r="G321" s="480">
        <f>F321*(100%-'ЗМІСТ'!$E$15)</f>
        <v>1485.787602</v>
      </c>
      <c r="H321" s="479"/>
      <c r="I321" s="479"/>
      <c r="J321" s="479"/>
      <c r="K321" s="479"/>
      <c r="L321" s="479"/>
      <c r="M321" s="479"/>
      <c r="N321" s="479"/>
      <c r="O321" s="479"/>
      <c r="P321" s="479"/>
      <c r="Q321" s="479"/>
      <c r="R321" s="479"/>
      <c r="S321" s="479"/>
      <c r="T321" s="479"/>
      <c r="U321" s="53"/>
      <c r="V321" s="53"/>
      <c r="W321" s="53"/>
      <c r="X321" s="53"/>
      <c r="Y321" s="53"/>
      <c r="Z321" s="53"/>
    </row>
    <row r="322" ht="34.5" hidden="1" customHeight="1" outlineLevel="2">
      <c r="A322" s="47">
        <v>8.595057637887E12</v>
      </c>
      <c r="B322" s="105" t="s">
        <v>4078</v>
      </c>
      <c r="C322" s="49" t="s">
        <v>4079</v>
      </c>
      <c r="D322" s="492">
        <v>32.0</v>
      </c>
      <c r="E322" s="88">
        <f>SUMIF('Загальний прайс'!$D$6:$D$3850,A322,'Загальний прайс'!$G$6:$G$3850)</f>
        <v>33278.49</v>
      </c>
      <c r="F322" s="51">
        <f>E322*'ЗМІСТ'!$E$13/1000*1.2</f>
        <v>1745.627186</v>
      </c>
      <c r="G322" s="480">
        <f>F322*(100%-'ЗМІСТ'!$E$15)</f>
        <v>1745.627186</v>
      </c>
      <c r="H322" s="479"/>
      <c r="I322" s="479"/>
      <c r="J322" s="479"/>
      <c r="K322" s="479"/>
      <c r="L322" s="479"/>
      <c r="M322" s="479"/>
      <c r="N322" s="479"/>
      <c r="O322" s="479"/>
      <c r="P322" s="479"/>
      <c r="Q322" s="479"/>
      <c r="R322" s="479"/>
      <c r="S322" s="479"/>
      <c r="T322" s="479"/>
      <c r="U322" s="53"/>
      <c r="V322" s="53"/>
      <c r="W322" s="53"/>
      <c r="X322" s="53"/>
      <c r="Y322" s="53"/>
      <c r="Z322" s="53"/>
    </row>
    <row r="323" ht="34.5" hidden="1" customHeight="1" outlineLevel="2">
      <c r="A323" s="47">
        <v>8.5950576379E12</v>
      </c>
      <c r="B323" s="105" t="s">
        <v>4080</v>
      </c>
      <c r="C323" s="49" t="s">
        <v>4081</v>
      </c>
      <c r="D323" s="492">
        <v>32.0</v>
      </c>
      <c r="E323" s="88">
        <f>SUMIF('Загальний прайс'!$D$6:$D$3850,A323,'Загальний прайс'!$G$6:$G$3850)</f>
        <v>40768.22</v>
      </c>
      <c r="F323" s="51">
        <f>E323*'ЗМІСТ'!$E$13/1000*1.2</f>
        <v>2138.501872</v>
      </c>
      <c r="G323" s="480">
        <f>F323*(100%-'ЗМІСТ'!$E$15)</f>
        <v>2138.501872</v>
      </c>
      <c r="H323" s="479"/>
      <c r="I323" s="479"/>
      <c r="J323" s="479"/>
      <c r="K323" s="479"/>
      <c r="L323" s="479"/>
      <c r="M323" s="479"/>
      <c r="N323" s="479"/>
      <c r="O323" s="479"/>
      <c r="P323" s="479"/>
      <c r="Q323" s="479"/>
      <c r="R323" s="479"/>
      <c r="S323" s="479"/>
      <c r="T323" s="479"/>
      <c r="U323" s="53"/>
      <c r="V323" s="53"/>
      <c r="W323" s="53"/>
      <c r="X323" s="53"/>
      <c r="Y323" s="53"/>
      <c r="Z323" s="53"/>
    </row>
    <row r="324" ht="34.5" hidden="1" customHeight="1" outlineLevel="2">
      <c r="A324" s="47">
        <v>8.595057637917E12</v>
      </c>
      <c r="B324" s="105" t="s">
        <v>4082</v>
      </c>
      <c r="C324" s="49" t="s">
        <v>4083</v>
      </c>
      <c r="D324" s="492">
        <v>32.0</v>
      </c>
      <c r="E324" s="88">
        <f>SUMIF('Загальний прайс'!$D$6:$D$3850,A324,'Загальний прайс'!$G$6:$G$3850)</f>
        <v>60385.82</v>
      </c>
      <c r="F324" s="51">
        <f>E324*'ЗМІСТ'!$E$13/1000*1.2</f>
        <v>3167.545434</v>
      </c>
      <c r="G324" s="480">
        <f>F324*(100%-'ЗМІСТ'!$E$15)</f>
        <v>3167.545434</v>
      </c>
      <c r="H324" s="479"/>
      <c r="I324" s="479"/>
      <c r="J324" s="479"/>
      <c r="K324" s="479"/>
      <c r="L324" s="479"/>
      <c r="M324" s="479"/>
      <c r="N324" s="479"/>
      <c r="O324" s="479"/>
      <c r="P324" s="479"/>
      <c r="Q324" s="479"/>
      <c r="R324" s="479"/>
      <c r="S324" s="479"/>
      <c r="T324" s="479"/>
      <c r="U324" s="53"/>
      <c r="V324" s="53"/>
      <c r="W324" s="53"/>
      <c r="X324" s="53"/>
      <c r="Y324" s="53"/>
      <c r="Z324" s="53"/>
    </row>
    <row r="325" ht="34.5" hidden="1" customHeight="1" outlineLevel="2">
      <c r="A325" s="47">
        <v>8.595057637924E12</v>
      </c>
      <c r="B325" s="105" t="s">
        <v>4084</v>
      </c>
      <c r="C325" s="49" t="s">
        <v>4085</v>
      </c>
      <c r="D325" s="492">
        <v>32.0</v>
      </c>
      <c r="E325" s="88">
        <f>SUMIF('Загальний прайс'!$D$6:$D$3850,A325,'Загальний прайс'!$G$6:$G$3850)</f>
        <v>61532.69</v>
      </c>
      <c r="F325" s="51">
        <f>E325*'ЗМІСТ'!$E$13/1000*1.2</f>
        <v>3227.704638</v>
      </c>
      <c r="G325" s="480">
        <f>F325*(100%-'ЗМІСТ'!$E$15)</f>
        <v>3227.704638</v>
      </c>
      <c r="H325" s="479"/>
      <c r="I325" s="479"/>
      <c r="J325" s="479"/>
      <c r="K325" s="479"/>
      <c r="L325" s="479"/>
      <c r="M325" s="479"/>
      <c r="N325" s="479"/>
      <c r="O325" s="479"/>
      <c r="P325" s="479"/>
      <c r="Q325" s="479"/>
      <c r="R325" s="479"/>
      <c r="S325" s="479"/>
      <c r="T325" s="479"/>
      <c r="U325" s="53"/>
      <c r="V325" s="53"/>
      <c r="W325" s="53"/>
      <c r="X325" s="53"/>
      <c r="Y325" s="53"/>
      <c r="Z325" s="53"/>
    </row>
    <row r="326" ht="34.5" hidden="1" customHeight="1" outlineLevel="2">
      <c r="A326" s="302">
        <v>8.595057637931E12</v>
      </c>
      <c r="B326" s="105" t="s">
        <v>4086</v>
      </c>
      <c r="C326" s="49" t="s">
        <v>4087</v>
      </c>
      <c r="D326" s="494">
        <v>32.0</v>
      </c>
      <c r="E326" s="88">
        <f>SUMIF('Загальний прайс'!$D$6:$D$3850,A326,'Загальний прайс'!$G$6:$G$3850)</f>
        <v>109041.98</v>
      </c>
      <c r="F326" s="482">
        <f>E326*'ЗМІСТ'!$E$13/1000*1.2</f>
        <v>5719.810146</v>
      </c>
      <c r="G326" s="483">
        <f>F326*(100%-'ЗМІСТ'!$E$15)</f>
        <v>5719.810146</v>
      </c>
      <c r="H326" s="479"/>
      <c r="I326" s="479"/>
      <c r="J326" s="479"/>
      <c r="K326" s="479"/>
      <c r="L326" s="479"/>
      <c r="M326" s="479"/>
      <c r="N326" s="479"/>
      <c r="O326" s="479"/>
      <c r="P326" s="479"/>
      <c r="Q326" s="479"/>
      <c r="R326" s="479"/>
      <c r="S326" s="479"/>
      <c r="T326" s="479"/>
      <c r="U326" s="53"/>
      <c r="V326" s="53"/>
      <c r="W326" s="53"/>
      <c r="X326" s="53"/>
      <c r="Y326" s="53"/>
      <c r="Z326" s="53"/>
    </row>
    <row r="327" ht="34.5" hidden="1" customHeight="1" outlineLevel="1">
      <c r="A327" s="484" t="s">
        <v>4088</v>
      </c>
      <c r="B327" s="485"/>
      <c r="C327" s="485"/>
      <c r="D327" s="485"/>
      <c r="E327" s="485"/>
      <c r="F327" s="485"/>
      <c r="G327" s="485"/>
      <c r="H327" s="479"/>
      <c r="I327" s="479"/>
      <c r="J327" s="479"/>
      <c r="K327" s="479"/>
      <c r="L327" s="479"/>
      <c r="M327" s="479"/>
      <c r="N327" s="479"/>
      <c r="O327" s="479"/>
      <c r="P327" s="479"/>
      <c r="Q327" s="479"/>
      <c r="R327" s="479"/>
      <c r="S327" s="479"/>
      <c r="T327" s="479"/>
      <c r="U327" s="53"/>
      <c r="V327" s="53"/>
      <c r="W327" s="53"/>
      <c r="X327" s="53"/>
      <c r="Y327" s="53"/>
      <c r="Z327" s="53"/>
    </row>
    <row r="328" ht="34.5" hidden="1" customHeight="1" outlineLevel="2">
      <c r="A328" s="103">
        <v>8.595057637993E12</v>
      </c>
      <c r="B328" s="105" t="s">
        <v>4089</v>
      </c>
      <c r="C328" s="49" t="s">
        <v>4090</v>
      </c>
      <c r="D328" s="493">
        <v>1.0</v>
      </c>
      <c r="E328" s="88">
        <f>SUMIF('Загальний прайс'!$D$6:$D$3850,A328,'Загальний прайс'!$G$6:$G$3850)</f>
        <v>5332.36</v>
      </c>
      <c r="F328" s="88">
        <f>E328*'ЗМІСТ'!$E$13/1000*1.2</f>
        <v>279.7095837</v>
      </c>
      <c r="G328" s="478">
        <f>F328*(100%-'ЗМІСТ'!$E$15)</f>
        <v>279.7095837</v>
      </c>
      <c r="H328" s="479"/>
      <c r="I328" s="479"/>
      <c r="J328" s="479"/>
      <c r="K328" s="479"/>
      <c r="L328" s="479"/>
      <c r="M328" s="479"/>
      <c r="N328" s="479"/>
      <c r="O328" s="479"/>
      <c r="P328" s="479"/>
      <c r="Q328" s="479"/>
      <c r="R328" s="479"/>
      <c r="S328" s="479"/>
      <c r="T328" s="479"/>
      <c r="U328" s="53"/>
      <c r="V328" s="53"/>
      <c r="W328" s="53"/>
      <c r="X328" s="53"/>
      <c r="Y328" s="53"/>
      <c r="Z328" s="53"/>
    </row>
    <row r="329" ht="34.5" hidden="1" customHeight="1" outlineLevel="2">
      <c r="A329" s="47">
        <v>8.595057638006E12</v>
      </c>
      <c r="B329" s="105" t="s">
        <v>4091</v>
      </c>
      <c r="C329" s="49" t="s">
        <v>4092</v>
      </c>
      <c r="D329" s="492">
        <v>1.0</v>
      </c>
      <c r="E329" s="88">
        <f>SUMIF('Загальний прайс'!$D$6:$D$3850,A329,'Загальний прайс'!$G$6:$G$3850)</f>
        <v>5317.82</v>
      </c>
      <c r="F329" s="51">
        <f>E329*'ЗМІСТ'!$E$13/1000*1.2</f>
        <v>278.9468862</v>
      </c>
      <c r="G329" s="480">
        <f>F329*(100%-'ЗМІСТ'!$E$15)</f>
        <v>278.9468862</v>
      </c>
      <c r="H329" s="479"/>
      <c r="I329" s="479"/>
      <c r="J329" s="479"/>
      <c r="K329" s="479"/>
      <c r="L329" s="479"/>
      <c r="M329" s="479"/>
      <c r="N329" s="479"/>
      <c r="O329" s="479"/>
      <c r="P329" s="479"/>
      <c r="Q329" s="479"/>
      <c r="R329" s="479"/>
      <c r="S329" s="479"/>
      <c r="T329" s="479"/>
      <c r="U329" s="53"/>
      <c r="V329" s="53"/>
      <c r="W329" s="53"/>
      <c r="X329" s="53"/>
      <c r="Y329" s="53"/>
      <c r="Z329" s="53"/>
    </row>
    <row r="330" ht="34.5" hidden="1" customHeight="1" outlineLevel="2">
      <c r="A330" s="47">
        <v>8.595057638013E12</v>
      </c>
      <c r="B330" s="105" t="s">
        <v>4093</v>
      </c>
      <c r="C330" s="49" t="s">
        <v>4094</v>
      </c>
      <c r="D330" s="492">
        <v>1.0</v>
      </c>
      <c r="E330" s="88">
        <f>SUMIF('Загальний прайс'!$D$6:$D$3850,A330,'Загальний прайс'!$G$6:$G$3850)</f>
        <v>5697.87</v>
      </c>
      <c r="F330" s="51">
        <f>E330*'ЗМІСТ'!$E$13/1000*1.2</f>
        <v>298.8824546</v>
      </c>
      <c r="G330" s="480">
        <f>F330*(100%-'ЗМІСТ'!$E$15)</f>
        <v>298.8824546</v>
      </c>
      <c r="H330" s="479"/>
      <c r="I330" s="479"/>
      <c r="J330" s="479"/>
      <c r="K330" s="479"/>
      <c r="L330" s="479"/>
      <c r="M330" s="479"/>
      <c r="N330" s="479"/>
      <c r="O330" s="479"/>
      <c r="P330" s="479"/>
      <c r="Q330" s="479"/>
      <c r="R330" s="479"/>
      <c r="S330" s="479"/>
      <c r="T330" s="479"/>
      <c r="U330" s="53"/>
      <c r="V330" s="53"/>
      <c r="W330" s="53"/>
      <c r="X330" s="53"/>
      <c r="Y330" s="53"/>
      <c r="Z330" s="53"/>
    </row>
    <row r="331" ht="34.5" hidden="1" customHeight="1" outlineLevel="2">
      <c r="A331" s="47">
        <v>8.59505763802E12</v>
      </c>
      <c r="B331" s="105" t="s">
        <v>4095</v>
      </c>
      <c r="C331" s="49" t="s">
        <v>4096</v>
      </c>
      <c r="D331" s="492">
        <v>1.0</v>
      </c>
      <c r="E331" s="88">
        <f>SUMIF('Загальний прайс'!$D$6:$D$3850,A331,'Загальний прайс'!$G$6:$G$3850)</f>
        <v>7679.65</v>
      </c>
      <c r="F331" s="51">
        <f>E331*'ЗМІСТ'!$E$13/1000*1.2</f>
        <v>402.8369623</v>
      </c>
      <c r="G331" s="480">
        <f>F331*(100%-'ЗМІСТ'!$E$15)</f>
        <v>402.8369623</v>
      </c>
      <c r="H331" s="479"/>
      <c r="I331" s="479"/>
      <c r="J331" s="479"/>
      <c r="K331" s="479"/>
      <c r="L331" s="479"/>
      <c r="M331" s="479"/>
      <c r="N331" s="479"/>
      <c r="O331" s="479"/>
      <c r="P331" s="479"/>
      <c r="Q331" s="479"/>
      <c r="R331" s="479"/>
      <c r="S331" s="479"/>
      <c r="T331" s="479"/>
      <c r="U331" s="53"/>
      <c r="V331" s="53"/>
      <c r="W331" s="53"/>
      <c r="X331" s="53"/>
      <c r="Y331" s="53"/>
      <c r="Z331" s="53"/>
    </row>
    <row r="332" ht="34.5" hidden="1" customHeight="1" outlineLevel="2">
      <c r="A332" s="47">
        <v>8.595057638037E12</v>
      </c>
      <c r="B332" s="105" t="s">
        <v>4097</v>
      </c>
      <c r="C332" s="49" t="s">
        <v>4098</v>
      </c>
      <c r="D332" s="492">
        <v>1.0</v>
      </c>
      <c r="E332" s="88">
        <f>SUMIF('Загальний прайс'!$D$6:$D$3850,A332,'Загальний прайс'!$G$6:$G$3850)</f>
        <v>12303.15</v>
      </c>
      <c r="F332" s="51">
        <f>E332*'ЗМІСТ'!$E$13/1000*1.2</f>
        <v>645.3632096</v>
      </c>
      <c r="G332" s="480">
        <f>F332*(100%-'ЗМІСТ'!$E$15)</f>
        <v>645.3632096</v>
      </c>
      <c r="H332" s="479"/>
      <c r="I332" s="479"/>
      <c r="J332" s="479"/>
      <c r="K332" s="479"/>
      <c r="L332" s="479"/>
      <c r="M332" s="479"/>
      <c r="N332" s="479"/>
      <c r="O332" s="479"/>
      <c r="P332" s="479"/>
      <c r="Q332" s="479"/>
      <c r="R332" s="479"/>
      <c r="S332" s="479"/>
      <c r="T332" s="479"/>
      <c r="U332" s="53"/>
      <c r="V332" s="53"/>
      <c r="W332" s="53"/>
      <c r="X332" s="53"/>
      <c r="Y332" s="53"/>
      <c r="Z332" s="53"/>
    </row>
    <row r="333" ht="34.5" hidden="1" customHeight="1" outlineLevel="2">
      <c r="A333" s="47">
        <v>8.595057638051E12</v>
      </c>
      <c r="B333" s="105" t="s">
        <v>4099</v>
      </c>
      <c r="C333" s="49" t="s">
        <v>4100</v>
      </c>
      <c r="D333" s="492">
        <v>1.0</v>
      </c>
      <c r="E333" s="88">
        <f>SUMIF('Загальний прайс'!$D$6:$D$3850,A333,'Загальний прайс'!$G$6:$G$3850)</f>
        <v>19981.71</v>
      </c>
      <c r="F333" s="51">
        <f>E333*'ЗМІСТ'!$E$13/1000*1.2</f>
        <v>1048.142996</v>
      </c>
      <c r="G333" s="480">
        <f>F333*(100%-'ЗМІСТ'!$E$15)</f>
        <v>1048.142996</v>
      </c>
      <c r="H333" s="479"/>
      <c r="I333" s="479"/>
      <c r="J333" s="479"/>
      <c r="K333" s="479"/>
      <c r="L333" s="479"/>
      <c r="M333" s="479"/>
      <c r="N333" s="479"/>
      <c r="O333" s="479"/>
      <c r="P333" s="479"/>
      <c r="Q333" s="479"/>
      <c r="R333" s="479"/>
      <c r="S333" s="479"/>
      <c r="T333" s="479"/>
      <c r="U333" s="53"/>
      <c r="V333" s="53"/>
      <c r="W333" s="53"/>
      <c r="X333" s="53"/>
      <c r="Y333" s="53"/>
      <c r="Z333" s="53"/>
    </row>
    <row r="334" ht="34.5" hidden="1" customHeight="1" outlineLevel="2">
      <c r="A334" s="47">
        <v>8.595057638068E12</v>
      </c>
      <c r="B334" s="105" t="s">
        <v>4101</v>
      </c>
      <c r="C334" s="49" t="s">
        <v>4102</v>
      </c>
      <c r="D334" s="492">
        <v>1.0</v>
      </c>
      <c r="E334" s="88">
        <f>SUMIF('Загальний прайс'!$D$6:$D$3850,A334,'Загальний прайс'!$G$6:$G$3850)</f>
        <v>38078.23</v>
      </c>
      <c r="F334" s="51">
        <f>E334*'ЗМІСТ'!$E$13/1000*1.2</f>
        <v>1997.398124</v>
      </c>
      <c r="G334" s="480">
        <f>F334*(100%-'ЗМІСТ'!$E$15)</f>
        <v>1997.398124</v>
      </c>
      <c r="H334" s="479"/>
      <c r="I334" s="479"/>
      <c r="J334" s="479"/>
      <c r="K334" s="479"/>
      <c r="L334" s="479"/>
      <c r="M334" s="479"/>
      <c r="N334" s="479"/>
      <c r="O334" s="479"/>
      <c r="P334" s="479"/>
      <c r="Q334" s="479"/>
      <c r="R334" s="479"/>
      <c r="S334" s="479"/>
      <c r="T334" s="479"/>
      <c r="U334" s="53"/>
      <c r="V334" s="53"/>
      <c r="W334" s="53"/>
      <c r="X334" s="53"/>
      <c r="Y334" s="53"/>
      <c r="Z334" s="53"/>
    </row>
    <row r="335" ht="34.5" hidden="1" customHeight="1" outlineLevel="2">
      <c r="A335" s="47">
        <v>8.595057638075E12</v>
      </c>
      <c r="B335" s="105" t="s">
        <v>4103</v>
      </c>
      <c r="C335" s="49" t="s">
        <v>4104</v>
      </c>
      <c r="D335" s="492">
        <v>1.0</v>
      </c>
      <c r="E335" s="88">
        <f>SUMIF('Загальний прайс'!$D$6:$D$3850,A335,'Загальний прайс'!$G$6:$G$3850)</f>
        <v>38043.69</v>
      </c>
      <c r="F335" s="51">
        <f>E335*'ЗМІСТ'!$E$13/1000*1.2</f>
        <v>1995.586324</v>
      </c>
      <c r="G335" s="480">
        <f>F335*(100%-'ЗМІСТ'!$E$15)</f>
        <v>1995.586324</v>
      </c>
      <c r="H335" s="479"/>
      <c r="I335" s="479"/>
      <c r="J335" s="479"/>
      <c r="K335" s="479"/>
      <c r="L335" s="479"/>
      <c r="M335" s="479"/>
      <c r="N335" s="479"/>
      <c r="O335" s="479"/>
      <c r="P335" s="479"/>
      <c r="Q335" s="479"/>
      <c r="R335" s="479"/>
      <c r="S335" s="479"/>
      <c r="T335" s="479"/>
      <c r="U335" s="53"/>
      <c r="V335" s="53"/>
      <c r="W335" s="53"/>
      <c r="X335" s="53"/>
      <c r="Y335" s="53"/>
      <c r="Z335" s="53"/>
    </row>
    <row r="336" ht="34.5" hidden="1" customHeight="1" outlineLevel="2">
      <c r="A336" s="302">
        <v>8.595057638082E12</v>
      </c>
      <c r="B336" s="105" t="s">
        <v>4105</v>
      </c>
      <c r="C336" s="49" t="s">
        <v>4106</v>
      </c>
      <c r="D336" s="494">
        <v>1.0</v>
      </c>
      <c r="E336" s="88">
        <f>SUMIF('Загальний прайс'!$D$6:$D$3850,A336,'Загальний прайс'!$G$6:$G$3850)</f>
        <v>71959.63</v>
      </c>
      <c r="F336" s="482">
        <f>E336*'ЗМІСТ'!$E$13/1000*1.2</f>
        <v>3774.651027</v>
      </c>
      <c r="G336" s="483">
        <f>F336*(100%-'ЗМІСТ'!$E$15)</f>
        <v>3774.651027</v>
      </c>
      <c r="H336" s="479"/>
      <c r="I336" s="479"/>
      <c r="J336" s="479"/>
      <c r="K336" s="479"/>
      <c r="L336" s="479"/>
      <c r="M336" s="479"/>
      <c r="N336" s="479"/>
      <c r="O336" s="479"/>
      <c r="P336" s="479"/>
      <c r="Q336" s="479"/>
      <c r="R336" s="479"/>
      <c r="S336" s="479"/>
      <c r="T336" s="479"/>
      <c r="U336" s="53"/>
      <c r="V336" s="53"/>
      <c r="W336" s="53"/>
      <c r="X336" s="53"/>
      <c r="Y336" s="53"/>
      <c r="Z336" s="53"/>
    </row>
    <row r="337" ht="34.5" hidden="1" customHeight="1" outlineLevel="1">
      <c r="A337" s="484" t="s">
        <v>4107</v>
      </c>
      <c r="B337" s="485"/>
      <c r="C337" s="485"/>
      <c r="D337" s="485"/>
      <c r="E337" s="485"/>
      <c r="F337" s="485"/>
      <c r="G337" s="485"/>
      <c r="H337" s="479"/>
      <c r="I337" s="479"/>
      <c r="J337" s="479"/>
      <c r="K337" s="479"/>
      <c r="L337" s="479"/>
      <c r="M337" s="479"/>
      <c r="N337" s="479"/>
      <c r="O337" s="479"/>
      <c r="P337" s="479"/>
      <c r="Q337" s="479"/>
      <c r="R337" s="479"/>
      <c r="S337" s="479"/>
      <c r="T337" s="479"/>
      <c r="U337" s="53"/>
      <c r="V337" s="53"/>
      <c r="W337" s="53"/>
      <c r="X337" s="53"/>
      <c r="Y337" s="53"/>
      <c r="Z337" s="53"/>
    </row>
    <row r="338" ht="34.5" hidden="1" customHeight="1" outlineLevel="2">
      <c r="A338" s="302">
        <v>8.595057638129E12</v>
      </c>
      <c r="B338" s="105" t="s">
        <v>4108</v>
      </c>
      <c r="C338" s="49" t="s">
        <v>4109</v>
      </c>
      <c r="D338" s="493">
        <v>4.0</v>
      </c>
      <c r="E338" s="88">
        <f>SUMIF('Загальний прайс'!$D$6:$D$3850,A338,'Загальний прайс'!$G$6:$G$3850)</f>
        <v>5147.13</v>
      </c>
      <c r="F338" s="88">
        <f>E338*'ЗМІСТ'!$E$13/1000*1.2</f>
        <v>269.9933218</v>
      </c>
      <c r="G338" s="478">
        <f>F338*(100%-'ЗМІСТ'!$E$15)</f>
        <v>269.9933218</v>
      </c>
      <c r="H338" s="479"/>
      <c r="I338" s="479"/>
      <c r="J338" s="479"/>
      <c r="K338" s="479"/>
      <c r="L338" s="479"/>
      <c r="M338" s="479"/>
      <c r="N338" s="479"/>
      <c r="O338" s="479"/>
      <c r="P338" s="479"/>
      <c r="Q338" s="479"/>
      <c r="R338" s="479"/>
      <c r="S338" s="479"/>
      <c r="T338" s="479"/>
      <c r="U338" s="53"/>
      <c r="V338" s="53"/>
      <c r="W338" s="53"/>
      <c r="X338" s="53"/>
      <c r="Y338" s="53"/>
      <c r="Z338" s="53"/>
    </row>
    <row r="339" ht="34.5" hidden="1" customHeight="1" outlineLevel="2">
      <c r="A339" s="302">
        <v>8.59505762838E12</v>
      </c>
      <c r="B339" s="105" t="s">
        <v>4110</v>
      </c>
      <c r="C339" s="49" t="s">
        <v>4111</v>
      </c>
      <c r="D339" s="492">
        <v>4.0</v>
      </c>
      <c r="E339" s="88">
        <f>SUMIF('Загальний прайс'!$D$6:$D$3850,A339,'Загальний прайс'!$G$6:$G$3850)</f>
        <v>5478.98</v>
      </c>
      <c r="F339" s="51">
        <f>E339*'ЗМІСТ'!$E$13/1000*1.2</f>
        <v>287.4005534</v>
      </c>
      <c r="G339" s="480">
        <f>F339*(100%-'ЗМІСТ'!$E$15)</f>
        <v>287.4005534</v>
      </c>
      <c r="H339" s="479"/>
      <c r="I339" s="479"/>
      <c r="J339" s="479"/>
      <c r="K339" s="479"/>
      <c r="L339" s="479"/>
      <c r="M339" s="479"/>
      <c r="N339" s="479"/>
      <c r="O339" s="479"/>
      <c r="P339" s="479"/>
      <c r="Q339" s="479"/>
      <c r="R339" s="479"/>
      <c r="S339" s="479"/>
      <c r="T339" s="479"/>
      <c r="U339" s="53"/>
      <c r="V339" s="53"/>
      <c r="W339" s="53"/>
      <c r="X339" s="53"/>
      <c r="Y339" s="53"/>
      <c r="Z339" s="53"/>
    </row>
    <row r="340" ht="34.5" hidden="1" customHeight="1" outlineLevel="2">
      <c r="A340" s="302">
        <v>8.59505763039E12</v>
      </c>
      <c r="B340" s="105" t="s">
        <v>4112</v>
      </c>
      <c r="C340" s="49" t="s">
        <v>4113</v>
      </c>
      <c r="D340" s="492">
        <v>8.0</v>
      </c>
      <c r="E340" s="88">
        <f>SUMIF('Загальний прайс'!$D$6:$D$3850,A340,'Загальний прайс'!$G$6:$G$3850)</f>
        <v>7410.32</v>
      </c>
      <c r="F340" s="51">
        <f>E340*'ЗМІСТ'!$E$13/1000*1.2</f>
        <v>388.7092248</v>
      </c>
      <c r="G340" s="480">
        <f>F340*(100%-'ЗМІСТ'!$E$15)</f>
        <v>388.7092248</v>
      </c>
      <c r="H340" s="479"/>
      <c r="I340" s="479"/>
      <c r="J340" s="479"/>
      <c r="K340" s="479"/>
      <c r="L340" s="479"/>
      <c r="M340" s="479"/>
      <c r="N340" s="479"/>
      <c r="O340" s="479"/>
      <c r="P340" s="479"/>
      <c r="Q340" s="479"/>
      <c r="R340" s="479"/>
      <c r="S340" s="479"/>
      <c r="T340" s="479"/>
      <c r="U340" s="53"/>
      <c r="V340" s="53"/>
      <c r="W340" s="53"/>
      <c r="X340" s="53"/>
      <c r="Y340" s="53"/>
      <c r="Z340" s="53"/>
    </row>
    <row r="341" ht="34.5" hidden="1" customHeight="1" outlineLevel="2">
      <c r="A341" s="302">
        <v>8.595057633391E12</v>
      </c>
      <c r="B341" s="105" t="s">
        <v>4114</v>
      </c>
      <c r="C341" s="49" t="s">
        <v>4115</v>
      </c>
      <c r="D341" s="494">
        <v>8.0</v>
      </c>
      <c r="E341" s="88">
        <f>SUMIF('Загальний прайс'!$D$6:$D$3850,A341,'Загальний прайс'!$G$6:$G$3850)</f>
        <v>6110.99</v>
      </c>
      <c r="F341" s="482">
        <f>E341*'ЗМІСТ'!$E$13/1000*1.2</f>
        <v>320.5527138</v>
      </c>
      <c r="G341" s="483">
        <f>F341*(100%-'ЗМІСТ'!$E$15)</f>
        <v>320.5527138</v>
      </c>
      <c r="H341" s="479"/>
      <c r="I341" s="479"/>
      <c r="J341" s="479"/>
      <c r="K341" s="479"/>
      <c r="L341" s="479"/>
      <c r="M341" s="479"/>
      <c r="N341" s="479"/>
      <c r="O341" s="479"/>
      <c r="P341" s="479"/>
      <c r="Q341" s="479"/>
      <c r="R341" s="479"/>
      <c r="S341" s="479"/>
      <c r="T341" s="479"/>
      <c r="U341" s="53"/>
      <c r="V341" s="53"/>
      <c r="W341" s="53"/>
      <c r="X341" s="53"/>
      <c r="Y341" s="53"/>
      <c r="Z341" s="53"/>
    </row>
    <row r="342" ht="34.5" hidden="1" customHeight="1" outlineLevel="1">
      <c r="A342" s="484" t="s">
        <v>4116</v>
      </c>
      <c r="B342" s="485"/>
      <c r="C342" s="485"/>
      <c r="D342" s="485"/>
      <c r="E342" s="485"/>
      <c r="F342" s="485"/>
      <c r="G342" s="485"/>
      <c r="H342" s="479"/>
      <c r="I342" s="479"/>
      <c r="J342" s="479"/>
      <c r="K342" s="479"/>
      <c r="L342" s="479"/>
      <c r="M342" s="479"/>
      <c r="N342" s="479"/>
      <c r="O342" s="479"/>
      <c r="P342" s="479"/>
      <c r="Q342" s="479"/>
      <c r="R342" s="479"/>
      <c r="S342" s="479"/>
      <c r="T342" s="479"/>
      <c r="U342" s="53"/>
      <c r="V342" s="53"/>
      <c r="W342" s="53"/>
      <c r="X342" s="53"/>
      <c r="Y342" s="53"/>
      <c r="Z342" s="53"/>
    </row>
    <row r="343" ht="34.5" hidden="1" customHeight="1" outlineLevel="2">
      <c r="A343" s="302">
        <v>8.595057632691E12</v>
      </c>
      <c r="B343" s="495" t="s">
        <v>4117</v>
      </c>
      <c r="C343" s="49" t="s">
        <v>4118</v>
      </c>
      <c r="D343" s="496"/>
      <c r="E343" s="88">
        <f>SUMIF('Загальний прайс'!$D$6:$D$3850,A343,'Загальний прайс'!$G$6:$G$3850)</f>
        <v>1999.61</v>
      </c>
      <c r="F343" s="497">
        <f>E343*'ЗМІСТ'!$E$13/1000*1.2</f>
        <v>104.8897825</v>
      </c>
      <c r="G343" s="498">
        <f>F343*(100%-'ЗМІСТ'!$E$15)</f>
        <v>104.8897825</v>
      </c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34.5" hidden="1" customHeight="1" outlineLevel="2">
      <c r="A344" s="302">
        <v>8.595057629912E12</v>
      </c>
      <c r="B344" s="48" t="s">
        <v>4119</v>
      </c>
      <c r="C344" s="49" t="s">
        <v>4120</v>
      </c>
      <c r="D344" s="499"/>
      <c r="E344" s="88">
        <f>SUMIF('Загальний прайс'!$D$6:$D$3850,A344,'Загальний прайс'!$G$6:$G$3850)</f>
        <v>2022.38</v>
      </c>
      <c r="F344" s="51">
        <f>E344*'ЗМІСТ'!$E$13/1000*1.2</f>
        <v>106.0841856</v>
      </c>
      <c r="G344" s="480">
        <f>F344*(100%-'ЗМІСТ'!$E$15)</f>
        <v>106.0841856</v>
      </c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34.5" hidden="1" customHeight="1" outlineLevel="2">
      <c r="A345" s="47">
        <v>8.595057639577E12</v>
      </c>
      <c r="B345" s="48" t="s">
        <v>4121</v>
      </c>
      <c r="C345" s="49" t="s">
        <v>4122</v>
      </c>
      <c r="D345" s="499"/>
      <c r="E345" s="88">
        <f>SUMIF('Загальний прайс'!$D$6:$D$3850,A345,'Загальний прайс'!$G$6:$G$3850)</f>
        <v>3578.53</v>
      </c>
      <c r="F345" s="51">
        <f>E345*'ЗМІСТ'!$E$13/1000*1.2</f>
        <v>187.7122206</v>
      </c>
      <c r="G345" s="480">
        <f>F345*(100%-'ЗМІСТ'!$E$15)</f>
        <v>187.7122206</v>
      </c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34.5" hidden="1" customHeight="1" outlineLevel="1">
      <c r="A346" s="191" t="s">
        <v>4123</v>
      </c>
      <c r="B346" s="475"/>
      <c r="C346" s="475"/>
      <c r="D346" s="475"/>
      <c r="E346" s="475"/>
      <c r="F346" s="475"/>
      <c r="G346" s="47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41.25" hidden="1" customHeight="1" outlineLevel="2">
      <c r="A347" s="47">
        <v>8.595568936462E12</v>
      </c>
      <c r="B347" s="48" t="s">
        <v>4124</v>
      </c>
      <c r="C347" s="49" t="s">
        <v>4125</v>
      </c>
      <c r="D347" s="499"/>
      <c r="E347" s="88">
        <f>SUMIF('Загальний прайс'!$D$6:$D$3850,A347,'Загальний прайс'!$G$6:$G$3850)</f>
        <v>4212.79</v>
      </c>
      <c r="F347" s="51">
        <f>E347*'ЗМІСТ'!$E$13/1000*1.2</f>
        <v>220.982405</v>
      </c>
      <c r="G347" s="480">
        <f>F347*(100%-'ЗМІСТ'!$E$15)</f>
        <v>220.982405</v>
      </c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41.25" hidden="1" customHeight="1" outlineLevel="2">
      <c r="A348" s="47">
        <v>8.595568936479E12</v>
      </c>
      <c r="B348" s="48" t="s">
        <v>4126</v>
      </c>
      <c r="C348" s="49" t="s">
        <v>4127</v>
      </c>
      <c r="D348" s="499"/>
      <c r="E348" s="88">
        <f>SUMIF('Загальний прайс'!$D$6:$D$3850,A348,'Загальний прайс'!$G$6:$G$3850)</f>
        <v>5138.04</v>
      </c>
      <c r="F348" s="51">
        <f>E348*'ЗМІСТ'!$E$13/1000*1.2</f>
        <v>269.5165048</v>
      </c>
      <c r="G348" s="480">
        <f>F348*(100%-'ЗМІСТ'!$E$15)</f>
        <v>269.5165048</v>
      </c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41.25" hidden="1" customHeight="1" outlineLevel="2">
      <c r="A349" s="47">
        <v>8.595568936486E12</v>
      </c>
      <c r="B349" s="48" t="s">
        <v>4128</v>
      </c>
      <c r="C349" s="49" t="s">
        <v>4129</v>
      </c>
      <c r="D349" s="499"/>
      <c r="E349" s="88">
        <f>SUMIF('Загальний прайс'!$D$6:$D$3850,A349,'Загальний прайс'!$G$6:$G$3850)</f>
        <v>6944.72</v>
      </c>
      <c r="F349" s="51">
        <f>E349*'ЗМІСТ'!$E$13/1000*1.2</f>
        <v>364.286121</v>
      </c>
      <c r="G349" s="480">
        <f>F349*(100%-'ЗМІСТ'!$E$15)</f>
        <v>364.286121</v>
      </c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26.25" customHeight="1">
      <c r="A350" s="97"/>
      <c r="B350" s="97"/>
      <c r="C350" s="500"/>
      <c r="D350" s="97"/>
      <c r="E350" s="97"/>
      <c r="F350" s="97"/>
      <c r="G350" s="97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34.5" customHeight="1" collapsed="1">
      <c r="A351" s="501" t="s">
        <v>4130</v>
      </c>
      <c r="B351" s="502"/>
      <c r="C351" s="503"/>
      <c r="D351" s="502"/>
      <c r="E351" s="502"/>
      <c r="F351" s="502"/>
      <c r="G351" s="502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34.5" hidden="1" customHeight="1" outlineLevel="1">
      <c r="A352" s="504" t="s">
        <v>4131</v>
      </c>
      <c r="B352" s="475"/>
      <c r="C352" s="475"/>
      <c r="D352" s="475"/>
      <c r="E352" s="475"/>
      <c r="F352" s="475"/>
      <c r="G352" s="475"/>
      <c r="H352" s="479"/>
      <c r="I352" s="479"/>
      <c r="J352" s="479"/>
      <c r="K352" s="479"/>
      <c r="L352" s="479"/>
      <c r="M352" s="479"/>
      <c r="N352" s="479"/>
      <c r="O352" s="479"/>
      <c r="P352" s="479"/>
      <c r="Q352" s="479"/>
      <c r="R352" s="479"/>
      <c r="S352" s="479"/>
      <c r="T352" s="479"/>
      <c r="U352" s="53"/>
      <c r="V352" s="53"/>
      <c r="W352" s="53"/>
      <c r="X352" s="53"/>
      <c r="Y352" s="53"/>
      <c r="Z352" s="53"/>
    </row>
    <row r="353" ht="34.5" hidden="1" customHeight="1" outlineLevel="2">
      <c r="A353" s="103">
        <v>8.595057691681E12</v>
      </c>
      <c r="B353" s="105" t="s">
        <v>4132</v>
      </c>
      <c r="C353" s="49" t="s">
        <v>4133</v>
      </c>
      <c r="D353" s="505">
        <v>312.0</v>
      </c>
      <c r="E353" s="88">
        <f>SUMIF('Загальний прайс'!$D$6:$D$3850,A353,'Загальний прайс'!$G$6:$G$3850)</f>
        <v>11024.85</v>
      </c>
      <c r="F353" s="88">
        <f>E353*'ЗМІСТ'!$E$13/1000*1.2</f>
        <v>578.3098297</v>
      </c>
      <c r="G353" s="478">
        <f>F353*(100%-'ЗМІСТ'!$E$15)</f>
        <v>578.3098297</v>
      </c>
      <c r="H353" s="479"/>
      <c r="I353" s="479"/>
      <c r="J353" s="479"/>
      <c r="K353" s="479"/>
      <c r="L353" s="479"/>
      <c r="M353" s="479"/>
      <c r="N353" s="479"/>
      <c r="O353" s="479"/>
      <c r="P353" s="479"/>
      <c r="Q353" s="479"/>
      <c r="R353" s="479"/>
      <c r="S353" s="479"/>
      <c r="T353" s="479"/>
      <c r="U353" s="53"/>
      <c r="V353" s="53"/>
      <c r="W353" s="53"/>
      <c r="X353" s="53"/>
      <c r="Y353" s="53"/>
      <c r="Z353" s="53"/>
    </row>
    <row r="354" ht="34.5" hidden="1" customHeight="1" outlineLevel="2">
      <c r="A354" s="47">
        <v>8.595057635487E12</v>
      </c>
      <c r="B354" s="105" t="s">
        <v>4134</v>
      </c>
      <c r="C354" s="49" t="s">
        <v>4135</v>
      </c>
      <c r="D354" s="506">
        <v>240.0</v>
      </c>
      <c r="E354" s="88">
        <f>SUMIF('Загальний прайс'!$D$6:$D$3850,A354,'Загальний прайс'!$G$6:$G$3850)</f>
        <v>11373.69</v>
      </c>
      <c r="F354" s="51">
        <f>E354*'ЗМІСТ'!$E$13/1000*1.2</f>
        <v>596.6082738</v>
      </c>
      <c r="G354" s="480">
        <f>F354*(100%-'ЗМІСТ'!$E$15)</f>
        <v>596.6082738</v>
      </c>
      <c r="H354" s="479"/>
      <c r="I354" s="479"/>
      <c r="J354" s="479"/>
      <c r="K354" s="479"/>
      <c r="L354" s="479"/>
      <c r="M354" s="479"/>
      <c r="N354" s="479"/>
      <c r="O354" s="479"/>
      <c r="P354" s="479"/>
      <c r="Q354" s="479"/>
      <c r="R354" s="479"/>
      <c r="S354" s="479"/>
      <c r="T354" s="479"/>
      <c r="U354" s="53"/>
      <c r="V354" s="53"/>
      <c r="W354" s="53"/>
      <c r="X354" s="53"/>
      <c r="Y354" s="53"/>
      <c r="Z354" s="53"/>
    </row>
    <row r="355" ht="34.5" hidden="1" customHeight="1" outlineLevel="2">
      <c r="A355" s="47">
        <v>8.595057634947E12</v>
      </c>
      <c r="B355" s="105" t="s">
        <v>4136</v>
      </c>
      <c r="C355" s="49" t="s">
        <v>4137</v>
      </c>
      <c r="D355" s="506">
        <v>156.0</v>
      </c>
      <c r="E355" s="88">
        <f>SUMIF('Загальний прайс'!$D$6:$D$3850,A355,'Загальний прайс'!$G$6:$G$3850)</f>
        <v>12168.37</v>
      </c>
      <c r="F355" s="51">
        <f>E355*'ЗМІСТ'!$E$13/1000*1.2</f>
        <v>638.2933086</v>
      </c>
      <c r="G355" s="480">
        <f>F355*(100%-'ЗМІСТ'!$E$15)</f>
        <v>638.2933086</v>
      </c>
      <c r="H355" s="479"/>
      <c r="I355" s="479"/>
      <c r="J355" s="479"/>
      <c r="K355" s="479"/>
      <c r="L355" s="479"/>
      <c r="M355" s="479"/>
      <c r="N355" s="479"/>
      <c r="O355" s="479"/>
      <c r="P355" s="479"/>
      <c r="Q355" s="479"/>
      <c r="R355" s="479"/>
      <c r="S355" s="479"/>
      <c r="T355" s="479"/>
      <c r="U355" s="53"/>
      <c r="V355" s="53"/>
      <c r="W355" s="53"/>
      <c r="X355" s="53"/>
      <c r="Y355" s="53"/>
      <c r="Z355" s="53"/>
    </row>
    <row r="356" ht="34.5" hidden="1" customHeight="1" outlineLevel="2">
      <c r="A356" s="47">
        <v>8.595057635494E12</v>
      </c>
      <c r="B356" s="105" t="s">
        <v>4138</v>
      </c>
      <c r="C356" s="49" t="s">
        <v>4139</v>
      </c>
      <c r="D356" s="506">
        <v>108.0</v>
      </c>
      <c r="E356" s="88">
        <f>SUMIF('Загальний прайс'!$D$6:$D$3850,A356,'Загальний прайс'!$G$6:$G$3850)</f>
        <v>12899.88</v>
      </c>
      <c r="F356" s="51">
        <f>E356*'ЗМІСТ'!$E$13/1000*1.2</f>
        <v>676.6647534</v>
      </c>
      <c r="G356" s="480">
        <f>F356*(100%-'ЗМІСТ'!$E$15)</f>
        <v>676.6647534</v>
      </c>
      <c r="H356" s="479"/>
      <c r="I356" s="479"/>
      <c r="J356" s="479"/>
      <c r="K356" s="479"/>
      <c r="L356" s="479"/>
      <c r="M356" s="479"/>
      <c r="N356" s="479"/>
      <c r="O356" s="479"/>
      <c r="P356" s="479"/>
      <c r="Q356" s="479"/>
      <c r="R356" s="479"/>
      <c r="S356" s="479"/>
      <c r="T356" s="479"/>
      <c r="U356" s="53"/>
      <c r="V356" s="53"/>
      <c r="W356" s="53"/>
      <c r="X356" s="53"/>
      <c r="Y356" s="53"/>
      <c r="Z356" s="53"/>
    </row>
    <row r="357" ht="34.5" hidden="1" customHeight="1" outlineLevel="2">
      <c r="A357" s="47">
        <v>8.595057644359E12</v>
      </c>
      <c r="B357" s="105" t="s">
        <v>4140</v>
      </c>
      <c r="C357" s="49" t="s">
        <v>4141</v>
      </c>
      <c r="D357" s="506">
        <v>96.0</v>
      </c>
      <c r="E357" s="88">
        <f>SUMIF('Загальний прайс'!$D$6:$D$3850,A357,'Загальний прайс'!$G$6:$G$3850)</f>
        <v>13561.39</v>
      </c>
      <c r="F357" s="51">
        <f>E357*'ЗМІСТ'!$E$13/1000*1.2</f>
        <v>711.3643398</v>
      </c>
      <c r="G357" s="480">
        <f>F357*(100%-'ЗМІСТ'!$E$15)</f>
        <v>711.3643398</v>
      </c>
      <c r="H357" s="479"/>
      <c r="I357" s="479"/>
      <c r="J357" s="479"/>
      <c r="K357" s="479"/>
      <c r="L357" s="479"/>
      <c r="M357" s="479"/>
      <c r="N357" s="479"/>
      <c r="O357" s="479"/>
      <c r="P357" s="479"/>
      <c r="Q357" s="479"/>
      <c r="R357" s="479"/>
      <c r="S357" s="479"/>
      <c r="T357" s="479"/>
      <c r="U357" s="53"/>
      <c r="V357" s="53"/>
      <c r="W357" s="53"/>
      <c r="X357" s="53"/>
      <c r="Y357" s="53"/>
      <c r="Z357" s="53"/>
    </row>
    <row r="358" ht="34.5" hidden="1" customHeight="1" outlineLevel="2">
      <c r="A358" s="47">
        <v>8.595057644366E12</v>
      </c>
      <c r="B358" s="105" t="s">
        <v>4142</v>
      </c>
      <c r="C358" s="49" t="s">
        <v>4143</v>
      </c>
      <c r="D358" s="506">
        <v>78.0</v>
      </c>
      <c r="E358" s="88">
        <f>SUMIF('Загальний прайс'!$D$6:$D$3850,A358,'Загальний прайс'!$G$6:$G$3850)</f>
        <v>14546.55</v>
      </c>
      <c r="F358" s="51">
        <f>E358*'ЗМІСТ'!$E$13/1000*1.2</f>
        <v>763.0410258</v>
      </c>
      <c r="G358" s="480">
        <f>F358*(100%-'ЗМІСТ'!$E$15)</f>
        <v>763.0410258</v>
      </c>
      <c r="H358" s="479"/>
      <c r="I358" s="479"/>
      <c r="J358" s="479"/>
      <c r="K358" s="479"/>
      <c r="L358" s="479"/>
      <c r="M358" s="479"/>
      <c r="N358" s="479"/>
      <c r="O358" s="479"/>
      <c r="P358" s="479"/>
      <c r="Q358" s="479"/>
      <c r="R358" s="479"/>
      <c r="S358" s="479"/>
      <c r="T358" s="479"/>
      <c r="U358" s="53"/>
      <c r="V358" s="53"/>
      <c r="W358" s="53"/>
      <c r="X358" s="53"/>
      <c r="Y358" s="53"/>
      <c r="Z358" s="53"/>
    </row>
    <row r="359" ht="34.5" hidden="1" customHeight="1" outlineLevel="2">
      <c r="A359" s="47">
        <v>8.595057692657E12</v>
      </c>
      <c r="B359" s="105" t="s">
        <v>4144</v>
      </c>
      <c r="C359" s="49" t="s">
        <v>4145</v>
      </c>
      <c r="D359" s="506">
        <v>240.0</v>
      </c>
      <c r="E359" s="88">
        <f>SUMIF('Загальний прайс'!$D$6:$D$3850,A359,'Загальний прайс'!$G$6:$G$3850)</f>
        <v>13210.27</v>
      </c>
      <c r="F359" s="51">
        <f>E359*'ЗМІСТ'!$E$13/1000*1.2</f>
        <v>692.9462981</v>
      </c>
      <c r="G359" s="480">
        <f>F359*(100%-'ЗМІСТ'!$E$15)</f>
        <v>692.9462981</v>
      </c>
      <c r="H359" s="479"/>
      <c r="I359" s="479"/>
      <c r="J359" s="479"/>
      <c r="K359" s="479"/>
      <c r="L359" s="479"/>
      <c r="M359" s="479"/>
      <c r="N359" s="479"/>
      <c r="O359" s="479"/>
      <c r="P359" s="479"/>
      <c r="Q359" s="479"/>
      <c r="R359" s="479"/>
      <c r="S359" s="479"/>
      <c r="T359" s="479"/>
      <c r="U359" s="53"/>
      <c r="V359" s="53"/>
      <c r="W359" s="53"/>
      <c r="X359" s="53"/>
      <c r="Y359" s="53"/>
      <c r="Z359" s="53"/>
    </row>
    <row r="360" ht="34.5" hidden="1" customHeight="1" outlineLevel="2">
      <c r="A360" s="47">
        <v>8.595057644175E12</v>
      </c>
      <c r="B360" s="105" t="s">
        <v>4146</v>
      </c>
      <c r="C360" s="49" t="s">
        <v>4147</v>
      </c>
      <c r="D360" s="506">
        <v>180.0</v>
      </c>
      <c r="E360" s="88">
        <f>SUMIF('Загальний прайс'!$D$6:$D$3850,A360,'Загальний прайс'!$G$6:$G$3850)</f>
        <v>13558.9</v>
      </c>
      <c r="F360" s="51">
        <f>E360*'ЗМІСТ'!$E$13/1000*1.2</f>
        <v>711.2337266</v>
      </c>
      <c r="G360" s="480">
        <f>F360*(100%-'ЗМІСТ'!$E$15)</f>
        <v>711.2337266</v>
      </c>
      <c r="H360" s="479"/>
      <c r="I360" s="479"/>
      <c r="J360" s="479"/>
      <c r="K360" s="479"/>
      <c r="L360" s="479"/>
      <c r="M360" s="479"/>
      <c r="N360" s="479"/>
      <c r="O360" s="479"/>
      <c r="P360" s="479"/>
      <c r="Q360" s="479"/>
      <c r="R360" s="479"/>
      <c r="S360" s="479"/>
      <c r="T360" s="479"/>
      <c r="U360" s="53"/>
      <c r="V360" s="53"/>
      <c r="W360" s="53"/>
      <c r="X360" s="53"/>
      <c r="Y360" s="53"/>
      <c r="Z360" s="53"/>
    </row>
    <row r="361" ht="34.5" hidden="1" customHeight="1" outlineLevel="2">
      <c r="A361" s="47">
        <v>8.595057644182E12</v>
      </c>
      <c r="B361" s="105" t="s">
        <v>4148</v>
      </c>
      <c r="C361" s="49" t="s">
        <v>4149</v>
      </c>
      <c r="D361" s="506">
        <v>120.0</v>
      </c>
      <c r="E361" s="88">
        <f>SUMIF('Загальний прайс'!$D$6:$D$3850,A361,'Загальний прайс'!$G$6:$G$3850)</f>
        <v>14353.52</v>
      </c>
      <c r="F361" s="51">
        <f>E361*'ЗМІСТ'!$E$13/1000*1.2</f>
        <v>752.915614</v>
      </c>
      <c r="G361" s="480">
        <f>F361*(100%-'ЗМІСТ'!$E$15)</f>
        <v>752.915614</v>
      </c>
      <c r="H361" s="479"/>
      <c r="I361" s="479"/>
      <c r="J361" s="479"/>
      <c r="K361" s="479"/>
      <c r="L361" s="479"/>
      <c r="M361" s="479"/>
      <c r="N361" s="479"/>
      <c r="O361" s="479"/>
      <c r="P361" s="479"/>
      <c r="Q361" s="479"/>
      <c r="R361" s="479"/>
      <c r="S361" s="479"/>
      <c r="T361" s="479"/>
      <c r="U361" s="53"/>
      <c r="V361" s="53"/>
      <c r="W361" s="53"/>
      <c r="X361" s="53"/>
      <c r="Y361" s="53"/>
      <c r="Z361" s="53"/>
    </row>
    <row r="362" ht="34.5" hidden="1" customHeight="1" outlineLevel="2">
      <c r="A362" s="47">
        <v>8.595057644199E12</v>
      </c>
      <c r="B362" s="105" t="s">
        <v>4150</v>
      </c>
      <c r="C362" s="49" t="s">
        <v>4151</v>
      </c>
      <c r="D362" s="506">
        <v>78.0</v>
      </c>
      <c r="E362" s="88">
        <f>SUMIF('Загальний прайс'!$D$6:$D$3850,A362,'Загальний прайс'!$G$6:$G$3850)</f>
        <v>15085.16</v>
      </c>
      <c r="F362" s="51">
        <f>E362*'ЗМІСТ'!$E$13/1000*1.2</f>
        <v>791.293878</v>
      </c>
      <c r="G362" s="480">
        <f>F362*(100%-'ЗМІСТ'!$E$15)</f>
        <v>791.293878</v>
      </c>
      <c r="H362" s="479"/>
      <c r="I362" s="479"/>
      <c r="J362" s="479"/>
      <c r="K362" s="479"/>
      <c r="L362" s="479"/>
      <c r="M362" s="479"/>
      <c r="N362" s="479"/>
      <c r="O362" s="479"/>
      <c r="P362" s="479"/>
      <c r="Q362" s="479"/>
      <c r="R362" s="479"/>
      <c r="S362" s="479"/>
      <c r="T362" s="479"/>
      <c r="U362" s="53"/>
      <c r="V362" s="53"/>
      <c r="W362" s="53"/>
      <c r="X362" s="53"/>
      <c r="Y362" s="53"/>
      <c r="Z362" s="53"/>
    </row>
    <row r="363" ht="34.5" hidden="1" customHeight="1" outlineLevel="2">
      <c r="A363" s="47">
        <v>8.595057644205E12</v>
      </c>
      <c r="B363" s="105" t="s">
        <v>4152</v>
      </c>
      <c r="C363" s="49" t="s">
        <v>4153</v>
      </c>
      <c r="D363" s="506">
        <v>72.0</v>
      </c>
      <c r="E363" s="88">
        <f>SUMIF('Загальний прайс'!$D$6:$D$3850,A363,'Загальний прайс'!$G$6:$G$3850)</f>
        <v>15746.63</v>
      </c>
      <c r="F363" s="51">
        <f>E363*'ЗМІСТ'!$E$13/1000*1.2</f>
        <v>825.9913662</v>
      </c>
      <c r="G363" s="480">
        <f>F363*(100%-'ЗМІСТ'!$E$15)</f>
        <v>825.9913662</v>
      </c>
      <c r="H363" s="479"/>
      <c r="I363" s="479"/>
      <c r="J363" s="479"/>
      <c r="K363" s="479"/>
      <c r="L363" s="479"/>
      <c r="M363" s="479"/>
      <c r="N363" s="479"/>
      <c r="O363" s="479"/>
      <c r="P363" s="479"/>
      <c r="Q363" s="479"/>
      <c r="R363" s="479"/>
      <c r="S363" s="479"/>
      <c r="T363" s="479"/>
      <c r="U363" s="53"/>
      <c r="V363" s="53"/>
      <c r="W363" s="53"/>
      <c r="X363" s="53"/>
      <c r="Y363" s="53"/>
      <c r="Z363" s="53"/>
    </row>
    <row r="364" ht="34.5" hidden="1" customHeight="1" outlineLevel="2">
      <c r="A364" s="47">
        <v>8.595057644212E12</v>
      </c>
      <c r="B364" s="105" t="s">
        <v>4154</v>
      </c>
      <c r="C364" s="49" t="s">
        <v>4155</v>
      </c>
      <c r="D364" s="506">
        <v>60.0</v>
      </c>
      <c r="E364" s="88">
        <f>SUMIF('Загальний прайс'!$D$6:$D$3850,A364,'Загальний прайс'!$G$6:$G$3850)</f>
        <v>16735.22</v>
      </c>
      <c r="F364" s="51">
        <f>E364*'ЗМІСТ'!$E$13/1000*1.2</f>
        <v>877.8479733</v>
      </c>
      <c r="G364" s="480">
        <f>F364*(100%-'ЗМІСТ'!$E$15)</f>
        <v>877.8479733</v>
      </c>
      <c r="H364" s="479"/>
      <c r="I364" s="479"/>
      <c r="J364" s="479"/>
      <c r="K364" s="479"/>
      <c r="L364" s="479"/>
      <c r="M364" s="479"/>
      <c r="N364" s="479"/>
      <c r="O364" s="479"/>
      <c r="P364" s="479"/>
      <c r="Q364" s="479"/>
      <c r="R364" s="479"/>
      <c r="S364" s="479"/>
      <c r="T364" s="479"/>
      <c r="U364" s="53"/>
      <c r="V364" s="53"/>
      <c r="W364" s="53"/>
      <c r="X364" s="53"/>
      <c r="Y364" s="53"/>
      <c r="Z364" s="53"/>
    </row>
    <row r="365" ht="34.5" hidden="1" customHeight="1" outlineLevel="2">
      <c r="A365" s="47">
        <v>8.595057692664E12</v>
      </c>
      <c r="B365" s="105" t="s">
        <v>4156</v>
      </c>
      <c r="C365" s="49" t="s">
        <v>4157</v>
      </c>
      <c r="D365" s="506">
        <v>168.0</v>
      </c>
      <c r="E365" s="88">
        <f>SUMIF('Загальний прайс'!$D$6:$D$3850,A365,'Загальний прайс'!$G$6:$G$3850)</f>
        <v>15026.01</v>
      </c>
      <c r="F365" s="51">
        <f>E365*'ЗМІСТ'!$E$13/1000*1.2</f>
        <v>788.1911577</v>
      </c>
      <c r="G365" s="480">
        <f>F365*(100%-'ЗМІСТ'!$E$15)</f>
        <v>788.1911577</v>
      </c>
      <c r="H365" s="479"/>
      <c r="I365" s="479"/>
      <c r="J365" s="479"/>
      <c r="K365" s="479"/>
      <c r="L365" s="479"/>
      <c r="M365" s="479"/>
      <c r="N365" s="479"/>
      <c r="O365" s="479"/>
      <c r="P365" s="479"/>
      <c r="Q365" s="479"/>
      <c r="R365" s="479"/>
      <c r="S365" s="479"/>
      <c r="T365" s="479"/>
      <c r="U365" s="53"/>
      <c r="V365" s="53"/>
      <c r="W365" s="53"/>
      <c r="X365" s="53"/>
      <c r="Y365" s="53"/>
      <c r="Z365" s="53"/>
    </row>
    <row r="366" ht="34.5" hidden="1" customHeight="1" outlineLevel="2">
      <c r="A366" s="47">
        <v>8.595057644373E12</v>
      </c>
      <c r="B366" s="105" t="s">
        <v>4158</v>
      </c>
      <c r="C366" s="49" t="s">
        <v>4159</v>
      </c>
      <c r="D366" s="506">
        <v>120.0</v>
      </c>
      <c r="E366" s="88">
        <f>SUMIF('Загальний прайс'!$D$6:$D$3850,A366,'Загальний прайс'!$G$6:$G$3850)</f>
        <v>15371.15</v>
      </c>
      <c r="F366" s="51">
        <f>E366*'ЗМІСТ'!$E$13/1000*1.2</f>
        <v>806.2955178</v>
      </c>
      <c r="G366" s="480">
        <f>F366*(100%-'ЗМІСТ'!$E$15)</f>
        <v>806.2955178</v>
      </c>
      <c r="H366" s="479"/>
      <c r="I366" s="479"/>
      <c r="J366" s="479"/>
      <c r="K366" s="479"/>
      <c r="L366" s="479"/>
      <c r="M366" s="479"/>
      <c r="N366" s="479"/>
      <c r="O366" s="479"/>
      <c r="P366" s="479"/>
      <c r="Q366" s="479"/>
      <c r="R366" s="479"/>
      <c r="S366" s="479"/>
      <c r="T366" s="479"/>
      <c r="U366" s="53"/>
      <c r="V366" s="53"/>
      <c r="W366" s="53"/>
      <c r="X366" s="53"/>
      <c r="Y366" s="53"/>
      <c r="Z366" s="53"/>
    </row>
    <row r="367" ht="34.5" hidden="1" customHeight="1" outlineLevel="2">
      <c r="A367" s="47">
        <v>8.59505764438E12</v>
      </c>
      <c r="B367" s="105" t="s">
        <v>4160</v>
      </c>
      <c r="C367" s="49" t="s">
        <v>4161</v>
      </c>
      <c r="D367" s="506">
        <v>84.0</v>
      </c>
      <c r="E367" s="88">
        <f>SUMIF('Загальний прайс'!$D$6:$D$3850,A367,'Загальний прайс'!$G$6:$G$3850)</f>
        <v>16165.87</v>
      </c>
      <c r="F367" s="51">
        <f>E367*'ЗМІСТ'!$E$13/1000*1.2</f>
        <v>847.9826508</v>
      </c>
      <c r="G367" s="480">
        <f>F367*(100%-'ЗМІСТ'!$E$15)</f>
        <v>847.9826508</v>
      </c>
      <c r="H367" s="479"/>
      <c r="I367" s="479"/>
      <c r="J367" s="479"/>
      <c r="K367" s="479"/>
      <c r="L367" s="479"/>
      <c r="M367" s="479"/>
      <c r="N367" s="479"/>
      <c r="O367" s="479"/>
      <c r="P367" s="479"/>
      <c r="Q367" s="479"/>
      <c r="R367" s="479"/>
      <c r="S367" s="479"/>
      <c r="T367" s="479"/>
      <c r="U367" s="53"/>
      <c r="V367" s="53"/>
      <c r="W367" s="53"/>
      <c r="X367" s="53"/>
      <c r="Y367" s="53"/>
      <c r="Z367" s="53"/>
    </row>
    <row r="368" ht="34.5" hidden="1" customHeight="1" outlineLevel="2">
      <c r="A368" s="47">
        <v>8.595057644397E12</v>
      </c>
      <c r="B368" s="105" t="s">
        <v>4162</v>
      </c>
      <c r="C368" s="49" t="s">
        <v>4163</v>
      </c>
      <c r="D368" s="506">
        <v>54.0</v>
      </c>
      <c r="E368" s="88">
        <f>SUMIF('Загальний прайс'!$D$6:$D$3850,A368,'Загальний прайс'!$G$6:$G$3850)</f>
        <v>16897.42</v>
      </c>
      <c r="F368" s="51">
        <f>E368*'ЗМІСТ'!$E$13/1000*1.2</f>
        <v>886.3561938</v>
      </c>
      <c r="G368" s="480">
        <f>F368*(100%-'ЗМІСТ'!$E$15)</f>
        <v>886.3561938</v>
      </c>
      <c r="H368" s="479"/>
      <c r="I368" s="479"/>
      <c r="J368" s="479"/>
      <c r="K368" s="479"/>
      <c r="L368" s="479"/>
      <c r="M368" s="479"/>
      <c r="N368" s="479"/>
      <c r="O368" s="479"/>
      <c r="P368" s="479"/>
      <c r="Q368" s="479"/>
      <c r="R368" s="479"/>
      <c r="S368" s="479"/>
      <c r="T368" s="479"/>
      <c r="U368" s="53"/>
      <c r="V368" s="53"/>
      <c r="W368" s="53"/>
      <c r="X368" s="53"/>
      <c r="Y368" s="53"/>
      <c r="Z368" s="53"/>
    </row>
    <row r="369" ht="34.5" hidden="1" customHeight="1" outlineLevel="2">
      <c r="A369" s="47">
        <v>8.595057644403E12</v>
      </c>
      <c r="B369" s="105" t="s">
        <v>4164</v>
      </c>
      <c r="C369" s="49" t="s">
        <v>4165</v>
      </c>
      <c r="D369" s="506">
        <v>48.0</v>
      </c>
      <c r="E369" s="88">
        <f>SUMIF('Загальний прайс'!$D$6:$D$3850,A369,'Загальний прайс'!$G$6:$G$3850)</f>
        <v>17559.01</v>
      </c>
      <c r="F369" s="51">
        <f>E369*'ЗМІСТ'!$E$13/1000*1.2</f>
        <v>921.0599766</v>
      </c>
      <c r="G369" s="480">
        <f>F369*(100%-'ЗМІСТ'!$E$15)</f>
        <v>921.0599766</v>
      </c>
      <c r="H369" s="479"/>
      <c r="I369" s="479"/>
      <c r="J369" s="479"/>
      <c r="K369" s="479"/>
      <c r="L369" s="479"/>
      <c r="M369" s="479"/>
      <c r="N369" s="479"/>
      <c r="O369" s="479"/>
      <c r="P369" s="479"/>
      <c r="Q369" s="479"/>
      <c r="R369" s="479"/>
      <c r="S369" s="479"/>
      <c r="T369" s="479"/>
      <c r="U369" s="53"/>
      <c r="V369" s="53"/>
      <c r="W369" s="53"/>
      <c r="X369" s="53"/>
      <c r="Y369" s="53"/>
      <c r="Z369" s="53"/>
    </row>
    <row r="370" ht="34.5" hidden="1" customHeight="1" outlineLevel="2">
      <c r="A370" s="302">
        <v>8.59505764441E12</v>
      </c>
      <c r="B370" s="105" t="s">
        <v>4166</v>
      </c>
      <c r="C370" s="49" t="s">
        <v>4167</v>
      </c>
      <c r="D370" s="54">
        <v>42.0</v>
      </c>
      <c r="E370" s="88">
        <f>SUMIF('Загальний прайс'!$D$6:$D$3850,A370,'Загальний прайс'!$G$6:$G$3850)</f>
        <v>18544.17</v>
      </c>
      <c r="F370" s="482">
        <f>E370*'ЗМІСТ'!$E$13/1000*1.2</f>
        <v>972.7366627</v>
      </c>
      <c r="G370" s="483">
        <f>F370*(100%-'ЗМІСТ'!$E$15)</f>
        <v>972.7366627</v>
      </c>
      <c r="H370" s="479"/>
      <c r="I370" s="479"/>
      <c r="J370" s="479"/>
      <c r="K370" s="479"/>
      <c r="L370" s="479"/>
      <c r="M370" s="479"/>
      <c r="N370" s="479"/>
      <c r="O370" s="479"/>
      <c r="P370" s="479"/>
      <c r="Q370" s="479"/>
      <c r="R370" s="479"/>
      <c r="S370" s="479"/>
      <c r="T370" s="479"/>
      <c r="U370" s="53"/>
      <c r="V370" s="53"/>
      <c r="W370" s="53"/>
      <c r="X370" s="53"/>
      <c r="Y370" s="53"/>
      <c r="Z370" s="53"/>
    </row>
    <row r="371" ht="34.5" hidden="1" customHeight="1" outlineLevel="1">
      <c r="A371" s="484" t="s">
        <v>4168</v>
      </c>
      <c r="B371" s="485"/>
      <c r="C371" s="485"/>
      <c r="D371" s="485"/>
      <c r="E371" s="485"/>
      <c r="F371" s="485"/>
      <c r="G371" s="485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  <c r="R371" s="479"/>
      <c r="S371" s="479"/>
      <c r="T371" s="479"/>
      <c r="U371" s="53"/>
      <c r="V371" s="53"/>
      <c r="W371" s="53"/>
      <c r="X371" s="53"/>
      <c r="Y371" s="53"/>
      <c r="Z371" s="53"/>
    </row>
    <row r="372" ht="34.5" hidden="1" customHeight="1" outlineLevel="2">
      <c r="A372" s="302">
        <v>8.59505762979E12</v>
      </c>
      <c r="B372" s="105" t="s">
        <v>3560</v>
      </c>
      <c r="C372" s="49" t="s">
        <v>3561</v>
      </c>
      <c r="D372" s="105">
        <v>20.0</v>
      </c>
      <c r="E372" s="88">
        <f>SUMIF('Загальний прайс'!$D$6:$D$3850,A372,'Загальний прайс'!$G$6:$G$3850)</f>
        <v>3757.21</v>
      </c>
      <c r="F372" s="88">
        <f>E372*'ЗМІСТ'!$E$13/1000*1.2</f>
        <v>197.0849014</v>
      </c>
      <c r="G372" s="478">
        <f>F372*(100%-'ЗМІСТ'!$E$15)</f>
        <v>197.0849014</v>
      </c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  <c r="R372" s="479"/>
      <c r="S372" s="479"/>
      <c r="T372" s="479"/>
      <c r="U372" s="53"/>
      <c r="V372" s="53"/>
      <c r="W372" s="53"/>
      <c r="X372" s="53"/>
      <c r="Y372" s="53"/>
      <c r="Z372" s="53"/>
    </row>
    <row r="373" ht="34.5" hidden="1" customHeight="1" outlineLevel="2">
      <c r="A373" s="302">
        <v>8.595057629424E12</v>
      </c>
      <c r="B373" s="105" t="s">
        <v>3562</v>
      </c>
      <c r="C373" s="49" t="s">
        <v>3563</v>
      </c>
      <c r="D373" s="48">
        <v>12.0</v>
      </c>
      <c r="E373" s="88">
        <f>SUMIF('Загальний прайс'!$D$6:$D$3850,A373,'Загальний прайс'!$G$6:$G$3850)</f>
        <v>4533.12</v>
      </c>
      <c r="F373" s="51">
        <f>E373*'ЗМІСТ'!$E$13/1000*1.2</f>
        <v>237.7853536</v>
      </c>
      <c r="G373" s="480">
        <f>F373*(100%-'ЗМІСТ'!$E$15)</f>
        <v>237.7853536</v>
      </c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  <c r="R373" s="479"/>
      <c r="S373" s="479"/>
      <c r="T373" s="479"/>
      <c r="U373" s="53"/>
      <c r="V373" s="53"/>
      <c r="W373" s="53"/>
      <c r="X373" s="53"/>
      <c r="Y373" s="53"/>
      <c r="Z373" s="53"/>
    </row>
    <row r="374" ht="34.5" hidden="1" customHeight="1" outlineLevel="2">
      <c r="A374" s="302">
        <v>8.595057629516E12</v>
      </c>
      <c r="B374" s="105" t="s">
        <v>3564</v>
      </c>
      <c r="C374" s="49" t="s">
        <v>3565</v>
      </c>
      <c r="D374" s="48">
        <v>12.0</v>
      </c>
      <c r="E374" s="88">
        <f>SUMIF('Загальний прайс'!$D$6:$D$3850,A374,'Загальний прайс'!$G$6:$G$3850)</f>
        <v>8327.28</v>
      </c>
      <c r="F374" s="51">
        <f>E374*'ЗМІСТ'!$E$13/1000*1.2</f>
        <v>436.8084717</v>
      </c>
      <c r="G374" s="480">
        <f>F374*(100%-'ЗМІСТ'!$E$15)</f>
        <v>436.8084717</v>
      </c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  <c r="R374" s="479"/>
      <c r="S374" s="479"/>
      <c r="T374" s="479"/>
      <c r="U374" s="53"/>
      <c r="V374" s="53"/>
      <c r="W374" s="53"/>
      <c r="X374" s="53"/>
      <c r="Y374" s="53"/>
      <c r="Z374" s="53"/>
    </row>
    <row r="375" ht="34.5" hidden="1" customHeight="1" outlineLevel="2">
      <c r="A375" s="302">
        <v>8.595057629394E12</v>
      </c>
      <c r="B375" s="105" t="s">
        <v>3566</v>
      </c>
      <c r="C375" s="49" t="s">
        <v>3567</v>
      </c>
      <c r="D375" s="48">
        <v>12.0</v>
      </c>
      <c r="E375" s="88">
        <f>SUMIF('Загальний прайс'!$D$6:$D$3850,A375,'Загальний прайс'!$G$6:$G$3850)</f>
        <v>13013.15</v>
      </c>
      <c r="F375" s="51">
        <f>E375*'ЗМІСТ'!$E$13/1000*1.2</f>
        <v>682.6063448</v>
      </c>
      <c r="G375" s="480">
        <f>F375*(100%-'ЗМІСТ'!$E$15)</f>
        <v>682.6063448</v>
      </c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  <c r="R375" s="479"/>
      <c r="S375" s="479"/>
      <c r="T375" s="479"/>
      <c r="U375" s="53"/>
      <c r="V375" s="53"/>
      <c r="W375" s="53"/>
      <c r="X375" s="53"/>
      <c r="Y375" s="53"/>
      <c r="Z375" s="53"/>
    </row>
    <row r="376" ht="34.5" hidden="1" customHeight="1" outlineLevel="2">
      <c r="A376" s="302">
        <v>8.595057633162E12</v>
      </c>
      <c r="B376" s="105" t="s">
        <v>3568</v>
      </c>
      <c r="C376" s="49" t="s">
        <v>3569</v>
      </c>
      <c r="D376" s="48">
        <v>12.0</v>
      </c>
      <c r="E376" s="88">
        <f>SUMIF('Загальний прайс'!$D$6:$D$3850,A376,'Загальний прайс'!$G$6:$G$3850)</f>
        <v>15762.01</v>
      </c>
      <c r="F376" s="51">
        <f>E376*'ЗМІСТ'!$E$13/1000*1.2</f>
        <v>826.798126</v>
      </c>
      <c r="G376" s="480">
        <f>F376*(100%-'ЗМІСТ'!$E$15)</f>
        <v>826.798126</v>
      </c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  <c r="R376" s="479"/>
      <c r="S376" s="479"/>
      <c r="T376" s="479"/>
      <c r="U376" s="53"/>
      <c r="V376" s="53"/>
      <c r="W376" s="53"/>
      <c r="X376" s="53"/>
      <c r="Y376" s="53"/>
      <c r="Z376" s="53"/>
    </row>
    <row r="377" ht="34.5" hidden="1" customHeight="1" outlineLevel="2">
      <c r="A377" s="302">
        <v>8.595057636576E12</v>
      </c>
      <c r="B377" s="105" t="s">
        <v>3570</v>
      </c>
      <c r="C377" s="49" t="s">
        <v>3571</v>
      </c>
      <c r="D377" s="487">
        <v>12.0</v>
      </c>
      <c r="E377" s="88">
        <f>SUMIF('Загальний прайс'!$D$6:$D$3850,A377,'Загальний прайс'!$G$6:$G$3850)</f>
        <v>23089.43</v>
      </c>
      <c r="F377" s="482">
        <f>E377*'ЗМІСТ'!$E$13/1000*1.2</f>
        <v>1211.158821</v>
      </c>
      <c r="G377" s="483">
        <f>F377*(100%-'ЗМІСТ'!$E$15)</f>
        <v>1211.158821</v>
      </c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  <c r="R377" s="479"/>
      <c r="S377" s="479"/>
      <c r="T377" s="479"/>
      <c r="U377" s="53"/>
      <c r="V377" s="53"/>
      <c r="W377" s="53"/>
      <c r="X377" s="53"/>
      <c r="Y377" s="53"/>
      <c r="Z377" s="53"/>
    </row>
    <row r="378" ht="34.5" hidden="1" customHeight="1" outlineLevel="1">
      <c r="A378" s="484" t="s">
        <v>4169</v>
      </c>
      <c r="B378" s="485"/>
      <c r="C378" s="485"/>
      <c r="D378" s="485"/>
      <c r="E378" s="485"/>
      <c r="F378" s="485"/>
      <c r="G378" s="485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  <c r="R378" s="479"/>
      <c r="S378" s="479"/>
      <c r="T378" s="479"/>
      <c r="U378" s="53"/>
      <c r="V378" s="53"/>
      <c r="W378" s="53"/>
      <c r="X378" s="53"/>
      <c r="Y378" s="53"/>
      <c r="Z378" s="53"/>
    </row>
    <row r="379" ht="34.5" hidden="1" customHeight="1" outlineLevel="2">
      <c r="A379" s="302">
        <v>8.595568910011E12</v>
      </c>
      <c r="B379" s="105" t="s">
        <v>4170</v>
      </c>
      <c r="C379" s="49" t="s">
        <v>4171</v>
      </c>
      <c r="D379" s="505"/>
      <c r="E379" s="88">
        <f>SUMIF('Загальний прайс'!$D$6:$D$3850,A379,'Загальний прайс'!$G$6:$G$3850)</f>
        <v>42473.87</v>
      </c>
      <c r="F379" s="88">
        <f>E379*'ЗМІСТ'!$E$13/1000*1.2</f>
        <v>2227.971948</v>
      </c>
      <c r="G379" s="478">
        <f>F379*(100%-'ЗМІСТ'!$E$15)</f>
        <v>2227.971948</v>
      </c>
      <c r="H379" s="479"/>
      <c r="I379" s="479"/>
      <c r="J379" s="479"/>
      <c r="K379" s="479"/>
      <c r="L379" s="479"/>
      <c r="M379" s="479"/>
      <c r="N379" s="479"/>
      <c r="O379" s="479"/>
      <c r="P379" s="479"/>
      <c r="Q379" s="479"/>
      <c r="R379" s="479"/>
      <c r="S379" s="479"/>
      <c r="T379" s="479"/>
      <c r="U379" s="53"/>
      <c r="V379" s="53"/>
      <c r="W379" s="53"/>
      <c r="X379" s="53"/>
      <c r="Y379" s="53"/>
      <c r="Z379" s="53"/>
    </row>
    <row r="380" ht="34.5" hidden="1" customHeight="1" outlineLevel="2">
      <c r="A380" s="302">
        <v>8.595057644489E12</v>
      </c>
      <c r="B380" s="105" t="s">
        <v>4172</v>
      </c>
      <c r="C380" s="49" t="s">
        <v>4173</v>
      </c>
      <c r="D380" s="506"/>
      <c r="E380" s="88">
        <f>SUMIF('Загальний прайс'!$D$6:$D$3850,A380,'Загальний прайс'!$G$6:$G$3850)</f>
        <v>43822.66</v>
      </c>
      <c r="F380" s="51">
        <f>E380*'ЗМІСТ'!$E$13/1000*1.2</f>
        <v>2298.722889</v>
      </c>
      <c r="G380" s="480">
        <f>F380*(100%-'ЗМІСТ'!$E$15)</f>
        <v>2298.722889</v>
      </c>
      <c r="H380" s="479"/>
      <c r="I380" s="479"/>
      <c r="J380" s="479"/>
      <c r="K380" s="479"/>
      <c r="L380" s="479"/>
      <c r="M380" s="479"/>
      <c r="N380" s="479"/>
      <c r="O380" s="479"/>
      <c r="P380" s="479"/>
      <c r="Q380" s="479"/>
      <c r="R380" s="479"/>
      <c r="S380" s="479"/>
      <c r="T380" s="479"/>
      <c r="U380" s="53"/>
      <c r="V380" s="53"/>
      <c r="W380" s="53"/>
      <c r="X380" s="53"/>
      <c r="Y380" s="53"/>
      <c r="Z380" s="53"/>
    </row>
    <row r="381" ht="34.5" hidden="1" customHeight="1" outlineLevel="2">
      <c r="A381" s="302">
        <v>8.595057644496E12</v>
      </c>
      <c r="B381" s="105" t="s">
        <v>4174</v>
      </c>
      <c r="C381" s="49" t="s">
        <v>4175</v>
      </c>
      <c r="D381" s="506"/>
      <c r="E381" s="88">
        <f>SUMIF('Загальний прайс'!$D$6:$D$3850,A381,'Загальний прайс'!$G$6:$G$3850)</f>
        <v>46313.8</v>
      </c>
      <c r="F381" s="51">
        <f>E381*'ЗМІСТ'!$E$13/1000*1.2</f>
        <v>2429.395937</v>
      </c>
      <c r="G381" s="480">
        <f>F381*(100%-'ЗМІСТ'!$E$15)</f>
        <v>2429.395937</v>
      </c>
      <c r="H381" s="479"/>
      <c r="I381" s="479"/>
      <c r="J381" s="479"/>
      <c r="K381" s="479"/>
      <c r="L381" s="479"/>
      <c r="M381" s="479"/>
      <c r="N381" s="479"/>
      <c r="O381" s="479"/>
      <c r="P381" s="479"/>
      <c r="Q381" s="479"/>
      <c r="R381" s="479"/>
      <c r="S381" s="479"/>
      <c r="T381" s="479"/>
      <c r="U381" s="53"/>
      <c r="V381" s="53"/>
      <c r="W381" s="53"/>
      <c r="X381" s="53"/>
      <c r="Y381" s="53"/>
      <c r="Z381" s="53"/>
    </row>
    <row r="382" ht="34.5" hidden="1" customHeight="1" outlineLevel="2">
      <c r="A382" s="302">
        <v>8.595057644502E12</v>
      </c>
      <c r="B382" s="105" t="s">
        <v>4176</v>
      </c>
      <c r="C382" s="49" t="s">
        <v>4177</v>
      </c>
      <c r="D382" s="506"/>
      <c r="E382" s="88">
        <f>SUMIF('Загальний прайс'!$D$6:$D$3850,A382,'Загальний прайс'!$G$6:$G$3850)</f>
        <v>48542.56</v>
      </c>
      <c r="F382" s="51">
        <f>E382*'ЗМІСТ'!$E$13/1000*1.2</f>
        <v>2546.30581</v>
      </c>
      <c r="G382" s="480">
        <f>F382*(100%-'ЗМІСТ'!$E$15)</f>
        <v>2546.30581</v>
      </c>
      <c r="H382" s="479"/>
      <c r="I382" s="479"/>
      <c r="J382" s="479"/>
      <c r="K382" s="479"/>
      <c r="L382" s="479"/>
      <c r="M382" s="479"/>
      <c r="N382" s="479"/>
      <c r="O382" s="479"/>
      <c r="P382" s="479"/>
      <c r="Q382" s="479"/>
      <c r="R382" s="479"/>
      <c r="S382" s="479"/>
      <c r="T382" s="479"/>
      <c r="U382" s="53"/>
      <c r="V382" s="53"/>
      <c r="W382" s="53"/>
      <c r="X382" s="53"/>
      <c r="Y382" s="53"/>
      <c r="Z382" s="53"/>
    </row>
    <row r="383" ht="34.5" hidden="1" customHeight="1" outlineLevel="2">
      <c r="A383" s="302">
        <v>8.595057644519E12</v>
      </c>
      <c r="B383" s="105" t="s">
        <v>4178</v>
      </c>
      <c r="C383" s="49" t="s">
        <v>4179</v>
      </c>
      <c r="D383" s="506"/>
      <c r="E383" s="88">
        <f>SUMIF('Загальний прайс'!$D$6:$D$3850,A383,'Загальний прайс'!$G$6:$G$3850)</f>
        <v>50221.1</v>
      </c>
      <c r="F383" s="51">
        <f>E383*'ЗМІСТ'!$E$13/1000*1.2</f>
        <v>2634.353827</v>
      </c>
      <c r="G383" s="480">
        <f>F383*(100%-'ЗМІСТ'!$E$15)</f>
        <v>2634.353827</v>
      </c>
      <c r="H383" s="479"/>
      <c r="I383" s="479"/>
      <c r="J383" s="479"/>
      <c r="K383" s="479"/>
      <c r="L383" s="479"/>
      <c r="M383" s="479"/>
      <c r="N383" s="479"/>
      <c r="O383" s="479"/>
      <c r="P383" s="479"/>
      <c r="Q383" s="479"/>
      <c r="R383" s="479"/>
      <c r="S383" s="479"/>
      <c r="T383" s="479"/>
      <c r="U383" s="53"/>
      <c r="V383" s="53"/>
      <c r="W383" s="53"/>
      <c r="X383" s="53"/>
      <c r="Y383" s="53"/>
      <c r="Z383" s="53"/>
    </row>
    <row r="384" ht="34.5" hidden="1" customHeight="1" outlineLevel="2">
      <c r="A384" s="302">
        <v>8.595057644526E12</v>
      </c>
      <c r="B384" s="105" t="s">
        <v>4180</v>
      </c>
      <c r="C384" s="49" t="s">
        <v>4181</v>
      </c>
      <c r="D384" s="506"/>
      <c r="E384" s="88">
        <f>SUMIF('Загальний прайс'!$D$6:$D$3850,A384,'Загальний прайс'!$G$6:$G$3850)</f>
        <v>54119.67</v>
      </c>
      <c r="F384" s="51">
        <f>E384*'ЗМІСТ'!$E$13/1000*1.2</f>
        <v>2838.853784</v>
      </c>
      <c r="G384" s="480">
        <f>F384*(100%-'ЗМІСТ'!$E$15)</f>
        <v>2838.853784</v>
      </c>
      <c r="H384" s="479"/>
      <c r="I384" s="479"/>
      <c r="J384" s="479"/>
      <c r="K384" s="479"/>
      <c r="L384" s="479"/>
      <c r="M384" s="479"/>
      <c r="N384" s="479"/>
      <c r="O384" s="479"/>
      <c r="P384" s="479"/>
      <c r="Q384" s="479"/>
      <c r="R384" s="479"/>
      <c r="S384" s="479"/>
      <c r="T384" s="479"/>
      <c r="U384" s="53"/>
      <c r="V384" s="53"/>
      <c r="W384" s="53"/>
      <c r="X384" s="53"/>
      <c r="Y384" s="53"/>
      <c r="Z384" s="53"/>
    </row>
    <row r="385" ht="34.5" hidden="1" customHeight="1" outlineLevel="2">
      <c r="A385" s="302">
        <v>8.595057644533E12</v>
      </c>
      <c r="B385" s="105" t="s">
        <v>4182</v>
      </c>
      <c r="C385" s="49" t="s">
        <v>4183</v>
      </c>
      <c r="D385" s="506"/>
      <c r="E385" s="88">
        <f>SUMIF('Загальний прайс'!$D$6:$D$3850,A385,'Загальний прайс'!$G$6:$G$3850)</f>
        <v>47123.21</v>
      </c>
      <c r="F385" s="51">
        <f>E385*'ЗМІСТ'!$E$13/1000*1.2</f>
        <v>2471.853635</v>
      </c>
      <c r="G385" s="480">
        <f>F385*(100%-'ЗМІСТ'!$E$15)</f>
        <v>2471.853635</v>
      </c>
      <c r="H385" s="479"/>
      <c r="I385" s="479"/>
      <c r="J385" s="479"/>
      <c r="K385" s="479"/>
      <c r="L385" s="479"/>
      <c r="M385" s="479"/>
      <c r="N385" s="479"/>
      <c r="O385" s="479"/>
      <c r="P385" s="479"/>
      <c r="Q385" s="479"/>
      <c r="R385" s="479"/>
      <c r="S385" s="479"/>
      <c r="T385" s="479"/>
      <c r="U385" s="53"/>
      <c r="V385" s="53"/>
      <c r="W385" s="53"/>
      <c r="X385" s="53"/>
      <c r="Y385" s="53"/>
      <c r="Z385" s="53"/>
    </row>
    <row r="386" ht="34.5" hidden="1" customHeight="1" outlineLevel="2">
      <c r="A386" s="302">
        <v>8.59505764454E12</v>
      </c>
      <c r="B386" s="105" t="s">
        <v>4184</v>
      </c>
      <c r="C386" s="49" t="s">
        <v>4185</v>
      </c>
      <c r="D386" s="506"/>
      <c r="E386" s="88">
        <f>SUMIF('Загальний прайс'!$D$6:$D$3850,A386,'Загальний прайс'!$G$6:$G$3850)</f>
        <v>49539.44</v>
      </c>
      <c r="F386" s="51">
        <f>E386*'ЗМІСТ'!$E$13/1000*1.2</f>
        <v>2598.59727</v>
      </c>
      <c r="G386" s="480">
        <f>F386*(100%-'ЗМІСТ'!$E$15)</f>
        <v>2598.59727</v>
      </c>
      <c r="H386" s="479"/>
      <c r="I386" s="479"/>
      <c r="J386" s="479"/>
      <c r="K386" s="479"/>
      <c r="L386" s="479"/>
      <c r="M386" s="479"/>
      <c r="N386" s="479"/>
      <c r="O386" s="479"/>
      <c r="P386" s="479"/>
      <c r="Q386" s="479"/>
      <c r="R386" s="479"/>
      <c r="S386" s="479"/>
      <c r="T386" s="479"/>
      <c r="U386" s="53"/>
      <c r="V386" s="53"/>
      <c r="W386" s="53"/>
      <c r="X386" s="53"/>
      <c r="Y386" s="53"/>
      <c r="Z386" s="53"/>
    </row>
    <row r="387" ht="34.5" hidden="1" customHeight="1" outlineLevel="2">
      <c r="A387" s="302">
        <v>8.595057644557E12</v>
      </c>
      <c r="B387" s="105" t="s">
        <v>4186</v>
      </c>
      <c r="C387" s="49" t="s">
        <v>4187</v>
      </c>
      <c r="D387" s="506"/>
      <c r="E387" s="88">
        <f>SUMIF('Загальний прайс'!$D$6:$D$3850,A387,'Загальний прайс'!$G$6:$G$3850)</f>
        <v>52226.74</v>
      </c>
      <c r="F387" s="51">
        <f>E387*'ЗМІСТ'!$E$13/1000*1.2</f>
        <v>2739.559914</v>
      </c>
      <c r="G387" s="480">
        <f>F387*(100%-'ЗМІСТ'!$E$15)</f>
        <v>2739.559914</v>
      </c>
      <c r="H387" s="479"/>
      <c r="I387" s="479"/>
      <c r="J387" s="479"/>
      <c r="K387" s="479"/>
      <c r="L387" s="479"/>
      <c r="M387" s="479"/>
      <c r="N387" s="479"/>
      <c r="O387" s="479"/>
      <c r="P387" s="479"/>
      <c r="Q387" s="479"/>
      <c r="R387" s="479"/>
      <c r="S387" s="479"/>
      <c r="T387" s="479"/>
      <c r="U387" s="53"/>
      <c r="V387" s="53"/>
      <c r="W387" s="53"/>
      <c r="X387" s="53"/>
      <c r="Y387" s="53"/>
      <c r="Z387" s="53"/>
    </row>
    <row r="388" ht="34.5" hidden="1" customHeight="1" outlineLevel="2">
      <c r="A388" s="302">
        <v>8.595057644564E12</v>
      </c>
      <c r="B388" s="105" t="s">
        <v>4188</v>
      </c>
      <c r="C388" s="49" t="s">
        <v>4189</v>
      </c>
      <c r="D388" s="506"/>
      <c r="E388" s="88">
        <f>SUMIF('Загальний прайс'!$D$6:$D$3850,A388,'Загальний прайс'!$G$6:$G$3850)</f>
        <v>53978.78</v>
      </c>
      <c r="F388" s="51">
        <f>E388*'ЗМІСТ'!$E$13/1000*1.2</f>
        <v>2831.463382</v>
      </c>
      <c r="G388" s="480">
        <f>F388*(100%-'ЗМІСТ'!$E$15)</f>
        <v>2831.463382</v>
      </c>
      <c r="H388" s="479"/>
      <c r="I388" s="479"/>
      <c r="J388" s="479"/>
      <c r="K388" s="479"/>
      <c r="L388" s="479"/>
      <c r="M388" s="479"/>
      <c r="N388" s="479"/>
      <c r="O388" s="479"/>
      <c r="P388" s="479"/>
      <c r="Q388" s="479"/>
      <c r="R388" s="479"/>
      <c r="S388" s="479"/>
      <c r="T388" s="479"/>
      <c r="U388" s="53"/>
      <c r="V388" s="53"/>
      <c r="W388" s="53"/>
      <c r="X388" s="53"/>
      <c r="Y388" s="53"/>
      <c r="Z388" s="53"/>
    </row>
    <row r="389" ht="34.5" hidden="1" customHeight="1" outlineLevel="2">
      <c r="A389" s="302">
        <v>8.595057644571E12</v>
      </c>
      <c r="B389" s="105" t="s">
        <v>4190</v>
      </c>
      <c r="C389" s="49" t="s">
        <v>4191</v>
      </c>
      <c r="D389" s="506"/>
      <c r="E389" s="88">
        <f>SUMIF('Загальний прайс'!$D$6:$D$3850,A389,'Загальний прайс'!$G$6:$G$3850)</f>
        <v>56382.57</v>
      </c>
      <c r="F389" s="51">
        <f>E389*'ЗМІСТ'!$E$13/1000*1.2</f>
        <v>2957.554475</v>
      </c>
      <c r="G389" s="480">
        <f>F389*(100%-'ЗМІСТ'!$E$15)</f>
        <v>2957.554475</v>
      </c>
      <c r="H389" s="479"/>
      <c r="I389" s="479"/>
      <c r="J389" s="479"/>
      <c r="K389" s="479"/>
      <c r="L389" s="479"/>
      <c r="M389" s="479"/>
      <c r="N389" s="479"/>
      <c r="O389" s="479"/>
      <c r="P389" s="479"/>
      <c r="Q389" s="479"/>
      <c r="R389" s="479"/>
      <c r="S389" s="479"/>
      <c r="T389" s="479"/>
      <c r="U389" s="53"/>
      <c r="V389" s="53"/>
      <c r="W389" s="53"/>
      <c r="X389" s="53"/>
      <c r="Y389" s="53"/>
      <c r="Z389" s="53"/>
    </row>
    <row r="390" ht="34.5" hidden="1" customHeight="1" outlineLevel="2">
      <c r="A390" s="302">
        <v>8.595057644434E12</v>
      </c>
      <c r="B390" s="105" t="s">
        <v>4192</v>
      </c>
      <c r="C390" s="49" t="s">
        <v>4193</v>
      </c>
      <c r="D390" s="506"/>
      <c r="E390" s="88">
        <f>SUMIF('Загальний прайс'!$D$6:$D$3850,A390,'Загальний прайс'!$G$6:$G$3850)</f>
        <v>51044.21</v>
      </c>
      <c r="F390" s="51">
        <f>E390*'ЗМІСТ'!$E$13/1000*1.2</f>
        <v>2677.530161</v>
      </c>
      <c r="G390" s="480">
        <f>F390*(100%-'ЗМІСТ'!$E$15)</f>
        <v>2677.530161</v>
      </c>
      <c r="H390" s="479"/>
      <c r="I390" s="479"/>
      <c r="J390" s="479"/>
      <c r="K390" s="479"/>
      <c r="L390" s="479"/>
      <c r="M390" s="479"/>
      <c r="N390" s="479"/>
      <c r="O390" s="479"/>
      <c r="P390" s="479"/>
      <c r="Q390" s="479"/>
      <c r="R390" s="479"/>
      <c r="S390" s="479"/>
      <c r="T390" s="479"/>
      <c r="U390" s="53"/>
      <c r="V390" s="53"/>
      <c r="W390" s="53"/>
      <c r="X390" s="53"/>
      <c r="Y390" s="53"/>
      <c r="Z390" s="53"/>
    </row>
    <row r="391" ht="34.5" hidden="1" customHeight="1" outlineLevel="2">
      <c r="A391" s="302">
        <v>8.595057644441E12</v>
      </c>
      <c r="B391" s="105" t="s">
        <v>4194</v>
      </c>
      <c r="C391" s="49" t="s">
        <v>4195</v>
      </c>
      <c r="D391" s="506"/>
      <c r="E391" s="88">
        <f>SUMIF('Загальний прайс'!$D$6:$D$3850,A391,'Загальний прайс'!$G$6:$G$3850)</f>
        <v>53624.13</v>
      </c>
      <c r="F391" s="51">
        <f>E391*'ЗМІСТ'!$E$13/1000*1.2</f>
        <v>2812.860174</v>
      </c>
      <c r="G391" s="480">
        <f>F391*(100%-'ЗМІСТ'!$E$15)</f>
        <v>2812.860174</v>
      </c>
      <c r="H391" s="479"/>
      <c r="I391" s="479"/>
      <c r="J391" s="479"/>
      <c r="K391" s="479"/>
      <c r="L391" s="479"/>
      <c r="M391" s="479"/>
      <c r="N391" s="479"/>
      <c r="O391" s="479"/>
      <c r="P391" s="479"/>
      <c r="Q391" s="479"/>
      <c r="R391" s="479"/>
      <c r="S391" s="479"/>
      <c r="T391" s="479"/>
      <c r="U391" s="53"/>
      <c r="V391" s="53"/>
      <c r="W391" s="53"/>
      <c r="X391" s="53"/>
      <c r="Y391" s="53"/>
      <c r="Z391" s="53"/>
    </row>
    <row r="392" ht="34.5" hidden="1" customHeight="1" outlineLevel="2">
      <c r="A392" s="302">
        <v>8.595057644458E12</v>
      </c>
      <c r="B392" s="105" t="s">
        <v>4196</v>
      </c>
      <c r="C392" s="49" t="s">
        <v>4197</v>
      </c>
      <c r="D392" s="506"/>
      <c r="E392" s="88">
        <f>SUMIF('Загальний прайс'!$D$6:$D$3850,A392,'Загальний прайс'!$G$6:$G$3850)</f>
        <v>55925.49</v>
      </c>
      <c r="F392" s="51">
        <f>E392*'ЗМІСТ'!$E$13/1000*1.2</f>
        <v>2933.578289</v>
      </c>
      <c r="G392" s="480">
        <f>F392*(100%-'ЗМІСТ'!$E$15)</f>
        <v>2933.578289</v>
      </c>
      <c r="H392" s="479"/>
      <c r="I392" s="479"/>
      <c r="J392" s="479"/>
      <c r="K392" s="479"/>
      <c r="L392" s="479"/>
      <c r="M392" s="479"/>
      <c r="N392" s="479"/>
      <c r="O392" s="479"/>
      <c r="P392" s="479"/>
      <c r="Q392" s="479"/>
      <c r="R392" s="479"/>
      <c r="S392" s="479"/>
      <c r="T392" s="479"/>
      <c r="U392" s="53"/>
      <c r="V392" s="53"/>
      <c r="W392" s="53"/>
      <c r="X392" s="53"/>
      <c r="Y392" s="53"/>
      <c r="Z392" s="53"/>
    </row>
    <row r="393" ht="34.5" hidden="1" customHeight="1" outlineLevel="2">
      <c r="A393" s="302">
        <v>8.595057644465E12</v>
      </c>
      <c r="B393" s="105" t="s">
        <v>4198</v>
      </c>
      <c r="C393" s="49" t="s">
        <v>4199</v>
      </c>
      <c r="D393" s="506"/>
      <c r="E393" s="88">
        <f>SUMIF('Загальний прайс'!$D$6:$D$3850,A393,'Загальний прайс'!$G$6:$G$3850)</f>
        <v>57595.5</v>
      </c>
      <c r="F393" s="51">
        <f>E393*'ЗМІСТ'!$E$13/1000*1.2</f>
        <v>3021.178864</v>
      </c>
      <c r="G393" s="480">
        <f>F393*(100%-'ЗМІСТ'!$E$15)</f>
        <v>3021.178864</v>
      </c>
      <c r="H393" s="479"/>
      <c r="I393" s="479"/>
      <c r="J393" s="479"/>
      <c r="K393" s="479"/>
      <c r="L393" s="479"/>
      <c r="M393" s="479"/>
      <c r="N393" s="479"/>
      <c r="O393" s="479"/>
      <c r="P393" s="479"/>
      <c r="Q393" s="479"/>
      <c r="R393" s="479"/>
      <c r="S393" s="479"/>
      <c r="T393" s="479"/>
      <c r="U393" s="53"/>
      <c r="V393" s="53"/>
      <c r="W393" s="53"/>
      <c r="X393" s="53"/>
      <c r="Y393" s="53"/>
      <c r="Z393" s="53"/>
    </row>
    <row r="394" ht="34.5" hidden="1" customHeight="1" outlineLevel="2">
      <c r="A394" s="302">
        <v>8.595057644472E12</v>
      </c>
      <c r="B394" s="105" t="s">
        <v>4200</v>
      </c>
      <c r="C394" s="49" t="s">
        <v>4201</v>
      </c>
      <c r="D394" s="54"/>
      <c r="E394" s="88">
        <f>SUMIF('Загальний прайс'!$D$6:$D$3850,A394,'Загальний прайс'!$G$6:$G$3850)</f>
        <v>60354.18</v>
      </c>
      <c r="F394" s="482">
        <f>E394*'ЗМІСТ'!$E$13/1000*1.2</f>
        <v>3165.885754</v>
      </c>
      <c r="G394" s="483">
        <f>F394*(100%-'ЗМІСТ'!$E$15)</f>
        <v>3165.885754</v>
      </c>
      <c r="H394" s="479"/>
      <c r="I394" s="479"/>
      <c r="J394" s="479"/>
      <c r="K394" s="479"/>
      <c r="L394" s="479"/>
      <c r="M394" s="479"/>
      <c r="N394" s="479"/>
      <c r="O394" s="479"/>
      <c r="P394" s="479"/>
      <c r="Q394" s="479"/>
      <c r="R394" s="479"/>
      <c r="S394" s="479"/>
      <c r="T394" s="479"/>
      <c r="U394" s="53"/>
      <c r="V394" s="53"/>
      <c r="W394" s="53"/>
      <c r="X394" s="53"/>
      <c r="Y394" s="53"/>
      <c r="Z394" s="53"/>
    </row>
    <row r="395" ht="34.5" hidden="1" customHeight="1" outlineLevel="1">
      <c r="A395" s="484" t="s">
        <v>4202</v>
      </c>
      <c r="B395" s="485"/>
      <c r="C395" s="485"/>
      <c r="D395" s="485"/>
      <c r="E395" s="485"/>
      <c r="F395" s="485"/>
      <c r="G395" s="485"/>
      <c r="H395" s="479"/>
      <c r="I395" s="479"/>
      <c r="J395" s="479"/>
      <c r="K395" s="479"/>
      <c r="L395" s="479"/>
      <c r="M395" s="479"/>
      <c r="N395" s="479"/>
      <c r="O395" s="479"/>
      <c r="P395" s="479"/>
      <c r="Q395" s="479"/>
      <c r="R395" s="479"/>
      <c r="S395" s="479"/>
      <c r="T395" s="479"/>
      <c r="U395" s="53"/>
      <c r="V395" s="53"/>
      <c r="W395" s="53"/>
      <c r="X395" s="53"/>
      <c r="Y395" s="53"/>
      <c r="Z395" s="53"/>
    </row>
    <row r="396" ht="34.5" hidden="1" customHeight="1" outlineLevel="2">
      <c r="A396" s="302">
        <v>8.595057644632E12</v>
      </c>
      <c r="B396" s="105" t="s">
        <v>4203</v>
      </c>
      <c r="C396" s="49" t="s">
        <v>4204</v>
      </c>
      <c r="D396" s="505"/>
      <c r="E396" s="88">
        <f>SUMIF('Загальний прайс'!$D$6:$D$3850,A396,'Загальний прайс'!$G$6:$G$3850)</f>
        <v>85901.43</v>
      </c>
      <c r="F396" s="88">
        <f>E396*'ЗМІСТ'!$E$13/1000*1.2</f>
        <v>4505.969819</v>
      </c>
      <c r="G396" s="478">
        <f>F396*(100%-'ЗМІСТ'!$E$15)</f>
        <v>4505.969819</v>
      </c>
      <c r="H396" s="479"/>
      <c r="I396" s="479"/>
      <c r="J396" s="479"/>
      <c r="K396" s="479"/>
      <c r="L396" s="479"/>
      <c r="M396" s="479"/>
      <c r="N396" s="479"/>
      <c r="O396" s="479"/>
      <c r="P396" s="479"/>
      <c r="Q396" s="479"/>
      <c r="R396" s="479"/>
      <c r="S396" s="479"/>
      <c r="T396" s="479"/>
      <c r="U396" s="53"/>
      <c r="V396" s="53"/>
      <c r="W396" s="53"/>
      <c r="X396" s="53"/>
      <c r="Y396" s="53"/>
      <c r="Z396" s="53"/>
    </row>
    <row r="397" ht="34.5" hidden="1" customHeight="1" outlineLevel="2">
      <c r="A397" s="302">
        <v>8.595057642256E12</v>
      </c>
      <c r="B397" s="105" t="s">
        <v>4205</v>
      </c>
      <c r="C397" s="49" t="s">
        <v>4206</v>
      </c>
      <c r="D397" s="506"/>
      <c r="E397" s="88">
        <f>SUMIF('Загальний прайс'!$D$6:$D$3850,A397,'Загальний прайс'!$G$6:$G$3850)</f>
        <v>89002.72</v>
      </c>
      <c r="F397" s="51">
        <f>E397*'ЗМІСТ'!$E$13/1000*1.2</f>
        <v>4668.648358</v>
      </c>
      <c r="G397" s="480">
        <f>F397*(100%-'ЗМІСТ'!$E$15)</f>
        <v>4668.648358</v>
      </c>
      <c r="H397" s="479"/>
      <c r="I397" s="479"/>
      <c r="J397" s="479"/>
      <c r="K397" s="479"/>
      <c r="L397" s="479"/>
      <c r="M397" s="479"/>
      <c r="N397" s="479"/>
      <c r="O397" s="479"/>
      <c r="P397" s="479"/>
      <c r="Q397" s="479"/>
      <c r="R397" s="479"/>
      <c r="S397" s="479"/>
      <c r="T397" s="479"/>
      <c r="U397" s="53"/>
      <c r="V397" s="53"/>
      <c r="W397" s="53"/>
      <c r="X397" s="53"/>
      <c r="Y397" s="53"/>
      <c r="Z397" s="53"/>
    </row>
    <row r="398" ht="34.5" hidden="1" customHeight="1" outlineLevel="2">
      <c r="A398" s="302">
        <v>8.595057644649E12</v>
      </c>
      <c r="B398" s="105" t="s">
        <v>4207</v>
      </c>
      <c r="C398" s="49" t="s">
        <v>4208</v>
      </c>
      <c r="D398" s="506"/>
      <c r="E398" s="88">
        <f>SUMIF('Загальний прайс'!$D$6:$D$3850,A398,'Загальний прайс'!$G$6:$G$3850)</f>
        <v>96650.47</v>
      </c>
      <c r="F398" s="51">
        <f>E398*'ЗМІСТ'!$E$13/1000*1.2</f>
        <v>5069.812002</v>
      </c>
      <c r="G398" s="480">
        <f>F398*(100%-'ЗМІСТ'!$E$15)</f>
        <v>5069.812002</v>
      </c>
      <c r="H398" s="479"/>
      <c r="I398" s="479"/>
      <c r="J398" s="479"/>
      <c r="K398" s="479"/>
      <c r="L398" s="479"/>
      <c r="M398" s="479"/>
      <c r="N398" s="479"/>
      <c r="O398" s="479"/>
      <c r="P398" s="479"/>
      <c r="Q398" s="479"/>
      <c r="R398" s="479"/>
      <c r="S398" s="479"/>
      <c r="T398" s="479"/>
      <c r="U398" s="53"/>
      <c r="V398" s="53"/>
      <c r="W398" s="53"/>
      <c r="X398" s="53"/>
      <c r="Y398" s="53"/>
      <c r="Z398" s="53"/>
    </row>
    <row r="399" ht="34.5" hidden="1" customHeight="1" outlineLevel="2">
      <c r="A399" s="302">
        <v>8.595057644656E12</v>
      </c>
      <c r="B399" s="105" t="s">
        <v>4209</v>
      </c>
      <c r="C399" s="49" t="s">
        <v>4210</v>
      </c>
      <c r="D399" s="506"/>
      <c r="E399" s="88">
        <f>SUMIF('Загальний прайс'!$D$6:$D$3850,A399,'Загальний прайс'!$G$6:$G$3850)</f>
        <v>100574.17</v>
      </c>
      <c r="F399" s="51">
        <f>E399*'ЗМІСТ'!$E$13/1000*1.2</f>
        <v>5275.630156</v>
      </c>
      <c r="G399" s="480">
        <f>F399*(100%-'ЗМІСТ'!$E$15)</f>
        <v>5275.630156</v>
      </c>
      <c r="H399" s="479"/>
      <c r="I399" s="479"/>
      <c r="J399" s="479"/>
      <c r="K399" s="479"/>
      <c r="L399" s="479"/>
      <c r="M399" s="479"/>
      <c r="N399" s="479"/>
      <c r="O399" s="479"/>
      <c r="P399" s="479"/>
      <c r="Q399" s="479"/>
      <c r="R399" s="479"/>
      <c r="S399" s="479"/>
      <c r="T399" s="479"/>
      <c r="U399" s="53"/>
      <c r="V399" s="53"/>
      <c r="W399" s="53"/>
      <c r="X399" s="53"/>
      <c r="Y399" s="53"/>
      <c r="Z399" s="53"/>
    </row>
    <row r="400" ht="34.5" hidden="1" customHeight="1" outlineLevel="2">
      <c r="A400" s="302">
        <v>8.595057644663E12</v>
      </c>
      <c r="B400" s="105" t="s">
        <v>4211</v>
      </c>
      <c r="C400" s="49" t="s">
        <v>4212</v>
      </c>
      <c r="D400" s="506"/>
      <c r="E400" s="88">
        <f>SUMIF('Загальний прайс'!$D$6:$D$3850,A400,'Загальний прайс'!$G$6:$G$3850)</f>
        <v>103717.99</v>
      </c>
      <c r="F400" s="51">
        <f>E400*'ЗМІСТ'!$E$13/1000*1.2</f>
        <v>5440.539612</v>
      </c>
      <c r="G400" s="480">
        <f>F400*(100%-'ЗМІСТ'!$E$15)</f>
        <v>5440.539612</v>
      </c>
      <c r="H400" s="479"/>
      <c r="I400" s="479"/>
      <c r="J400" s="479"/>
      <c r="K400" s="479"/>
      <c r="L400" s="479"/>
      <c r="M400" s="479"/>
      <c r="N400" s="479"/>
      <c r="O400" s="479"/>
      <c r="P400" s="479"/>
      <c r="Q400" s="479"/>
      <c r="R400" s="479"/>
      <c r="S400" s="479"/>
      <c r="T400" s="479"/>
      <c r="U400" s="53"/>
      <c r="V400" s="53"/>
      <c r="W400" s="53"/>
      <c r="X400" s="53"/>
      <c r="Y400" s="53"/>
      <c r="Z400" s="53"/>
    </row>
    <row r="401" ht="34.5" hidden="1" customHeight="1" outlineLevel="2">
      <c r="A401" s="302">
        <v>8.59505764467E12</v>
      </c>
      <c r="B401" s="105" t="s">
        <v>4213</v>
      </c>
      <c r="C401" s="49" t="s">
        <v>4214</v>
      </c>
      <c r="D401" s="506"/>
      <c r="E401" s="88">
        <f>SUMIF('Загальний прайс'!$D$6:$D$3850,A401,'Загальний прайс'!$G$6:$G$3850)</f>
        <v>91632.55</v>
      </c>
      <c r="F401" s="51">
        <f>E401*'ЗМІСТ'!$E$13/1000*1.2</f>
        <v>4806.596406</v>
      </c>
      <c r="G401" s="480">
        <f>F401*(100%-'ЗМІСТ'!$E$15)</f>
        <v>4806.596406</v>
      </c>
      <c r="H401" s="479"/>
      <c r="I401" s="479"/>
      <c r="J401" s="479"/>
      <c r="K401" s="479"/>
      <c r="L401" s="479"/>
      <c r="M401" s="479"/>
      <c r="N401" s="479"/>
      <c r="O401" s="479"/>
      <c r="P401" s="479"/>
      <c r="Q401" s="479"/>
      <c r="R401" s="479"/>
      <c r="S401" s="479"/>
      <c r="T401" s="479"/>
      <c r="U401" s="53"/>
      <c r="V401" s="53"/>
      <c r="W401" s="53"/>
      <c r="X401" s="53"/>
      <c r="Y401" s="53"/>
      <c r="Z401" s="53"/>
    </row>
    <row r="402" ht="34.5" hidden="1" customHeight="1" outlineLevel="2">
      <c r="A402" s="302">
        <v>8.595057644687E12</v>
      </c>
      <c r="B402" s="105" t="s">
        <v>4215</v>
      </c>
      <c r="C402" s="49" t="s">
        <v>4216</v>
      </c>
      <c r="D402" s="506"/>
      <c r="E402" s="88">
        <f>SUMIF('Загальний прайс'!$D$6:$D$3850,A402,'Загальний прайс'!$G$6:$G$3850)</f>
        <v>94561.68</v>
      </c>
      <c r="F402" s="51">
        <f>E402*'ЗМІСТ'!$E$13/1000*1.2</f>
        <v>4960.244272</v>
      </c>
      <c r="G402" s="480">
        <f>F402*(100%-'ЗМІСТ'!$E$15)</f>
        <v>4960.244272</v>
      </c>
      <c r="H402" s="479"/>
      <c r="I402" s="479"/>
      <c r="J402" s="479"/>
      <c r="K402" s="479"/>
      <c r="L402" s="479"/>
      <c r="M402" s="479"/>
      <c r="N402" s="479"/>
      <c r="O402" s="479"/>
      <c r="P402" s="479"/>
      <c r="Q402" s="479"/>
      <c r="R402" s="479"/>
      <c r="S402" s="479"/>
      <c r="T402" s="479"/>
      <c r="U402" s="53"/>
      <c r="V402" s="53"/>
      <c r="W402" s="53"/>
      <c r="X402" s="53"/>
      <c r="Y402" s="53"/>
      <c r="Z402" s="53"/>
    </row>
    <row r="403" ht="34.5" hidden="1" customHeight="1" outlineLevel="2">
      <c r="A403" s="302">
        <v>8.595057644694E12</v>
      </c>
      <c r="B403" s="105" t="s">
        <v>4217</v>
      </c>
      <c r="C403" s="49" t="s">
        <v>4218</v>
      </c>
      <c r="D403" s="506"/>
      <c r="E403" s="88">
        <f>SUMIF('Загальний прайс'!$D$6:$D$3850,A403,'Загальний прайс'!$G$6:$G$3850)</f>
        <v>102247.84</v>
      </c>
      <c r="F403" s="51">
        <f>E403*'ЗМІСТ'!$E$13/1000*1.2</f>
        <v>5363.422717</v>
      </c>
      <c r="G403" s="480">
        <f>F403*(100%-'ЗМІСТ'!$E$15)</f>
        <v>5363.422717</v>
      </c>
      <c r="H403" s="479"/>
      <c r="I403" s="479"/>
      <c r="J403" s="479"/>
      <c r="K403" s="479"/>
      <c r="L403" s="479"/>
      <c r="M403" s="479"/>
      <c r="N403" s="479"/>
      <c r="O403" s="479"/>
      <c r="P403" s="479"/>
      <c r="Q403" s="479"/>
      <c r="R403" s="479"/>
      <c r="S403" s="479"/>
      <c r="T403" s="479"/>
      <c r="U403" s="53"/>
      <c r="V403" s="53"/>
      <c r="W403" s="53"/>
      <c r="X403" s="53"/>
      <c r="Y403" s="53"/>
      <c r="Z403" s="53"/>
    </row>
    <row r="404" ht="34.5" hidden="1" customHeight="1" outlineLevel="2">
      <c r="A404" s="302">
        <v>8.5950576447E12</v>
      </c>
      <c r="B404" s="105" t="s">
        <v>4219</v>
      </c>
      <c r="C404" s="49" t="s">
        <v>4220</v>
      </c>
      <c r="D404" s="506"/>
      <c r="E404" s="88">
        <f>SUMIF('Загальний прайс'!$D$6:$D$3850,A404,'Загальний прайс'!$G$6:$G$3850)</f>
        <v>106209.94</v>
      </c>
      <c r="F404" s="51">
        <f>E404*'ЗМІСТ'!$E$13/1000*1.2</f>
        <v>5571.255148</v>
      </c>
      <c r="G404" s="480">
        <f>F404*(100%-'ЗМІСТ'!$E$15)</f>
        <v>5571.255148</v>
      </c>
      <c r="H404" s="479"/>
      <c r="I404" s="479"/>
      <c r="J404" s="479"/>
      <c r="K404" s="479"/>
      <c r="L404" s="479"/>
      <c r="M404" s="479"/>
      <c r="N404" s="479"/>
      <c r="O404" s="479"/>
      <c r="P404" s="479"/>
      <c r="Q404" s="479"/>
      <c r="R404" s="479"/>
      <c r="S404" s="479"/>
      <c r="T404" s="479"/>
      <c r="U404" s="53"/>
      <c r="V404" s="53"/>
      <c r="W404" s="53"/>
      <c r="X404" s="53"/>
      <c r="Y404" s="53"/>
      <c r="Z404" s="53"/>
    </row>
    <row r="405" ht="34.5" hidden="1" customHeight="1" outlineLevel="2">
      <c r="A405" s="302">
        <v>8.595057644717E12</v>
      </c>
      <c r="B405" s="105" t="s">
        <v>4221</v>
      </c>
      <c r="C405" s="49" t="s">
        <v>4222</v>
      </c>
      <c r="D405" s="506"/>
      <c r="E405" s="88">
        <f>SUMIF('Загальний прайс'!$D$6:$D$3850,A405,'Загальний прайс'!$G$6:$G$3850)</f>
        <v>106253.53</v>
      </c>
      <c r="F405" s="51">
        <f>E405*'ЗМІСТ'!$E$13/1000*1.2</f>
        <v>5573.541667</v>
      </c>
      <c r="G405" s="480">
        <f>F405*(100%-'ЗМІСТ'!$E$15)</f>
        <v>5573.541667</v>
      </c>
      <c r="H405" s="479"/>
      <c r="I405" s="479"/>
      <c r="J405" s="479"/>
      <c r="K405" s="479"/>
      <c r="L405" s="479"/>
      <c r="M405" s="479"/>
      <c r="N405" s="479"/>
      <c r="O405" s="479"/>
      <c r="P405" s="479"/>
      <c r="Q405" s="479"/>
      <c r="R405" s="479"/>
      <c r="S405" s="479"/>
      <c r="T405" s="479"/>
      <c r="U405" s="53"/>
      <c r="V405" s="53"/>
      <c r="W405" s="53"/>
      <c r="X405" s="53"/>
      <c r="Y405" s="53"/>
      <c r="Z405" s="53"/>
    </row>
    <row r="406" ht="34.5" hidden="1" customHeight="1" outlineLevel="2">
      <c r="A406" s="302">
        <v>8.595057644588E12</v>
      </c>
      <c r="B406" s="105" t="s">
        <v>4223</v>
      </c>
      <c r="C406" s="49" t="s">
        <v>4224</v>
      </c>
      <c r="D406" s="506"/>
      <c r="E406" s="88">
        <f>SUMIF('Загальний прайс'!$D$6:$D$3850,A406,'Загальний прайс'!$G$6:$G$3850)</f>
        <v>96575.02</v>
      </c>
      <c r="F406" s="51">
        <f>E406*'ЗМІСТ'!$E$13/1000*1.2</f>
        <v>5065.854263</v>
      </c>
      <c r="G406" s="480">
        <f>F406*(100%-'ЗМІСТ'!$E$15)</f>
        <v>5065.854263</v>
      </c>
      <c r="H406" s="479"/>
      <c r="I406" s="479"/>
      <c r="J406" s="479"/>
      <c r="K406" s="479"/>
      <c r="L406" s="479"/>
      <c r="M406" s="479"/>
      <c r="N406" s="479"/>
      <c r="O406" s="479"/>
      <c r="P406" s="479"/>
      <c r="Q406" s="479"/>
      <c r="R406" s="479"/>
      <c r="S406" s="479"/>
      <c r="T406" s="479"/>
      <c r="U406" s="53"/>
      <c r="V406" s="53"/>
      <c r="W406" s="53"/>
      <c r="X406" s="53"/>
      <c r="Y406" s="53"/>
      <c r="Z406" s="53"/>
    </row>
    <row r="407" ht="34.5" hidden="1" customHeight="1" outlineLevel="2">
      <c r="A407" s="302">
        <v>8.595057644595E12</v>
      </c>
      <c r="B407" s="105" t="s">
        <v>4225</v>
      </c>
      <c r="C407" s="49" t="s">
        <v>4226</v>
      </c>
      <c r="D407" s="506"/>
      <c r="E407" s="88">
        <f>SUMIF('Загальний прайс'!$D$6:$D$3850,A407,'Загальний прайс'!$G$6:$G$3850)</f>
        <v>99518.1</v>
      </c>
      <c r="F407" s="51">
        <f>E407*'ЗМІСТ'!$E$13/1000*1.2</f>
        <v>5220.233878</v>
      </c>
      <c r="G407" s="480">
        <f>F407*(100%-'ЗМІСТ'!$E$15)</f>
        <v>5220.233878</v>
      </c>
      <c r="H407" s="479"/>
      <c r="I407" s="479"/>
      <c r="J407" s="479"/>
      <c r="K407" s="479"/>
      <c r="L407" s="479"/>
      <c r="M407" s="479"/>
      <c r="N407" s="479"/>
      <c r="O407" s="479"/>
      <c r="P407" s="479"/>
      <c r="Q407" s="479"/>
      <c r="R407" s="479"/>
      <c r="S407" s="479"/>
      <c r="T407" s="479"/>
      <c r="U407" s="53"/>
      <c r="V407" s="53"/>
      <c r="W407" s="53"/>
      <c r="X407" s="53"/>
      <c r="Y407" s="53"/>
      <c r="Z407" s="53"/>
    </row>
    <row r="408" ht="34.5" hidden="1" customHeight="1" outlineLevel="2">
      <c r="A408" s="302">
        <v>8.595057644601E12</v>
      </c>
      <c r="B408" s="105" t="s">
        <v>4227</v>
      </c>
      <c r="C408" s="49" t="s">
        <v>4228</v>
      </c>
      <c r="D408" s="506"/>
      <c r="E408" s="88">
        <f>SUMIF('Загальний прайс'!$D$6:$D$3850,A408,'Загальний прайс'!$G$6:$G$3850)</f>
        <v>104073.52</v>
      </c>
      <c r="F408" s="51">
        <f>E408*'ЗМІСТ'!$E$13/1000*1.2</f>
        <v>5459.18898</v>
      </c>
      <c r="G408" s="480">
        <f>F408*(100%-'ЗМІСТ'!$E$15)</f>
        <v>5459.18898</v>
      </c>
      <c r="H408" s="479"/>
      <c r="I408" s="479"/>
      <c r="J408" s="479"/>
      <c r="K408" s="479"/>
      <c r="L408" s="479"/>
      <c r="M408" s="479"/>
      <c r="N408" s="479"/>
      <c r="O408" s="479"/>
      <c r="P408" s="479"/>
      <c r="Q408" s="479"/>
      <c r="R408" s="479"/>
      <c r="S408" s="479"/>
      <c r="T408" s="479"/>
      <c r="U408" s="53"/>
      <c r="V408" s="53"/>
      <c r="W408" s="53"/>
      <c r="X408" s="53"/>
      <c r="Y408" s="53"/>
      <c r="Z408" s="53"/>
    </row>
    <row r="409" ht="34.5" hidden="1" customHeight="1" outlineLevel="2">
      <c r="A409" s="302">
        <v>8.595057644618E12</v>
      </c>
      <c r="B409" s="105" t="s">
        <v>4229</v>
      </c>
      <c r="C409" s="49" t="s">
        <v>4230</v>
      </c>
      <c r="D409" s="506"/>
      <c r="E409" s="88">
        <f>SUMIF('Загальний прайс'!$D$6:$D$3850,A409,'Загальний прайс'!$G$6:$G$3850)</f>
        <v>108281.55</v>
      </c>
      <c r="F409" s="51">
        <f>E409*'ЗМІСТ'!$E$13/1000*1.2</f>
        <v>5679.921699</v>
      </c>
      <c r="G409" s="480">
        <f>F409*(100%-'ЗМІСТ'!$E$15)</f>
        <v>5679.921699</v>
      </c>
      <c r="H409" s="479"/>
      <c r="I409" s="479"/>
      <c r="J409" s="479"/>
      <c r="K409" s="479"/>
      <c r="L409" s="479"/>
      <c r="M409" s="479"/>
      <c r="N409" s="479"/>
      <c r="O409" s="479"/>
      <c r="P409" s="479"/>
      <c r="Q409" s="479"/>
      <c r="R409" s="479"/>
      <c r="S409" s="479"/>
      <c r="T409" s="479"/>
      <c r="U409" s="53"/>
      <c r="V409" s="53"/>
      <c r="W409" s="53"/>
      <c r="X409" s="53"/>
      <c r="Y409" s="53"/>
      <c r="Z409" s="53"/>
    </row>
    <row r="410" ht="34.5" hidden="1" customHeight="1" outlineLevel="2">
      <c r="A410" s="302">
        <v>8.595057644625E12</v>
      </c>
      <c r="B410" s="105" t="s">
        <v>4231</v>
      </c>
      <c r="C410" s="49" t="s">
        <v>4232</v>
      </c>
      <c r="D410" s="54"/>
      <c r="E410" s="88">
        <f>SUMIF('Загальний прайс'!$D$6:$D$3850,A410,'Загальний прайс'!$G$6:$G$3850)</f>
        <v>111611.29</v>
      </c>
      <c r="F410" s="482">
        <f>E410*'ЗМІСТ'!$E$13/1000*1.2</f>
        <v>5854.58361</v>
      </c>
      <c r="G410" s="483">
        <f>F410*(100%-'ЗМІСТ'!$E$15)</f>
        <v>5854.58361</v>
      </c>
      <c r="H410" s="479"/>
      <c r="I410" s="479"/>
      <c r="J410" s="479"/>
      <c r="K410" s="479"/>
      <c r="L410" s="479"/>
      <c r="M410" s="479"/>
      <c r="N410" s="479"/>
      <c r="O410" s="479"/>
      <c r="P410" s="479"/>
      <c r="Q410" s="479"/>
      <c r="R410" s="479"/>
      <c r="S410" s="479"/>
      <c r="T410" s="479"/>
      <c r="U410" s="53"/>
      <c r="V410" s="53"/>
      <c r="W410" s="53"/>
      <c r="X410" s="53"/>
      <c r="Y410" s="53"/>
      <c r="Z410" s="53"/>
    </row>
    <row r="411" ht="34.5" hidden="1" customHeight="1" outlineLevel="1">
      <c r="A411" s="484" t="s">
        <v>4233</v>
      </c>
      <c r="B411" s="485"/>
      <c r="C411" s="485"/>
      <c r="D411" s="485"/>
      <c r="E411" s="485"/>
      <c r="F411" s="485"/>
      <c r="G411" s="485"/>
      <c r="H411" s="479"/>
      <c r="I411" s="479"/>
      <c r="J411" s="479"/>
      <c r="K411" s="479"/>
      <c r="L411" s="479"/>
      <c r="M411" s="479"/>
      <c r="N411" s="479"/>
      <c r="O411" s="479"/>
      <c r="P411" s="479"/>
      <c r="Q411" s="479"/>
      <c r="R411" s="479"/>
      <c r="S411" s="479"/>
      <c r="T411" s="479"/>
      <c r="U411" s="53"/>
      <c r="V411" s="53"/>
      <c r="W411" s="53"/>
      <c r="X411" s="53"/>
      <c r="Y411" s="53"/>
      <c r="Z411" s="53"/>
    </row>
    <row r="412" ht="34.5" hidden="1" customHeight="1" outlineLevel="2">
      <c r="A412" s="302">
        <v>8.595057644779E12</v>
      </c>
      <c r="B412" s="105" t="s">
        <v>4234</v>
      </c>
      <c r="C412" s="49" t="s">
        <v>4235</v>
      </c>
      <c r="D412" s="505"/>
      <c r="E412" s="88">
        <f>SUMIF('Загальний прайс'!$D$6:$D$3850,A412,'Загальний прайс'!$G$6:$G$3850)</f>
        <v>102846.4</v>
      </c>
      <c r="F412" s="88">
        <f>E412*'ЗМІСТ'!$E$13/1000*1.2</f>
        <v>5394.820254</v>
      </c>
      <c r="G412" s="478">
        <f>F412*(100%-'ЗМІСТ'!$E$15)</f>
        <v>5394.820254</v>
      </c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34.5" hidden="1" customHeight="1" outlineLevel="2">
      <c r="A413" s="302">
        <v>8.595057644786E12</v>
      </c>
      <c r="B413" s="105" t="s">
        <v>4236</v>
      </c>
      <c r="C413" s="49" t="s">
        <v>4237</v>
      </c>
      <c r="D413" s="506"/>
      <c r="E413" s="88">
        <f>SUMIF('Загальний прайс'!$D$6:$D$3850,A413,'Загальний прайс'!$G$6:$G$3850)</f>
        <v>105620.58</v>
      </c>
      <c r="F413" s="51">
        <f>E413*'ЗМІСТ'!$E$13/1000*1.2</f>
        <v>5540.340198</v>
      </c>
      <c r="G413" s="480">
        <f>F413*(100%-'ЗМІСТ'!$E$15)</f>
        <v>5540.340198</v>
      </c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34.5" hidden="1" customHeight="1" outlineLevel="2">
      <c r="A414" s="302">
        <v>8.595057644793E12</v>
      </c>
      <c r="B414" s="105" t="s">
        <v>4238</v>
      </c>
      <c r="C414" s="49" t="s">
        <v>4239</v>
      </c>
      <c r="D414" s="506"/>
      <c r="E414" s="88">
        <f>SUMIF('Загальний прайс'!$D$6:$D$3850,A414,'Загальний прайс'!$G$6:$G$3850)</f>
        <v>117725.72</v>
      </c>
      <c r="F414" s="51">
        <f>E414*'ЗМІСТ'!$E$13/1000*1.2</f>
        <v>6175.31677</v>
      </c>
      <c r="G414" s="480">
        <f>F414*(100%-'ЗМІСТ'!$E$15)</f>
        <v>6175.31677</v>
      </c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34.5" hidden="1" customHeight="1" outlineLevel="2">
      <c r="A415" s="302">
        <v>8.595057644809E12</v>
      </c>
      <c r="B415" s="105" t="s">
        <v>4240</v>
      </c>
      <c r="C415" s="49" t="s">
        <v>4241</v>
      </c>
      <c r="D415" s="506"/>
      <c r="E415" s="88">
        <f>SUMIF('Загальний прайс'!$D$6:$D$3850,A415,'Загальний прайс'!$G$6:$G$3850)</f>
        <v>121542.3</v>
      </c>
      <c r="F415" s="51">
        <f>E415*'ЗМІСТ'!$E$13/1000*1.2</f>
        <v>6375.515932</v>
      </c>
      <c r="G415" s="480">
        <f>F415*(100%-'ЗМІСТ'!$E$15)</f>
        <v>6375.515932</v>
      </c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34.5" hidden="1" customHeight="1" outlineLevel="2">
      <c r="A416" s="302">
        <v>8.595057644816E12</v>
      </c>
      <c r="B416" s="105" t="s">
        <v>4242</v>
      </c>
      <c r="C416" s="49" t="s">
        <v>4243</v>
      </c>
      <c r="D416" s="506"/>
      <c r="E416" s="88">
        <f>SUMIF('Загальний прайс'!$D$6:$D$3850,A416,'Загальний прайс'!$G$6:$G$3850)</f>
        <v>125708.1</v>
      </c>
      <c r="F416" s="51">
        <f>E416*'ЗМІСТ'!$E$13/1000*1.2</f>
        <v>6594.03347</v>
      </c>
      <c r="G416" s="480">
        <f>F416*(100%-'ЗМІСТ'!$E$15)</f>
        <v>6594.03347</v>
      </c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34.5" hidden="1" customHeight="1" outlineLevel="2">
      <c r="A417" s="302">
        <v>8.595057644823E12</v>
      </c>
      <c r="B417" s="105" t="s">
        <v>4244</v>
      </c>
      <c r="C417" s="49" t="s">
        <v>4245</v>
      </c>
      <c r="D417" s="506"/>
      <c r="E417" s="88">
        <f>SUMIF('Загальний прайс'!$D$6:$D$3850,A417,'Загальний прайс'!$G$6:$G$3850)</f>
        <v>108495.28</v>
      </c>
      <c r="F417" s="51">
        <f>E417*'ЗМІСТ'!$E$13/1000*1.2</f>
        <v>5691.132932</v>
      </c>
      <c r="G417" s="480">
        <f>F417*(100%-'ЗМІСТ'!$E$15)</f>
        <v>5691.132932</v>
      </c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34.5" hidden="1" customHeight="1" outlineLevel="2">
      <c r="A418" s="302">
        <v>8.59505764483E12</v>
      </c>
      <c r="B418" s="105" t="s">
        <v>4246</v>
      </c>
      <c r="C418" s="49" t="s">
        <v>4247</v>
      </c>
      <c r="D418" s="506"/>
      <c r="E418" s="88">
        <f>SUMIF('Загальний прайс'!$D$6:$D$3850,A418,'Загальний прайс'!$G$6:$G$3850)</f>
        <v>111269.46</v>
      </c>
      <c r="F418" s="51">
        <f>E418*'ЗМІСТ'!$E$13/1000*1.2</f>
        <v>5836.652877</v>
      </c>
      <c r="G418" s="480">
        <f>F418*(100%-'ЗМІСТ'!$E$15)</f>
        <v>5836.652877</v>
      </c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34.5" hidden="1" customHeight="1" outlineLevel="2">
      <c r="A419" s="302">
        <v>8.595057644847E12</v>
      </c>
      <c r="B419" s="105" t="s">
        <v>4248</v>
      </c>
      <c r="C419" s="49" t="s">
        <v>4249</v>
      </c>
      <c r="D419" s="506"/>
      <c r="E419" s="88">
        <f>SUMIF('Загальний прайс'!$D$6:$D$3850,A419,'Загальний прайс'!$G$6:$G$3850)</f>
        <v>123733.4</v>
      </c>
      <c r="F419" s="51">
        <f>E419*'ЗМІСТ'!$E$13/1000*1.2</f>
        <v>6490.450345</v>
      </c>
      <c r="G419" s="480">
        <f>F419*(100%-'ЗМІСТ'!$E$15)</f>
        <v>6490.450345</v>
      </c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34.5" hidden="1" customHeight="1" outlineLevel="2">
      <c r="A420" s="302">
        <v>8.595057644854E12</v>
      </c>
      <c r="B420" s="105" t="s">
        <v>4250</v>
      </c>
      <c r="C420" s="49" t="s">
        <v>4251</v>
      </c>
      <c r="D420" s="506"/>
      <c r="E420" s="88">
        <f>SUMIF('Загальний прайс'!$D$6:$D$3850,A420,'Загальний прайс'!$G$6:$G$3850)</f>
        <v>127549.98</v>
      </c>
      <c r="F420" s="51">
        <f>E420*'ЗМІСТ'!$E$13/1000*1.2</f>
        <v>6690.649507</v>
      </c>
      <c r="G420" s="480">
        <f>F420*(100%-'ЗМІСТ'!$E$15)</f>
        <v>6690.649507</v>
      </c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34.5" hidden="1" customHeight="1" outlineLevel="2">
      <c r="A421" s="302">
        <v>8.595057644861E12</v>
      </c>
      <c r="B421" s="105" t="s">
        <v>4252</v>
      </c>
      <c r="C421" s="49" t="s">
        <v>4253</v>
      </c>
      <c r="D421" s="54"/>
      <c r="E421" s="88">
        <f>SUMIF('Загальний прайс'!$D$6:$D$3850,A421,'Загальний прайс'!$G$6:$G$3850)</f>
        <v>131715.78</v>
      </c>
      <c r="F421" s="51">
        <f>E421*'ЗМІСТ'!$E$13/1000*1.2</f>
        <v>6909.167046</v>
      </c>
      <c r="G421" s="480">
        <f>F421*(100%-'ЗМІСТ'!$E$15)</f>
        <v>6909.167046</v>
      </c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34.5" hidden="1" customHeight="1" outlineLevel="2">
      <c r="A422" s="302">
        <v>8.595057644724E12</v>
      </c>
      <c r="B422" s="105" t="s">
        <v>4254</v>
      </c>
      <c r="C422" s="49" t="s">
        <v>4255</v>
      </c>
      <c r="D422" s="506"/>
      <c r="E422" s="88">
        <f>SUMIF('Загальний прайс'!$D$6:$D$3850,A422,'Загальний прайс'!$G$6:$G$3850)</f>
        <v>114389.8</v>
      </c>
      <c r="F422" s="51">
        <f>E422*'ЗМІСТ'!$E$13/1000*1.2</f>
        <v>6000.330686</v>
      </c>
      <c r="G422" s="480">
        <f>F422*(100%-'ЗМІСТ'!$E$15)</f>
        <v>6000.330686</v>
      </c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34.5" hidden="1" customHeight="1" outlineLevel="2">
      <c r="A423" s="302">
        <v>8.595057644731E12</v>
      </c>
      <c r="B423" s="105" t="s">
        <v>4256</v>
      </c>
      <c r="C423" s="49" t="s">
        <v>4257</v>
      </c>
      <c r="D423" s="506"/>
      <c r="E423" s="88">
        <f>SUMIF('Загальний прайс'!$D$6:$D$3850,A423,'Загальний прайс'!$G$6:$G$3850)</f>
        <v>114000.43</v>
      </c>
      <c r="F423" s="51">
        <f>E423*'ЗМІСТ'!$E$13/1000*1.2</f>
        <v>5979.906236</v>
      </c>
      <c r="G423" s="480">
        <f>F423*(100%-'ЗМІСТ'!$E$15)</f>
        <v>5979.906236</v>
      </c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34.5" hidden="1" customHeight="1" outlineLevel="2">
      <c r="A424" s="302">
        <v>8.595057644748E12</v>
      </c>
      <c r="B424" s="105" t="s">
        <v>4258</v>
      </c>
      <c r="C424" s="49" t="s">
        <v>4259</v>
      </c>
      <c r="D424" s="506"/>
      <c r="E424" s="88">
        <f>SUMIF('Загальний прайс'!$D$6:$D$3850,A424,'Загальний прайс'!$G$6:$G$3850)</f>
        <v>129997.35</v>
      </c>
      <c r="F424" s="51">
        <f>E424*'ЗМІСТ'!$E$13/1000*1.2</f>
        <v>6819.026594</v>
      </c>
      <c r="G424" s="480">
        <f>F424*(100%-'ЗМІСТ'!$E$15)</f>
        <v>6819.026594</v>
      </c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34.5" hidden="1" customHeight="1" outlineLevel="2">
      <c r="A425" s="302">
        <v>8.595057644755E12</v>
      </c>
      <c r="B425" s="105" t="s">
        <v>4260</v>
      </c>
      <c r="C425" s="49" t="s">
        <v>4261</v>
      </c>
      <c r="D425" s="506"/>
      <c r="E425" s="88">
        <f>SUMIF('Загальний прайс'!$D$6:$D$3850,A425,'Загальний прайс'!$G$6:$G$3850)</f>
        <v>133813.94</v>
      </c>
      <c r="F425" s="51">
        <f>E425*'ЗМІСТ'!$E$13/1000*1.2</f>
        <v>7019.22628</v>
      </c>
      <c r="G425" s="480">
        <f>F425*(100%-'ЗМІСТ'!$E$15)</f>
        <v>7019.22628</v>
      </c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34.5" hidden="1" customHeight="1" outlineLevel="2">
      <c r="A426" s="302">
        <v>8.595057644762E12</v>
      </c>
      <c r="B426" s="105" t="s">
        <v>4262</v>
      </c>
      <c r="C426" s="49" t="s">
        <v>4263</v>
      </c>
      <c r="D426" s="506"/>
      <c r="E426" s="88">
        <f>SUMIF('Загальний прайс'!$D$6:$D$3850,A426,'Загальний прайс'!$G$6:$G$3850)</f>
        <v>137979.73</v>
      </c>
      <c r="F426" s="51">
        <f>E426*'ЗМІСТ'!$E$13/1000*1.2</f>
        <v>7237.743295</v>
      </c>
      <c r="G426" s="480">
        <f>F426*(100%-'ЗМІСТ'!$E$15)</f>
        <v>7237.743295</v>
      </c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34.5" customHeight="1">
      <c r="A427" s="507"/>
      <c r="B427" s="507"/>
      <c r="C427" s="508"/>
      <c r="D427" s="507"/>
      <c r="E427" s="507"/>
      <c r="F427" s="507"/>
      <c r="G427" s="507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34.5" customHeight="1" collapsed="1">
      <c r="A428" s="509" t="s">
        <v>4264</v>
      </c>
      <c r="B428" s="510"/>
      <c r="C428" s="510"/>
      <c r="D428" s="510"/>
      <c r="E428" s="510"/>
      <c r="F428" s="510"/>
      <c r="G428" s="510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34.5" hidden="1" customHeight="1" outlineLevel="1">
      <c r="A429" s="504" t="s">
        <v>4265</v>
      </c>
      <c r="B429" s="475"/>
      <c r="C429" s="475"/>
      <c r="D429" s="475"/>
      <c r="E429" s="475"/>
      <c r="F429" s="475"/>
      <c r="G429" s="475"/>
      <c r="H429" s="479"/>
      <c r="I429" s="479"/>
      <c r="J429" s="479"/>
      <c r="K429" s="479"/>
      <c r="L429" s="479"/>
      <c r="M429" s="479"/>
      <c r="N429" s="479"/>
      <c r="O429" s="479"/>
      <c r="P429" s="479"/>
      <c r="Q429" s="479"/>
      <c r="R429" s="479"/>
      <c r="S429" s="479"/>
      <c r="T429" s="479"/>
      <c r="U429" s="53"/>
      <c r="V429" s="53"/>
      <c r="W429" s="53"/>
      <c r="X429" s="53"/>
      <c r="Y429" s="53"/>
      <c r="Z429" s="53"/>
    </row>
    <row r="430" ht="34.5" hidden="1" customHeight="1" outlineLevel="2">
      <c r="A430" s="73">
        <v>8.595568927859E12</v>
      </c>
      <c r="B430" s="511" t="s">
        <v>4266</v>
      </c>
      <c r="C430" s="49" t="s">
        <v>4267</v>
      </c>
      <c r="D430" s="505"/>
      <c r="E430" s="88">
        <f>SUMIF('Загальний прайс'!$D$6:$D$3850,A430,'Загальний прайс'!$G$6:$G$3850)</f>
        <v>7334.83</v>
      </c>
      <c r="F430" s="88">
        <f>E430*'ЗМІСТ'!$E$13/1000*1.2</f>
        <v>384.7493878</v>
      </c>
      <c r="G430" s="478">
        <f>F430*(100%-'ЗМІСТ'!$E$15)</f>
        <v>384.7493878</v>
      </c>
      <c r="H430" s="479"/>
      <c r="I430" s="479"/>
      <c r="J430" s="479"/>
      <c r="K430" s="479"/>
      <c r="L430" s="479"/>
      <c r="M430" s="479"/>
      <c r="N430" s="479"/>
      <c r="O430" s="479"/>
      <c r="P430" s="479"/>
      <c r="Q430" s="479"/>
      <c r="R430" s="479"/>
      <c r="S430" s="479"/>
      <c r="T430" s="479"/>
      <c r="U430" s="53"/>
      <c r="V430" s="53"/>
      <c r="W430" s="53"/>
      <c r="X430" s="53"/>
      <c r="Y430" s="53"/>
      <c r="Z430" s="53"/>
    </row>
    <row r="431" ht="34.5" hidden="1" customHeight="1" outlineLevel="2">
      <c r="A431" s="73">
        <v>8.595568927866E12</v>
      </c>
      <c r="B431" s="511" t="s">
        <v>4268</v>
      </c>
      <c r="C431" s="49" t="s">
        <v>4269</v>
      </c>
      <c r="D431" s="506"/>
      <c r="E431" s="88">
        <f>SUMIF('Загальний прайс'!$D$6:$D$3850,A431,'Загальний прайс'!$G$6:$G$3850)</f>
        <v>7848.78</v>
      </c>
      <c r="F431" s="51">
        <f>E431*'ЗМІСТ'!$E$13/1000*1.2</f>
        <v>411.7086968</v>
      </c>
      <c r="G431" s="480">
        <f>F431*(100%-'ЗМІСТ'!$E$15)</f>
        <v>411.7086968</v>
      </c>
      <c r="H431" s="479"/>
      <c r="I431" s="479"/>
      <c r="J431" s="479"/>
      <c r="K431" s="479"/>
      <c r="L431" s="479"/>
      <c r="M431" s="479"/>
      <c r="N431" s="479"/>
      <c r="O431" s="479"/>
      <c r="P431" s="479"/>
      <c r="Q431" s="479"/>
      <c r="R431" s="479"/>
      <c r="S431" s="479"/>
      <c r="T431" s="479"/>
      <c r="U431" s="53"/>
      <c r="V431" s="53"/>
      <c r="W431" s="53"/>
      <c r="X431" s="53"/>
      <c r="Y431" s="53"/>
      <c r="Z431" s="53"/>
    </row>
    <row r="432" ht="34.5" hidden="1" customHeight="1" outlineLevel="2">
      <c r="A432" s="73">
        <v>8.59556892788E12</v>
      </c>
      <c r="B432" s="511" t="s">
        <v>4270</v>
      </c>
      <c r="C432" s="49" t="s">
        <v>4271</v>
      </c>
      <c r="D432" s="506"/>
      <c r="E432" s="88">
        <f>SUMIF('Загальний прайс'!$D$6:$D$3850,A432,'Загальний прайс'!$G$6:$G$3850)</f>
        <v>11961.05</v>
      </c>
      <c r="F432" s="51">
        <f>E432*'ЗМІСТ'!$E$13/1000*1.2</f>
        <v>627.4183131</v>
      </c>
      <c r="G432" s="480">
        <f>F432*(100%-'ЗМІСТ'!$E$15)</f>
        <v>627.4183131</v>
      </c>
      <c r="H432" s="479"/>
      <c r="I432" s="479"/>
      <c r="J432" s="479"/>
      <c r="K432" s="479"/>
      <c r="L432" s="479"/>
      <c r="M432" s="479"/>
      <c r="N432" s="479"/>
      <c r="O432" s="479"/>
      <c r="P432" s="479"/>
      <c r="Q432" s="479"/>
      <c r="R432" s="479"/>
      <c r="S432" s="479"/>
      <c r="T432" s="479"/>
      <c r="U432" s="53"/>
      <c r="V432" s="53"/>
      <c r="W432" s="53"/>
      <c r="X432" s="53"/>
      <c r="Y432" s="53"/>
      <c r="Z432" s="53"/>
    </row>
    <row r="433" ht="34.5" hidden="1" customHeight="1" outlineLevel="2">
      <c r="A433" s="73">
        <v>8.595568927897E12</v>
      </c>
      <c r="B433" s="511" t="s">
        <v>4272</v>
      </c>
      <c r="C433" s="49" t="s">
        <v>4273</v>
      </c>
      <c r="D433" s="506"/>
      <c r="E433" s="88">
        <f>SUMIF('Загальний прайс'!$D$6:$D$3850,A433,'Загальний прайс'!$G$6:$G$3850)</f>
        <v>16629.13</v>
      </c>
      <c r="F433" s="51">
        <f>E433*'ЗМІСТ'!$E$13/1000*1.2</f>
        <v>872.2830096</v>
      </c>
      <c r="G433" s="480">
        <f>F433*(100%-'ЗМІСТ'!$E$15)</f>
        <v>872.2830096</v>
      </c>
      <c r="H433" s="479"/>
      <c r="I433" s="479"/>
      <c r="J433" s="479"/>
      <c r="K433" s="479"/>
      <c r="L433" s="479"/>
      <c r="M433" s="479"/>
      <c r="N433" s="479"/>
      <c r="O433" s="479"/>
      <c r="P433" s="479"/>
      <c r="Q433" s="479"/>
      <c r="R433" s="479"/>
      <c r="S433" s="479"/>
      <c r="T433" s="479"/>
      <c r="U433" s="53"/>
      <c r="V433" s="53"/>
      <c r="W433" s="53"/>
      <c r="X433" s="53"/>
      <c r="Y433" s="53"/>
      <c r="Z433" s="53"/>
    </row>
    <row r="434" ht="34.5" hidden="1" customHeight="1" outlineLevel="2">
      <c r="A434" s="73">
        <v>8.595568927903E12</v>
      </c>
      <c r="B434" s="511" t="s">
        <v>4274</v>
      </c>
      <c r="C434" s="49" t="s">
        <v>4275</v>
      </c>
      <c r="D434" s="506"/>
      <c r="E434" s="88">
        <f>SUMIF('Загальний прайс'!$D$6:$D$3850,A434,'Загальний прайс'!$G$6:$G$3850)</f>
        <v>22858.91</v>
      </c>
      <c r="F434" s="51">
        <f>E434*'ЗМІСТ'!$E$13/1000*1.2</f>
        <v>1199.066867</v>
      </c>
      <c r="G434" s="480">
        <f>F434*(100%-'ЗМІСТ'!$E$15)</f>
        <v>1199.066867</v>
      </c>
      <c r="H434" s="479"/>
      <c r="I434" s="479"/>
      <c r="J434" s="479"/>
      <c r="K434" s="479"/>
      <c r="L434" s="479"/>
      <c r="M434" s="479"/>
      <c r="N434" s="479"/>
      <c r="O434" s="479"/>
      <c r="P434" s="479"/>
      <c r="Q434" s="479"/>
      <c r="R434" s="479"/>
      <c r="S434" s="479"/>
      <c r="T434" s="479"/>
      <c r="U434" s="53"/>
      <c r="V434" s="53"/>
      <c r="W434" s="53"/>
      <c r="X434" s="53"/>
      <c r="Y434" s="53"/>
      <c r="Z434" s="53"/>
    </row>
    <row r="435" ht="34.5" hidden="1" customHeight="1" outlineLevel="2">
      <c r="A435" s="73">
        <v>8.59556892791E12</v>
      </c>
      <c r="B435" s="511" t="s">
        <v>4276</v>
      </c>
      <c r="C435" s="49" t="s">
        <v>4277</v>
      </c>
      <c r="D435" s="506"/>
      <c r="E435" s="88">
        <f>SUMIF('Загальний прайс'!$D$6:$D$3850,A435,'Загальний прайс'!$G$6:$G$3850)</f>
        <v>32789.18</v>
      </c>
      <c r="F435" s="51">
        <f>E435*'ЗМІСТ'!$E$13/1000*1.2</f>
        <v>1719.960372</v>
      </c>
      <c r="G435" s="480">
        <f>F435*(100%-'ЗМІСТ'!$E$15)</f>
        <v>1719.960372</v>
      </c>
      <c r="H435" s="479"/>
      <c r="I435" s="479"/>
      <c r="J435" s="479"/>
      <c r="K435" s="479"/>
      <c r="L435" s="479"/>
      <c r="M435" s="479"/>
      <c r="N435" s="479"/>
      <c r="O435" s="479"/>
      <c r="P435" s="479"/>
      <c r="Q435" s="479"/>
      <c r="R435" s="479"/>
      <c r="S435" s="479"/>
      <c r="T435" s="479"/>
      <c r="U435" s="53"/>
      <c r="V435" s="53"/>
      <c r="W435" s="53"/>
      <c r="X435" s="53"/>
      <c r="Y435" s="53"/>
      <c r="Z435" s="53"/>
    </row>
    <row r="436" ht="34.5" hidden="1" customHeight="1" outlineLevel="2">
      <c r="A436" s="73">
        <v>8.595568927927E12</v>
      </c>
      <c r="B436" s="511" t="s">
        <v>4278</v>
      </c>
      <c r="C436" s="49" t="s">
        <v>4279</v>
      </c>
      <c r="D436" s="506"/>
      <c r="E436" s="88">
        <f>SUMIF('Загальний прайс'!$D$6:$D$3850,A436,'Загальний прайс'!$G$6:$G$3850)</f>
        <v>32245.32</v>
      </c>
      <c r="F436" s="51">
        <f>E436*'ЗМІСТ'!$E$13/1000*1.2</f>
        <v>1691.43213</v>
      </c>
      <c r="G436" s="480">
        <f>F436*(100%-'ЗМІСТ'!$E$15)</f>
        <v>1691.43213</v>
      </c>
      <c r="H436" s="479"/>
      <c r="I436" s="479"/>
      <c r="J436" s="479"/>
      <c r="K436" s="479"/>
      <c r="L436" s="479"/>
      <c r="M436" s="479"/>
      <c r="N436" s="479"/>
      <c r="O436" s="479"/>
      <c r="P436" s="479"/>
      <c r="Q436" s="479"/>
      <c r="R436" s="479"/>
      <c r="S436" s="479"/>
      <c r="T436" s="479"/>
      <c r="U436" s="53"/>
      <c r="V436" s="53"/>
      <c r="W436" s="53"/>
      <c r="X436" s="53"/>
      <c r="Y436" s="53"/>
      <c r="Z436" s="53"/>
    </row>
    <row r="437" ht="34.5" hidden="1" customHeight="1" outlineLevel="2">
      <c r="A437" s="73">
        <v>8.595568927934E12</v>
      </c>
      <c r="B437" s="511" t="s">
        <v>4280</v>
      </c>
      <c r="C437" s="49" t="s">
        <v>4281</v>
      </c>
      <c r="D437" s="506"/>
      <c r="E437" s="88">
        <f>SUMIF('Загальний прайс'!$D$6:$D$3850,A437,'Загальний прайс'!$G$6:$G$3850)</f>
        <v>15800.61</v>
      </c>
      <c r="F437" s="51">
        <f>E437*'ЗМІСТ'!$E$13/1000*1.2</f>
        <v>828.8228936</v>
      </c>
      <c r="G437" s="480">
        <f>F437*(100%-'ЗМІСТ'!$E$15)</f>
        <v>828.8228936</v>
      </c>
      <c r="H437" s="479"/>
      <c r="I437" s="479"/>
      <c r="J437" s="479"/>
      <c r="K437" s="479"/>
      <c r="L437" s="479"/>
      <c r="M437" s="479"/>
      <c r="N437" s="479"/>
      <c r="O437" s="479"/>
      <c r="P437" s="479"/>
      <c r="Q437" s="479"/>
      <c r="R437" s="479"/>
      <c r="S437" s="479"/>
      <c r="T437" s="479"/>
      <c r="U437" s="53"/>
      <c r="V437" s="53"/>
      <c r="W437" s="53"/>
      <c r="X437" s="53"/>
      <c r="Y437" s="53"/>
      <c r="Z437" s="53"/>
    </row>
    <row r="438" ht="34.5" hidden="1" customHeight="1" outlineLevel="2">
      <c r="A438" s="73">
        <v>8.595568927941E12</v>
      </c>
      <c r="B438" s="511" t="s">
        <v>4282</v>
      </c>
      <c r="C438" s="49" t="s">
        <v>4283</v>
      </c>
      <c r="D438" s="506"/>
      <c r="E438" s="88">
        <f>SUMIF('Загальний прайс'!$D$6:$D$3850,A438,'Загальний прайс'!$G$6:$G$3850)</f>
        <v>21380.54</v>
      </c>
      <c r="F438" s="51">
        <f>E438*'ЗМІСТ'!$E$13/1000*1.2</f>
        <v>1121.518791</v>
      </c>
      <c r="G438" s="480">
        <f>F438*(100%-'ЗМІСТ'!$E$15)</f>
        <v>1121.518791</v>
      </c>
      <c r="H438" s="479"/>
      <c r="I438" s="479"/>
      <c r="J438" s="479"/>
      <c r="K438" s="479"/>
      <c r="L438" s="479"/>
      <c r="M438" s="479"/>
      <c r="N438" s="479"/>
      <c r="O438" s="479"/>
      <c r="P438" s="479"/>
      <c r="Q438" s="479"/>
      <c r="R438" s="479"/>
      <c r="S438" s="479"/>
      <c r="T438" s="479"/>
      <c r="U438" s="53"/>
      <c r="V438" s="53"/>
      <c r="W438" s="53"/>
      <c r="X438" s="53"/>
      <c r="Y438" s="53"/>
      <c r="Z438" s="53"/>
    </row>
    <row r="439" ht="34.5" hidden="1" customHeight="1" outlineLevel="2">
      <c r="A439" s="73">
        <v>8.595568927958E12</v>
      </c>
      <c r="B439" s="511" t="s">
        <v>4284</v>
      </c>
      <c r="C439" s="49" t="s">
        <v>4285</v>
      </c>
      <c r="D439" s="506"/>
      <c r="E439" s="88">
        <f>SUMIF('Загальний прайс'!$D$6:$D$3850,A439,'Загальний прайс'!$G$6:$G$3850)</f>
        <v>28021.4</v>
      </c>
      <c r="F439" s="51">
        <f>E439*'ЗМІСТ'!$E$13/1000*1.2</f>
        <v>1469.8659</v>
      </c>
      <c r="G439" s="480">
        <f>F439*(100%-'ЗМІСТ'!$E$15)</f>
        <v>1469.8659</v>
      </c>
      <c r="H439" s="479"/>
      <c r="I439" s="479"/>
      <c r="J439" s="479"/>
      <c r="K439" s="479"/>
      <c r="L439" s="479"/>
      <c r="M439" s="479"/>
      <c r="N439" s="479"/>
      <c r="O439" s="479"/>
      <c r="P439" s="479"/>
      <c r="Q439" s="479"/>
      <c r="R439" s="479"/>
      <c r="S439" s="479"/>
      <c r="T439" s="479"/>
      <c r="U439" s="53"/>
      <c r="V439" s="53"/>
      <c r="W439" s="53"/>
      <c r="X439" s="53"/>
      <c r="Y439" s="53"/>
      <c r="Z439" s="53"/>
    </row>
    <row r="440" ht="34.5" hidden="1" customHeight="1" outlineLevel="1">
      <c r="A440" s="484" t="s">
        <v>4286</v>
      </c>
      <c r="B440" s="485"/>
      <c r="C440" s="485"/>
      <c r="D440" s="485"/>
      <c r="E440" s="485"/>
      <c r="F440" s="485"/>
      <c r="G440" s="485"/>
      <c r="H440" s="479"/>
      <c r="I440" s="479"/>
      <c r="J440" s="479"/>
      <c r="K440" s="479"/>
      <c r="L440" s="479"/>
      <c r="M440" s="479"/>
      <c r="N440" s="479"/>
      <c r="O440" s="479"/>
      <c r="P440" s="479"/>
      <c r="Q440" s="479"/>
      <c r="R440" s="479"/>
      <c r="S440" s="479"/>
      <c r="T440" s="479"/>
      <c r="U440" s="53"/>
      <c r="V440" s="53"/>
      <c r="W440" s="53"/>
      <c r="X440" s="53"/>
      <c r="Y440" s="53"/>
      <c r="Z440" s="53"/>
    </row>
    <row r="441" ht="34.5" hidden="1" customHeight="1" outlineLevel="2">
      <c r="A441" s="73">
        <v>8.595057689831E12</v>
      </c>
      <c r="B441" s="511" t="s">
        <v>4287</v>
      </c>
      <c r="C441" s="49" t="s">
        <v>4288</v>
      </c>
      <c r="D441" s="506"/>
      <c r="E441" s="88">
        <f>SUMIF('Загальний прайс'!$D$6:$D$3850,A441,'Загальний прайс'!$G$6:$G$3850)</f>
        <v>854.54</v>
      </c>
      <c r="F441" s="51">
        <f>E441*'ЗМІСТ'!$E$13/1000*1.2</f>
        <v>44.82499824</v>
      </c>
      <c r="G441" s="480">
        <f>F441*(100%-'ЗМІСТ'!$E$15)</f>
        <v>44.82499824</v>
      </c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34.5" hidden="1" customHeight="1" outlineLevel="2">
      <c r="A442" s="73">
        <v>8.595057689824E12</v>
      </c>
      <c r="B442" s="511" t="s">
        <v>4289</v>
      </c>
      <c r="C442" s="49" t="s">
        <v>4290</v>
      </c>
      <c r="D442" s="506"/>
      <c r="E442" s="88">
        <f>SUMIF('Загальний прайс'!$D$6:$D$3850,A442,'Загальний прайс'!$G$6:$G$3850)</f>
        <v>1730.73</v>
      </c>
      <c r="F442" s="51">
        <f>E442*'ЗМІСТ'!$E$13/1000*1.2</f>
        <v>90.78564984</v>
      </c>
      <c r="G442" s="480">
        <f>F442*(100%-'ЗМІСТ'!$E$15)</f>
        <v>90.78564984</v>
      </c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34.5" hidden="1" customHeight="1" outlineLevel="2">
      <c r="A443" s="73">
        <v>8.595057689848E12</v>
      </c>
      <c r="B443" s="511" t="s">
        <v>4291</v>
      </c>
      <c r="C443" s="49" t="s">
        <v>4292</v>
      </c>
      <c r="D443" s="506"/>
      <c r="E443" s="88">
        <f>SUMIF('Загальний прайс'!$D$6:$D$3850,A443,'Загальний прайс'!$G$6:$G$3850)</f>
        <v>993.58</v>
      </c>
      <c r="F443" s="51">
        <f>E443*'ЗМІСТ'!$E$13/1000*1.2</f>
        <v>52.11835813</v>
      </c>
      <c r="G443" s="480">
        <f>F443*(100%-'ЗМІСТ'!$E$15)</f>
        <v>52.11835813</v>
      </c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34.5" hidden="1" customHeight="1" outlineLevel="2">
      <c r="A444" s="73">
        <v>8.5950576898E12</v>
      </c>
      <c r="B444" s="511" t="s">
        <v>4293</v>
      </c>
      <c r="C444" s="49" t="s">
        <v>4294</v>
      </c>
      <c r="D444" s="506"/>
      <c r="E444" s="88">
        <f>SUMIF('Загальний прайс'!$D$6:$D$3850,A444,'Загальний прайс'!$G$6:$G$3850)</f>
        <v>2202.95</v>
      </c>
      <c r="F444" s="51">
        <f>E444*'ЗМІСТ'!$E$13/1000*1.2</f>
        <v>115.5560066</v>
      </c>
      <c r="G444" s="480">
        <f>F444*(100%-'ЗМІСТ'!$E$15)</f>
        <v>115.5560066</v>
      </c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34.5" hidden="1" customHeight="1" outlineLevel="2">
      <c r="A445" s="73">
        <v>8.595057689794E12</v>
      </c>
      <c r="B445" s="511" t="s">
        <v>4295</v>
      </c>
      <c r="C445" s="49" t="s">
        <v>4296</v>
      </c>
      <c r="D445" s="506"/>
      <c r="E445" s="88">
        <f>SUMIF('Загальний прайс'!$D$6:$D$3850,A445,'Загальний прайс'!$G$6:$G$3850)</f>
        <v>821.58</v>
      </c>
      <c r="F445" s="51">
        <f>E445*'ЗМІСТ'!$E$13/1000*1.2</f>
        <v>43.09607749</v>
      </c>
      <c r="G445" s="480">
        <f>F445*(100%-'ЗМІСТ'!$E$15)</f>
        <v>43.09607749</v>
      </c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34.5" hidden="1" customHeight="1" outlineLevel="2">
      <c r="A446" s="73">
        <v>8.595057689909E12</v>
      </c>
      <c r="B446" s="511" t="s">
        <v>4297</v>
      </c>
      <c r="C446" s="49" t="s">
        <v>4298</v>
      </c>
      <c r="D446" s="506"/>
      <c r="E446" s="88">
        <f>SUMIF('Загальний прайс'!$D$6:$D$3850,A446,'Загальний прайс'!$G$6:$G$3850)</f>
        <v>3419.03</v>
      </c>
      <c r="F446" s="51">
        <f>E446*'ЗМІСТ'!$E$13/1000*1.2</f>
        <v>179.3456289</v>
      </c>
      <c r="G446" s="480">
        <f>F446*(100%-'ЗМІСТ'!$E$15)</f>
        <v>179.3456289</v>
      </c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34.5" hidden="1" customHeight="1" outlineLevel="2">
      <c r="A447" s="73">
        <v>8.595057690233E12</v>
      </c>
      <c r="B447" s="511" t="s">
        <v>4299</v>
      </c>
      <c r="C447" s="49" t="s">
        <v>4300</v>
      </c>
      <c r="D447" s="506"/>
      <c r="E447" s="88">
        <f>SUMIF('Загальний прайс'!$D$6:$D$3850,A447,'Загальний прайс'!$G$6:$G$3850)</f>
        <v>3802.89</v>
      </c>
      <c r="F447" s="51">
        <f>E447*'ЗМІСТ'!$E$13/1000*1.2</f>
        <v>199.4810513</v>
      </c>
      <c r="G447" s="480">
        <f>F447*(100%-'ЗМІСТ'!$E$15)</f>
        <v>199.4810513</v>
      </c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34.5" hidden="1" customHeight="1" outlineLevel="2">
      <c r="A448" s="73">
        <v>8.595057689916E12</v>
      </c>
      <c r="B448" s="511" t="s">
        <v>4301</v>
      </c>
      <c r="C448" s="49" t="s">
        <v>4302</v>
      </c>
      <c r="D448" s="506"/>
      <c r="E448" s="88">
        <f>SUMIF('Загальний прайс'!$D$6:$D$3850,A448,'Загальний прайс'!$G$6:$G$3850)</f>
        <v>4182.18</v>
      </c>
      <c r="F448" s="51">
        <f>E448*'ЗМІСТ'!$E$13/1000*1.2</f>
        <v>219.3767538</v>
      </c>
      <c r="G448" s="480">
        <f>F448*(100%-'ЗМІСТ'!$E$15)</f>
        <v>219.3767538</v>
      </c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34.5" hidden="1" customHeight="1" outlineLevel="2">
      <c r="A449" s="73">
        <v>8.59505769024E12</v>
      </c>
      <c r="B449" s="511" t="s">
        <v>4303</v>
      </c>
      <c r="C449" s="49" t="s">
        <v>4304</v>
      </c>
      <c r="D449" s="506"/>
      <c r="E449" s="88">
        <f>SUMIF('Загальний прайс'!$D$6:$D$3850,A449,'Загальний прайс'!$G$6:$G$3850)</f>
        <v>6332.75</v>
      </c>
      <c r="F449" s="51">
        <f>E449*'ЗМІСТ'!$E$13/1000*1.2</f>
        <v>332.1851612</v>
      </c>
      <c r="G449" s="480">
        <f>F449*(100%-'ЗМІСТ'!$E$15)</f>
        <v>332.1851612</v>
      </c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34.5" hidden="1" customHeight="1" outlineLevel="2">
      <c r="A450" s="73">
        <v>8.595057690257E12</v>
      </c>
      <c r="B450" s="511" t="s">
        <v>4305</v>
      </c>
      <c r="C450" s="49" t="s">
        <v>4306</v>
      </c>
      <c r="D450" s="506"/>
      <c r="E450" s="88">
        <f>SUMIF('Загальний прайс'!$D$6:$D$3850,A450,'Загальний прайс'!$G$6:$G$3850)</f>
        <v>7536.65</v>
      </c>
      <c r="F450" s="51">
        <f>E450*'ЗМІСТ'!$E$13/1000*1.2</f>
        <v>395.3358801</v>
      </c>
      <c r="G450" s="480">
        <f>F450*(100%-'ЗМІСТ'!$E$15)</f>
        <v>395.3358801</v>
      </c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34.5" hidden="1" customHeight="1" outlineLevel="2">
      <c r="A451" s="73">
        <v>8.595057689817E12</v>
      </c>
      <c r="B451" s="511" t="s">
        <v>4307</v>
      </c>
      <c r="C451" s="49" t="s">
        <v>4308</v>
      </c>
      <c r="D451" s="506"/>
      <c r="E451" s="88">
        <f>SUMIF('Загальний прайс'!$D$6:$D$3850,A451,'Загальний прайс'!$G$6:$G$3850)</f>
        <v>1956.67</v>
      </c>
      <c r="F451" s="51">
        <f>E451*'ЗМІСТ'!$E$13/1000*1.2</f>
        <v>102.6373597</v>
      </c>
      <c r="G451" s="480">
        <f>F451*(100%-'ЗМІСТ'!$E$15)</f>
        <v>102.6373597</v>
      </c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5.75" customHeight="1">
      <c r="A452" s="27"/>
      <c r="B452" s="25"/>
      <c r="C452" s="461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5"/>
      <c r="C453" s="461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5"/>
      <c r="C454" s="461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5"/>
      <c r="C455" s="461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5"/>
      <c r="C456" s="461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5"/>
      <c r="C457" s="461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5"/>
      <c r="C458" s="461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5"/>
      <c r="C459" s="461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5"/>
      <c r="C460" s="461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5"/>
      <c r="C461" s="461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5"/>
      <c r="C462" s="461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5"/>
      <c r="C463" s="461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5"/>
      <c r="C464" s="461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5"/>
      <c r="C465" s="461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5"/>
      <c r="C466" s="461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5"/>
      <c r="C467" s="461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5"/>
      <c r="C468" s="461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5"/>
      <c r="C469" s="461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5"/>
      <c r="C470" s="461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5"/>
      <c r="C471" s="461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5"/>
      <c r="C472" s="461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5"/>
      <c r="C473" s="461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5"/>
      <c r="C474" s="461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5"/>
      <c r="C475" s="461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5"/>
      <c r="C476" s="461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5"/>
      <c r="C477" s="461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5"/>
      <c r="C478" s="461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5"/>
      <c r="C479" s="461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5"/>
      <c r="C480" s="461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5"/>
      <c r="C481" s="461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5"/>
      <c r="C482" s="461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5"/>
      <c r="C483" s="461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5"/>
      <c r="C484" s="461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5"/>
      <c r="C485" s="461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5"/>
      <c r="C486" s="461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5"/>
      <c r="C487" s="461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5"/>
      <c r="C488" s="461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5"/>
      <c r="C489" s="461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5"/>
      <c r="C490" s="461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5"/>
      <c r="C491" s="461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5"/>
      <c r="C492" s="461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5"/>
      <c r="C493" s="461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5"/>
      <c r="C494" s="461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5"/>
      <c r="C495" s="461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5"/>
      <c r="C496" s="461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5"/>
      <c r="C497" s="461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5"/>
      <c r="C498" s="461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5"/>
      <c r="C499" s="461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5"/>
      <c r="C500" s="461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5"/>
      <c r="C501" s="461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5"/>
      <c r="C502" s="461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5"/>
      <c r="C503" s="461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5"/>
      <c r="C504" s="461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5"/>
      <c r="C505" s="461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5"/>
      <c r="C506" s="461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5"/>
      <c r="C507" s="461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5"/>
      <c r="C508" s="461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5"/>
      <c r="C509" s="461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5"/>
      <c r="C510" s="461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5"/>
      <c r="C511" s="461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5"/>
      <c r="C512" s="461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5"/>
      <c r="C513" s="461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5"/>
      <c r="C514" s="461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5"/>
      <c r="C515" s="461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5"/>
      <c r="C516" s="461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5"/>
      <c r="C517" s="461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5"/>
      <c r="C518" s="461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5"/>
      <c r="C519" s="461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5"/>
      <c r="C520" s="461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5"/>
      <c r="C521" s="461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5"/>
      <c r="C522" s="461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5"/>
      <c r="C523" s="461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5"/>
      <c r="C524" s="461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5"/>
      <c r="C525" s="461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5"/>
      <c r="C526" s="461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5"/>
      <c r="C527" s="461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5"/>
      <c r="C528" s="461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5"/>
      <c r="C529" s="461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5"/>
      <c r="C530" s="461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5"/>
      <c r="C531" s="461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5"/>
      <c r="C532" s="461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5"/>
      <c r="C533" s="461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5"/>
      <c r="C534" s="461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5"/>
      <c r="C535" s="461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5"/>
      <c r="C536" s="461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5"/>
      <c r="C537" s="461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5"/>
      <c r="C538" s="461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5"/>
      <c r="C539" s="461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5"/>
      <c r="C540" s="461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5"/>
      <c r="C541" s="461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5"/>
      <c r="C542" s="461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5"/>
      <c r="C543" s="461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5"/>
      <c r="C544" s="461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5"/>
      <c r="C545" s="461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5"/>
      <c r="C546" s="461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5"/>
      <c r="C547" s="461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5"/>
      <c r="C548" s="461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5"/>
      <c r="C549" s="461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5"/>
      <c r="C550" s="461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5"/>
      <c r="C551" s="461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5"/>
      <c r="C552" s="461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5"/>
      <c r="C553" s="461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5"/>
      <c r="C554" s="461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5"/>
      <c r="C555" s="461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5"/>
      <c r="C556" s="461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5"/>
      <c r="C557" s="461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5"/>
      <c r="C558" s="461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5"/>
      <c r="C559" s="461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5"/>
      <c r="C560" s="461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5"/>
      <c r="C561" s="461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5"/>
      <c r="C562" s="461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5"/>
      <c r="C563" s="461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5"/>
      <c r="C564" s="461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5"/>
      <c r="C565" s="461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5"/>
      <c r="C566" s="461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5"/>
      <c r="C567" s="461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5"/>
      <c r="C568" s="461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5"/>
      <c r="C569" s="461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5"/>
      <c r="C570" s="461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5"/>
      <c r="C571" s="461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5"/>
      <c r="C572" s="461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5"/>
      <c r="C573" s="461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5"/>
      <c r="C574" s="461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5"/>
      <c r="C575" s="461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5"/>
      <c r="C576" s="461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5"/>
      <c r="C577" s="461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5"/>
      <c r="C578" s="461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5"/>
      <c r="C579" s="461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5"/>
      <c r="C580" s="461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5"/>
      <c r="C581" s="461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5"/>
      <c r="C582" s="461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5"/>
      <c r="C583" s="461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5"/>
      <c r="C584" s="461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5"/>
      <c r="C585" s="461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5"/>
      <c r="C586" s="461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5"/>
      <c r="C587" s="461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5"/>
      <c r="C588" s="461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5"/>
      <c r="C589" s="461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5"/>
      <c r="C590" s="461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5"/>
      <c r="C591" s="461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5"/>
      <c r="C592" s="461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5"/>
      <c r="C593" s="461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5"/>
      <c r="C594" s="461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5"/>
      <c r="C595" s="461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5"/>
      <c r="C596" s="461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5"/>
      <c r="C597" s="461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5"/>
      <c r="C598" s="461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5"/>
      <c r="C599" s="461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5"/>
      <c r="C600" s="461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5"/>
      <c r="C601" s="461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5"/>
      <c r="C602" s="461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5"/>
      <c r="C603" s="461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5"/>
      <c r="C604" s="461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5"/>
      <c r="C605" s="461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5"/>
      <c r="C606" s="461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5"/>
      <c r="C607" s="461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5"/>
      <c r="C608" s="461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5"/>
      <c r="C609" s="461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5"/>
      <c r="C610" s="461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5"/>
      <c r="C611" s="461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5"/>
      <c r="C612" s="461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5"/>
      <c r="C613" s="461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5"/>
      <c r="C614" s="461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5"/>
      <c r="C615" s="461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5"/>
      <c r="C616" s="461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5"/>
      <c r="C617" s="461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5"/>
      <c r="C618" s="461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5"/>
      <c r="C619" s="461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5"/>
      <c r="C620" s="461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5"/>
      <c r="C621" s="461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5"/>
      <c r="C622" s="461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5"/>
      <c r="C623" s="461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5"/>
      <c r="C624" s="461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5"/>
      <c r="C625" s="461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5"/>
      <c r="C626" s="461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5"/>
      <c r="C627" s="461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5"/>
      <c r="C628" s="461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5"/>
      <c r="C629" s="461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5"/>
      <c r="C630" s="461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5"/>
      <c r="C631" s="461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5"/>
      <c r="C632" s="461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5"/>
      <c r="C633" s="461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5"/>
      <c r="C634" s="461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5"/>
      <c r="C635" s="461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5"/>
      <c r="C636" s="461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5"/>
      <c r="C637" s="461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5"/>
      <c r="C638" s="461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5"/>
      <c r="C639" s="461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5"/>
      <c r="C640" s="461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5"/>
      <c r="C641" s="461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5"/>
      <c r="C642" s="461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5"/>
      <c r="C643" s="461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5"/>
      <c r="C644" s="461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5"/>
      <c r="C645" s="461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5"/>
      <c r="C646" s="461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5"/>
      <c r="C647" s="461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5"/>
      <c r="C648" s="461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5"/>
      <c r="C649" s="461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5"/>
      <c r="C650" s="461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5"/>
      <c r="C651" s="461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hyperlinks>
    <hyperlink r:id="rId1" ref="A1"/>
  </hyperlinks>
  <printOptions/>
  <pageMargins bottom="0.75" footer="0.0" header="0.0" left="0.7" right="0.7" top="0.75"/>
  <pageSetup fitToHeight="0" paperSize="9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outlinePr summaryBelow="0"/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 outlineLevelRow="1"/>
  <cols>
    <col customWidth="1" min="1" max="1" width="15.43"/>
    <col customWidth="1" min="2" max="2" width="24.43"/>
    <col customWidth="1" min="3" max="3" width="52.86"/>
    <col customWidth="1" min="4" max="4" width="3.86"/>
    <col customWidth="1" min="5" max="5" width="8.29"/>
    <col customWidth="1" min="6" max="6" width="12.14"/>
    <col customWidth="1" min="7" max="8" width="10.43"/>
    <col customWidth="1" min="9" max="9" width="6.14"/>
    <col customWidth="1" min="10" max="10" width="3.57"/>
    <col customWidth="1" min="11" max="28" width="6.43"/>
  </cols>
  <sheetData>
    <row r="1" ht="21.0" customHeight="1">
      <c r="A1" s="28" t="s">
        <v>5</v>
      </c>
      <c r="C1" s="512"/>
      <c r="D1" s="513" t="s">
        <v>1758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ht="5.25" customHeight="1">
      <c r="A2" s="25"/>
      <c r="B2" s="25"/>
      <c r="C2" s="11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ht="14.25" customHeight="1">
      <c r="A3" s="25"/>
      <c r="B3" s="25"/>
      <c r="C3" s="1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ht="34.5" customHeight="1">
      <c r="A4" s="25"/>
      <c r="B4" s="25"/>
      <c r="C4" s="514" t="s">
        <v>4309</v>
      </c>
      <c r="D4" s="32"/>
      <c r="E4" s="32"/>
      <c r="F4" s="32"/>
      <c r="G4" s="32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ht="51.0" customHeight="1">
      <c r="A5" s="35" t="s">
        <v>6</v>
      </c>
      <c r="B5" s="35"/>
      <c r="C5" s="171" t="s">
        <v>494</v>
      </c>
      <c r="D5" s="37" t="s">
        <v>1760</v>
      </c>
      <c r="E5" s="37" t="s">
        <v>9</v>
      </c>
      <c r="F5" s="35" t="s">
        <v>10</v>
      </c>
      <c r="G5" s="35" t="s">
        <v>11</v>
      </c>
      <c r="H5" s="173" t="s">
        <v>12</v>
      </c>
      <c r="I5" s="515"/>
      <c r="J5" s="51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ht="29.25" customHeight="1" collapsed="1">
      <c r="A6" s="516" t="s">
        <v>4310</v>
      </c>
      <c r="B6" s="516"/>
      <c r="C6" s="517"/>
      <c r="D6" s="516"/>
      <c r="E6" s="516"/>
      <c r="F6" s="516"/>
      <c r="G6" s="516"/>
      <c r="H6" s="516"/>
      <c r="I6" s="515"/>
      <c r="J6" s="51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ht="33.75" hidden="1" customHeight="1" outlineLevel="1">
      <c r="A7" s="342">
        <v>8.595568927491E12</v>
      </c>
      <c r="B7" s="389" t="s">
        <v>1335</v>
      </c>
      <c r="C7" s="49" t="s">
        <v>1336</v>
      </c>
      <c r="D7" s="343" t="s">
        <v>4311</v>
      </c>
      <c r="E7" s="343">
        <v>50.0</v>
      </c>
      <c r="F7" s="197">
        <f>SUMIF('Загальний прайс'!$D$6:$D$3617,A7,'Загальний прайс'!$G$6:$G$2832)</f>
        <v>542.01</v>
      </c>
      <c r="G7" s="197">
        <f>F7*'ЗМІСТ'!$E$13/1000*1.2</f>
        <v>28.43119959</v>
      </c>
      <c r="H7" s="198">
        <f>G7*(100%-'ЗМІСТ'!$E$15)</f>
        <v>28.43119959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ht="33.75" hidden="1" customHeight="1" outlineLevel="1">
      <c r="A8" s="342">
        <v>8.595568927507E12</v>
      </c>
      <c r="B8" s="389" t="s">
        <v>1337</v>
      </c>
      <c r="C8" s="49" t="s">
        <v>1338</v>
      </c>
      <c r="D8" s="343" t="s">
        <v>4311</v>
      </c>
      <c r="E8" s="343">
        <v>50.0</v>
      </c>
      <c r="F8" s="197">
        <f>SUMIF('Загальний прайс'!$D$6:$D$3617,A8,'Загальний прайс'!$G$6:$G$2832)</f>
        <v>551.99</v>
      </c>
      <c r="G8" s="197">
        <f>F8*'ЗМІСТ'!$E$13/1000*1.2</f>
        <v>28.95470169</v>
      </c>
      <c r="H8" s="198">
        <f>G8*(100%-'ЗМІСТ'!$E$15)</f>
        <v>28.95470169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ht="33.75" hidden="1" customHeight="1" outlineLevel="1">
      <c r="A9" s="342">
        <v>8.595568927514E12</v>
      </c>
      <c r="B9" s="389" t="s">
        <v>1339</v>
      </c>
      <c r="C9" s="49" t="s">
        <v>1340</v>
      </c>
      <c r="D9" s="343" t="s">
        <v>4311</v>
      </c>
      <c r="E9" s="343">
        <v>50.0</v>
      </c>
      <c r="F9" s="197">
        <f>SUMIF('Загальний прайс'!$D$6:$D$3617,A9,'Загальний прайс'!$G$6:$G$2832)</f>
        <v>569.93</v>
      </c>
      <c r="G9" s="197">
        <f>F9*'ЗМІСТ'!$E$13/1000*1.2</f>
        <v>29.89574654</v>
      </c>
      <c r="H9" s="198">
        <f>G9*(100%-'ЗМІСТ'!$E$15)</f>
        <v>29.89574654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ht="33.75" hidden="1" customHeight="1" outlineLevel="1">
      <c r="A10" s="342">
        <v>8.595568927521E12</v>
      </c>
      <c r="B10" s="389" t="s">
        <v>1341</v>
      </c>
      <c r="C10" s="49" t="s">
        <v>1342</v>
      </c>
      <c r="D10" s="343" t="s">
        <v>4311</v>
      </c>
      <c r="E10" s="343">
        <v>50.0</v>
      </c>
      <c r="F10" s="197">
        <f>SUMIF('Загальний прайс'!$D$6:$D$3617,A10,'Загальний прайс'!$G$6:$G$2832)</f>
        <v>608.1</v>
      </c>
      <c r="G10" s="197">
        <f>F10*'ЗМІСТ'!$E$13/1000*1.2</f>
        <v>31.89795847</v>
      </c>
      <c r="H10" s="198">
        <f>G10*(100%-'ЗМІСТ'!$E$15)</f>
        <v>31.89795847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ht="33.75" hidden="1" customHeight="1" outlineLevel="1">
      <c r="A11" s="342">
        <v>8.595568927538E12</v>
      </c>
      <c r="B11" s="389" t="s">
        <v>1343</v>
      </c>
      <c r="C11" s="49" t="s">
        <v>1344</v>
      </c>
      <c r="D11" s="343" t="s">
        <v>4311</v>
      </c>
      <c r="E11" s="343">
        <v>50.0</v>
      </c>
      <c r="F11" s="197">
        <f>SUMIF('Загальний прайс'!$D$6:$D$3617,A11,'Загальний прайс'!$G$6:$G$2832)</f>
        <v>636.02</v>
      </c>
      <c r="G11" s="197">
        <f>F11*'ЗМІСТ'!$E$13/1000*1.2</f>
        <v>33.36250542</v>
      </c>
      <c r="H11" s="198">
        <f>G11*(100%-'ЗМІСТ'!$E$15)</f>
        <v>33.36250542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ht="33.75" hidden="1" customHeight="1" outlineLevel="1">
      <c r="A12" s="342">
        <v>8.595568927545E12</v>
      </c>
      <c r="B12" s="389" t="s">
        <v>1345</v>
      </c>
      <c r="C12" s="49" t="s">
        <v>1346</v>
      </c>
      <c r="D12" s="343" t="s">
        <v>4311</v>
      </c>
      <c r="E12" s="343">
        <v>50.0</v>
      </c>
      <c r="F12" s="197">
        <f>SUMIF('Загальний прайс'!$D$6:$D$3617,A12,'Загальний прайс'!$G$6:$G$2832)</f>
        <v>676.71</v>
      </c>
      <c r="G12" s="197">
        <f>F12*'ЗМІСТ'!$E$13/1000*1.2</f>
        <v>35.49690426</v>
      </c>
      <c r="H12" s="198">
        <f>G12*(100%-'ЗМІСТ'!$E$15)</f>
        <v>35.49690426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ht="33.75" hidden="1" customHeight="1" outlineLevel="1">
      <c r="A13" s="342">
        <v>8.595568927552E12</v>
      </c>
      <c r="B13" s="389" t="s">
        <v>1347</v>
      </c>
      <c r="C13" s="49" t="s">
        <v>1348</v>
      </c>
      <c r="D13" s="343" t="s">
        <v>4311</v>
      </c>
      <c r="E13" s="343">
        <v>50.0</v>
      </c>
      <c r="F13" s="197">
        <f>SUMIF('Загальний прайс'!$D$6:$D$3617,A13,'Загальний прайс'!$G$6:$G$2832)</f>
        <v>796.36</v>
      </c>
      <c r="G13" s="197">
        <f>F13*'ЗМІСТ'!$E$13/1000*1.2</f>
        <v>41.77315936</v>
      </c>
      <c r="H13" s="198">
        <f>G13*(100%-'ЗМІСТ'!$E$15)</f>
        <v>41.77315936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ht="33.75" hidden="1" customHeight="1" outlineLevel="1">
      <c r="A14" s="342">
        <v>8.595568927569E12</v>
      </c>
      <c r="B14" s="389" t="s">
        <v>1349</v>
      </c>
      <c r="C14" s="49" t="s">
        <v>1350</v>
      </c>
      <c r="D14" s="343" t="s">
        <v>4311</v>
      </c>
      <c r="E14" s="343">
        <v>50.0</v>
      </c>
      <c r="F14" s="197">
        <f>SUMIF('Загальний прайс'!$D$6:$D$3617,A14,'Загальний прайс'!$G$6:$G$2832)</f>
        <v>920.83</v>
      </c>
      <c r="G14" s="197">
        <f>F14*'ЗМІСТ'!$E$13/1000*1.2</f>
        <v>48.30224815</v>
      </c>
      <c r="H14" s="198">
        <f>G14*(100%-'ЗМІСТ'!$E$15)</f>
        <v>48.30224815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ht="33.75" hidden="1" customHeight="1" outlineLevel="1">
      <c r="A15" s="342">
        <v>8.595568927576E12</v>
      </c>
      <c r="B15" s="389" t="s">
        <v>1351</v>
      </c>
      <c r="C15" s="49" t="s">
        <v>1352</v>
      </c>
      <c r="D15" s="343" t="s">
        <v>4311</v>
      </c>
      <c r="E15" s="343">
        <v>25.0</v>
      </c>
      <c r="F15" s="197">
        <f>SUMIF('Загальний прайс'!$D$6:$D$3617,A15,'Загальний прайс'!$G$6:$G$2832)</f>
        <v>1172.6</v>
      </c>
      <c r="G15" s="197">
        <f>F15*'ЗМІСТ'!$E$13/1000*1.2</f>
        <v>61.50887371</v>
      </c>
      <c r="H15" s="198">
        <f>G15*(100%-'ЗМІСТ'!$E$15)</f>
        <v>61.50887371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ht="33.75" hidden="1" customHeight="1" outlineLevel="1">
      <c r="A16" s="342">
        <v>8.595568927583E12</v>
      </c>
      <c r="B16" s="389" t="s">
        <v>1353</v>
      </c>
      <c r="C16" s="49" t="s">
        <v>1354</v>
      </c>
      <c r="D16" s="343" t="s">
        <v>4311</v>
      </c>
      <c r="E16" s="343">
        <v>25.0</v>
      </c>
      <c r="F16" s="197">
        <f>SUMIF('Загальний прайс'!$D$6:$D$3617,A16,'Загальний прайс'!$G$6:$G$2832)</f>
        <v>1503.27</v>
      </c>
      <c r="G16" s="197">
        <f>F16*'ЗМІСТ'!$E$13/1000*1.2</f>
        <v>78.85420824</v>
      </c>
      <c r="H16" s="198">
        <f>G16*(100%-'ЗМІСТ'!$E$15)</f>
        <v>78.85420824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ht="3.0" hidden="1" customHeight="1" outlineLevel="1">
      <c r="A17" s="518"/>
      <c r="B17" s="519"/>
      <c r="C17" s="520" t="s">
        <v>4312</v>
      </c>
      <c r="D17" s="521"/>
      <c r="E17" s="521"/>
      <c r="F17" s="522"/>
      <c r="G17" s="522"/>
      <c r="H17" s="52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ht="3.0" hidden="1" customHeight="1" outlineLevel="1">
      <c r="A18" s="518"/>
      <c r="B18" s="519"/>
      <c r="C18" s="520" t="s">
        <v>4312</v>
      </c>
      <c r="D18" s="521"/>
      <c r="E18" s="521"/>
      <c r="F18" s="522"/>
      <c r="G18" s="522"/>
      <c r="H18" s="52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ht="24.75" hidden="1" customHeight="1" outlineLevel="1">
      <c r="A19" s="342">
        <v>8.595057605411E12</v>
      </c>
      <c r="B19" s="389" t="s">
        <v>4313</v>
      </c>
      <c r="C19" s="49" t="s">
        <v>4314</v>
      </c>
      <c r="D19" s="343" t="s">
        <v>4311</v>
      </c>
      <c r="E19" s="343">
        <v>500.0</v>
      </c>
      <c r="F19" s="197">
        <f>SUMIF('Загальний прайс'!$D$6:$D$3617,A19,'Загальний прайс'!$G$6:$G$2832)</f>
        <v>84.61</v>
      </c>
      <c r="G19" s="197">
        <f>F19*'ЗМІСТ'!$E$13/1000*1.2</f>
        <v>4.438227703</v>
      </c>
      <c r="H19" s="198">
        <f>G19*(100%-'ЗМІСТ'!$E$15)</f>
        <v>4.438227703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ht="24.75" hidden="1" customHeight="1" outlineLevel="1">
      <c r="A20" s="342">
        <v>8.595057605442E12</v>
      </c>
      <c r="B20" s="389" t="s">
        <v>4315</v>
      </c>
      <c r="C20" s="49" t="s">
        <v>4316</v>
      </c>
      <c r="D20" s="343" t="s">
        <v>4311</v>
      </c>
      <c r="E20" s="343">
        <v>150.0</v>
      </c>
      <c r="F20" s="197">
        <f>SUMIF('Загальний прайс'!$D$6:$D$3617,A20,'Загальний прайс'!$G$6:$G$2832)</f>
        <v>178.56</v>
      </c>
      <c r="G20" s="197">
        <f>F20*'ЗМІСТ'!$E$13/1000*1.2</f>
        <v>9.366386227</v>
      </c>
      <c r="H20" s="198">
        <f>G20*(100%-'ЗМІСТ'!$E$15)</f>
        <v>9.366386227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ht="3.0" hidden="1" customHeight="1" outlineLevel="1">
      <c r="A21" s="523"/>
      <c r="B21" s="519"/>
      <c r="C21" s="524" t="s">
        <v>4312</v>
      </c>
      <c r="D21" s="525"/>
      <c r="E21" s="525"/>
      <c r="F21" s="526"/>
      <c r="G21" s="526"/>
      <c r="H21" s="5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ht="24.75" hidden="1" customHeight="1" outlineLevel="1">
      <c r="A22" s="342">
        <v>8.595057605527E12</v>
      </c>
      <c r="B22" s="389" t="s">
        <v>4317</v>
      </c>
      <c r="C22" s="49" t="s">
        <v>4318</v>
      </c>
      <c r="D22" s="343" t="s">
        <v>4311</v>
      </c>
      <c r="E22" s="343">
        <v>100.0</v>
      </c>
      <c r="F22" s="197">
        <f>SUMIF('Загальний прайс'!$D$6:$D$3617,A22,'Загальний прайс'!$G$6:$G$2832)</f>
        <v>55.5</v>
      </c>
      <c r="G22" s="197">
        <f>F22*'ЗМІСТ'!$E$13/1000*1.2</f>
        <v>2.91125916</v>
      </c>
      <c r="H22" s="198">
        <f>G22*(100%-'ЗМІСТ'!$E$15)</f>
        <v>2.91125916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ht="24.75" hidden="1" customHeight="1" outlineLevel="1">
      <c r="A23" s="342">
        <v>8.595057605534E12</v>
      </c>
      <c r="B23" s="389" t="s">
        <v>4319</v>
      </c>
      <c r="C23" s="49" t="s">
        <v>4320</v>
      </c>
      <c r="D23" s="343" t="s">
        <v>4311</v>
      </c>
      <c r="E23" s="343">
        <v>100.0</v>
      </c>
      <c r="F23" s="197">
        <f>SUMIF('Загальний прайс'!$D$6:$D$3617,A23,'Загальний прайс'!$G$6:$G$2832)</f>
        <v>57.17</v>
      </c>
      <c r="G23" s="197">
        <f>F23*'ЗМІСТ'!$E$13/1000*1.2</f>
        <v>2.99885921</v>
      </c>
      <c r="H23" s="198">
        <f>G23*(100%-'ЗМІСТ'!$E$15)</f>
        <v>2.99885921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ht="24.75" hidden="1" customHeight="1" outlineLevel="1">
      <c r="A24" s="342">
        <v>8.595057605541E12</v>
      </c>
      <c r="B24" s="389" t="s">
        <v>4321</v>
      </c>
      <c r="C24" s="49" t="s">
        <v>4322</v>
      </c>
      <c r="D24" s="343" t="s">
        <v>4311</v>
      </c>
      <c r="E24" s="343">
        <v>100.0</v>
      </c>
      <c r="F24" s="197">
        <f>SUMIF('Загальний прайс'!$D$6:$D$3617,A24,'Загальний прайс'!$G$6:$G$2832)</f>
        <v>58.8</v>
      </c>
      <c r="G24" s="197">
        <f>F24*'ЗМІСТ'!$E$13/1000*1.2</f>
        <v>3.084361056</v>
      </c>
      <c r="H24" s="198">
        <f>G24*(100%-'ЗМІСТ'!$E$15)</f>
        <v>3.084361056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ht="24.75" hidden="1" customHeight="1" outlineLevel="1">
      <c r="A25" s="342">
        <v>8.595057605558E12</v>
      </c>
      <c r="B25" s="389" t="s">
        <v>4323</v>
      </c>
      <c r="C25" s="49" t="s">
        <v>4324</v>
      </c>
      <c r="D25" s="343" t="s">
        <v>4311</v>
      </c>
      <c r="E25" s="343">
        <v>100.0</v>
      </c>
      <c r="F25" s="197">
        <f>SUMIF('Загальний прайс'!$D$6:$D$3617,A25,'Загальний прайс'!$G$6:$G$2832)</f>
        <v>60.42</v>
      </c>
      <c r="G25" s="197">
        <f>F25*'ЗМІСТ'!$E$13/1000*1.2</f>
        <v>3.16933835</v>
      </c>
      <c r="H25" s="198">
        <f>G25*(100%-'ЗМІСТ'!$E$15)</f>
        <v>3.16933835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ht="24.75" hidden="1" customHeight="1" outlineLevel="1">
      <c r="A26" s="342">
        <v>8.595057605565E12</v>
      </c>
      <c r="B26" s="389" t="s">
        <v>4325</v>
      </c>
      <c r="C26" s="49" t="s">
        <v>4326</v>
      </c>
      <c r="D26" s="343" t="s">
        <v>4311</v>
      </c>
      <c r="E26" s="343">
        <v>100.0</v>
      </c>
      <c r="F26" s="197">
        <f>SUMIF('Загальний прайс'!$D$6:$D$3617,A26,'Загальний прайс'!$G$6:$G$2832)</f>
        <v>62.19</v>
      </c>
      <c r="G26" s="197">
        <f>F26*'ЗМІСТ'!$E$13/1000*1.2</f>
        <v>3.262183913</v>
      </c>
      <c r="H26" s="198">
        <f>G26*(100%-'ЗМІСТ'!$E$15)</f>
        <v>3.262183913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ht="24.75" hidden="1" customHeight="1" outlineLevel="1">
      <c r="A27" s="342">
        <v>8.595057605572E12</v>
      </c>
      <c r="B27" s="389" t="s">
        <v>4327</v>
      </c>
      <c r="C27" s="49" t="s">
        <v>4328</v>
      </c>
      <c r="D27" s="343" t="s">
        <v>4311</v>
      </c>
      <c r="E27" s="343">
        <v>100.0</v>
      </c>
      <c r="F27" s="197">
        <f>SUMIF('Загальний прайс'!$D$6:$D$3617,A27,'Загальний прайс'!$G$6:$G$2832)</f>
        <v>101.61</v>
      </c>
      <c r="G27" s="197">
        <f>F27*'ЗМІСТ'!$E$13/1000*1.2</f>
        <v>5.329964743</v>
      </c>
      <c r="H27" s="198">
        <f>G27*(100%-'ЗМІСТ'!$E$15)</f>
        <v>5.329964743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ht="24.75" hidden="1" customHeight="1" outlineLevel="1">
      <c r="A28" s="342">
        <v>8.595057605589E12</v>
      </c>
      <c r="B28" s="389" t="s">
        <v>4329</v>
      </c>
      <c r="C28" s="49" t="s">
        <v>4330</v>
      </c>
      <c r="D28" s="343" t="s">
        <v>4311</v>
      </c>
      <c r="E28" s="343">
        <v>100.0</v>
      </c>
      <c r="F28" s="197">
        <f>SUMIF('Загальний прайс'!$D$6:$D$3617,A28,'Загальний прайс'!$G$6:$G$2832)</f>
        <v>104.63</v>
      </c>
      <c r="G28" s="197">
        <f>F28*'ЗМІСТ'!$E$13/1000*1.2</f>
        <v>5.488379206</v>
      </c>
      <c r="H28" s="198">
        <f>G28*(100%-'ЗМІСТ'!$E$15)</f>
        <v>5.488379206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ht="24.75" hidden="1" customHeight="1" outlineLevel="1">
      <c r="A29" s="342">
        <v>8.595057605596E12</v>
      </c>
      <c r="B29" s="389" t="s">
        <v>4331</v>
      </c>
      <c r="C29" s="49" t="s">
        <v>4332</v>
      </c>
      <c r="D29" s="343" t="s">
        <v>4311</v>
      </c>
      <c r="E29" s="343">
        <v>100.0</v>
      </c>
      <c r="F29" s="197">
        <f>SUMIF('Загальний прайс'!$D$6:$D$3617,A29,'Загальний прайс'!$G$6:$G$2832)</f>
        <v>106.27</v>
      </c>
      <c r="G29" s="197">
        <f>F29*'ЗМІСТ'!$E$13/1000*1.2</f>
        <v>5.574405602</v>
      </c>
      <c r="H29" s="198">
        <f>G29*(100%-'ЗМІСТ'!$E$15)</f>
        <v>5.574405602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ht="24.75" hidden="1" customHeight="1" outlineLevel="1">
      <c r="A30" s="342">
        <v>8.595057605602E12</v>
      </c>
      <c r="B30" s="389" t="s">
        <v>4333</v>
      </c>
      <c r="C30" s="49" t="s">
        <v>4334</v>
      </c>
      <c r="D30" s="343" t="s">
        <v>4311</v>
      </c>
      <c r="E30" s="343">
        <v>100.0</v>
      </c>
      <c r="F30" s="197">
        <f>SUMIF('Загальний прайс'!$D$6:$D$3617,A30,'Загальний прайс'!$G$6:$G$2832)</f>
        <v>112.56</v>
      </c>
      <c r="G30" s="197">
        <f>F30*'ЗМІСТ'!$E$13/1000*1.2</f>
        <v>5.904348307</v>
      </c>
      <c r="H30" s="198">
        <f>G30*(100%-'ЗМІСТ'!$E$15)</f>
        <v>5.904348307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ht="24.75" hidden="1" customHeight="1" outlineLevel="1">
      <c r="A31" s="342">
        <v>8.595057605619E12</v>
      </c>
      <c r="B31" s="389" t="s">
        <v>4335</v>
      </c>
      <c r="C31" s="49" t="s">
        <v>4336</v>
      </c>
      <c r="D31" s="343" t="s">
        <v>4311</v>
      </c>
      <c r="E31" s="343">
        <v>100.0</v>
      </c>
      <c r="F31" s="197">
        <f>SUMIF('Загальний прайс'!$D$6:$D$3617,A31,'Загальний прайс'!$G$6:$G$2832)</f>
        <v>128.11</v>
      </c>
      <c r="G31" s="197">
        <f>F31*'ЗМІСТ'!$E$13/1000*1.2</f>
        <v>6.720025423</v>
      </c>
      <c r="H31" s="198">
        <f>G31*(100%-'ЗМІСТ'!$E$15)</f>
        <v>6.720025423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ht="24.75" hidden="1" customHeight="1" outlineLevel="1">
      <c r="A32" s="342">
        <v>8.595057605626E12</v>
      </c>
      <c r="B32" s="389" t="s">
        <v>4337</v>
      </c>
      <c r="C32" s="49" t="s">
        <v>4338</v>
      </c>
      <c r="D32" s="343" t="s">
        <v>4311</v>
      </c>
      <c r="E32" s="343">
        <v>100.0</v>
      </c>
      <c r="F32" s="197">
        <f>SUMIF('Загальний прайс'!$D$6:$D$3617,A32,'Загальний прайс'!$G$6:$G$2832)</f>
        <v>134.33</v>
      </c>
      <c r="G32" s="197">
        <f>F32*'ЗМІСТ'!$E$13/1000*1.2</f>
        <v>7.04629627</v>
      </c>
      <c r="H32" s="198">
        <f>G32*(100%-'ЗМІСТ'!$E$15)</f>
        <v>7.04629627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ht="3.0" hidden="1" customHeight="1" outlineLevel="1">
      <c r="A33" s="518"/>
      <c r="B33" s="519"/>
      <c r="C33" s="520" t="s">
        <v>4312</v>
      </c>
      <c r="D33" s="521"/>
      <c r="E33" s="521"/>
      <c r="F33" s="522"/>
      <c r="G33" s="522"/>
      <c r="H33" s="52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ht="24.75" hidden="1" customHeight="1" outlineLevel="1">
      <c r="A34" s="342">
        <v>8.595057606227E12</v>
      </c>
      <c r="B34" s="389" t="s">
        <v>4339</v>
      </c>
      <c r="C34" s="49" t="s">
        <v>4340</v>
      </c>
      <c r="D34" s="343" t="s">
        <v>17</v>
      </c>
      <c r="E34" s="343">
        <v>1000.0</v>
      </c>
      <c r="F34" s="197">
        <f>SUMIF('Загальний прайс'!$D$6:$D$3617,A34,'Загальний прайс'!$G$6:$G$2832)</f>
        <v>99.64</v>
      </c>
      <c r="G34" s="197">
        <f>F34*'ЗМІСТ'!$E$13/1000*1.2</f>
        <v>5.226628157</v>
      </c>
      <c r="H34" s="198">
        <f>G34*(100%-'ЗМІСТ'!$E$15)</f>
        <v>5.226628157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ht="22.5" hidden="1" customHeight="1" outlineLevel="1">
      <c r="A35" s="291">
        <v>8.595057606241E12</v>
      </c>
      <c r="B35" s="389" t="s">
        <v>4341</v>
      </c>
      <c r="C35" s="49" t="s">
        <v>4342</v>
      </c>
      <c r="D35" s="162" t="s">
        <v>17</v>
      </c>
      <c r="E35" s="162">
        <v>200.0</v>
      </c>
      <c r="F35" s="197">
        <f>SUMIF('Загальний прайс'!$D$6:$D$3617,A35,'Загальний прайс'!$G$6:$G$2832)</f>
        <v>269.8</v>
      </c>
      <c r="G35" s="187">
        <f>F35*'ЗМІСТ'!$E$13/1000*1.2</f>
        <v>14.15239138</v>
      </c>
      <c r="H35" s="527">
        <f>G35*(100%-'ЗМІСТ'!$E$15)</f>
        <v>14.15239138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ht="24.75" customHeight="1" collapsed="1">
      <c r="A36" s="528" t="s">
        <v>4343</v>
      </c>
      <c r="B36" s="516"/>
      <c r="C36" s="529"/>
      <c r="D36" s="516"/>
      <c r="E36" s="516"/>
      <c r="F36" s="516"/>
      <c r="G36" s="516"/>
      <c r="H36" s="530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ht="29.25" hidden="1" customHeight="1" outlineLevel="1">
      <c r="A37" s="342">
        <v>8.595057612273E12</v>
      </c>
      <c r="B37" s="389" t="s">
        <v>4344</v>
      </c>
      <c r="C37" s="49" t="s">
        <v>4345</v>
      </c>
      <c r="D37" s="343" t="s">
        <v>4311</v>
      </c>
      <c r="E37" s="343">
        <v>100.0</v>
      </c>
      <c r="F37" s="197">
        <f>SUMIF('Загальний прайс'!$D$6:$D$3617,A37,'Загальний прайс'!$G$6:$G$2832)</f>
        <v>33.5</v>
      </c>
      <c r="G37" s="197">
        <f>F37*'ЗМІСТ'!$E$13/1000*1.2</f>
        <v>1.75724652</v>
      </c>
      <c r="H37" s="198">
        <f>G37*(100%-'ЗМІСТ'!$E$15)</f>
        <v>1.75724652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ht="29.25" hidden="1" customHeight="1" outlineLevel="1">
      <c r="A38" s="342">
        <v>8.59505761228E12</v>
      </c>
      <c r="B38" s="389" t="s">
        <v>4346</v>
      </c>
      <c r="C38" s="49" t="s">
        <v>4347</v>
      </c>
      <c r="D38" s="343" t="s">
        <v>4311</v>
      </c>
      <c r="E38" s="343">
        <v>100.0</v>
      </c>
      <c r="F38" s="197">
        <f>SUMIF('Загальний прайс'!$D$6:$D$3617,A38,'Загальний прайс'!$G$6:$G$2832)</f>
        <v>20.65</v>
      </c>
      <c r="G38" s="197">
        <f>F38*'ЗМІСТ'!$E$13/1000*1.2</f>
        <v>1.083198228</v>
      </c>
      <c r="H38" s="198">
        <f>G38*(100%-'ЗМІСТ'!$E$15)</f>
        <v>1.083198228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ht="29.25" hidden="1" customHeight="1" outlineLevel="1">
      <c r="A39" s="342">
        <v>8.595057605329E12</v>
      </c>
      <c r="B39" s="389" t="s">
        <v>4348</v>
      </c>
      <c r="C39" s="49" t="s">
        <v>4349</v>
      </c>
      <c r="D39" s="343" t="s">
        <v>4311</v>
      </c>
      <c r="E39" s="343">
        <v>100.0</v>
      </c>
      <c r="F39" s="197">
        <f>SUMIF('Загальний прайс'!$D$6:$D$3617,A39,'Загальний прайс'!$G$6:$G$2832)</f>
        <v>33.58</v>
      </c>
      <c r="G39" s="197">
        <f>F39*'ЗМІСТ'!$E$13/1000*1.2</f>
        <v>1.76144293</v>
      </c>
      <c r="H39" s="198">
        <f>G39*(100%-'ЗМІСТ'!$E$15)</f>
        <v>1.76144293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ht="29.25" hidden="1" customHeight="1" outlineLevel="1">
      <c r="A40" s="340">
        <v>8.595057608795E12</v>
      </c>
      <c r="B40" s="531" t="s">
        <v>4350</v>
      </c>
      <c r="C40" s="49" t="s">
        <v>4351</v>
      </c>
      <c r="D40" s="439" t="s">
        <v>4311</v>
      </c>
      <c r="E40" s="439">
        <v>100.0</v>
      </c>
      <c r="F40" s="197">
        <f>SUMIF('Загальний прайс'!$D$6:$D$3617,A40,'Загальний прайс'!$G$6:$G$2832)</f>
        <v>72.6</v>
      </c>
      <c r="G40" s="296">
        <f>F40*'ЗМІСТ'!$E$13/1000*1.2</f>
        <v>3.808241712</v>
      </c>
      <c r="H40" s="297">
        <f>G40*(100%-'ЗМІСТ'!$E$15)</f>
        <v>3.808241712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ht="3.0" hidden="1" customHeight="1" outlineLevel="1">
      <c r="A41" s="518"/>
      <c r="B41" s="519"/>
      <c r="C41" s="520" t="s">
        <v>4312</v>
      </c>
      <c r="D41" s="521"/>
      <c r="E41" s="521"/>
      <c r="F41" s="522"/>
      <c r="G41" s="522"/>
      <c r="H41" s="52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ht="29.25" hidden="1" customHeight="1" outlineLevel="1">
      <c r="A42" s="342">
        <v>8.595057618473E12</v>
      </c>
      <c r="B42" s="389" t="s">
        <v>4352</v>
      </c>
      <c r="C42" s="49" t="s">
        <v>4353</v>
      </c>
      <c r="D42" s="343" t="s">
        <v>4311</v>
      </c>
      <c r="E42" s="343">
        <v>200.0</v>
      </c>
      <c r="F42" s="197">
        <f>SUMIF('Загальний прайс'!$D$6:$D$3617,A42,'Загальний прайс'!$G$6:$G$2832)</f>
        <v>62.9</v>
      </c>
      <c r="G42" s="197">
        <f>F42*'ЗМІСТ'!$E$13/1000*1.2</f>
        <v>3.299427048</v>
      </c>
      <c r="H42" s="198">
        <f>G42*(100%-'ЗМІСТ'!$E$15)</f>
        <v>3.299427048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ht="29.25" hidden="1" customHeight="1" outlineLevel="1">
      <c r="A43" s="342">
        <v>8.59505761848E12</v>
      </c>
      <c r="B43" s="389" t="s">
        <v>4354</v>
      </c>
      <c r="C43" s="49" t="s">
        <v>4355</v>
      </c>
      <c r="D43" s="343" t="s">
        <v>4311</v>
      </c>
      <c r="E43" s="343">
        <v>100.0</v>
      </c>
      <c r="F43" s="197">
        <f>SUMIF('Загальний прайс'!$D$6:$D$3617,A43,'Загальний прайс'!$G$6:$G$2832)</f>
        <v>69.93</v>
      </c>
      <c r="G43" s="197">
        <f>F43*'ЗМІСТ'!$E$13/1000*1.2</f>
        <v>3.668186542</v>
      </c>
      <c r="H43" s="198">
        <f>G43*(100%-'ЗМІСТ'!$E$15)</f>
        <v>3.668186542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ht="29.25" hidden="1" customHeight="1" outlineLevel="1">
      <c r="A44" s="342">
        <v>8.595057618497E12</v>
      </c>
      <c r="B44" s="389" t="s">
        <v>4356</v>
      </c>
      <c r="C44" s="49" t="s">
        <v>4357</v>
      </c>
      <c r="D44" s="343" t="s">
        <v>4311</v>
      </c>
      <c r="E44" s="343">
        <v>100.0</v>
      </c>
      <c r="F44" s="197">
        <f>SUMIF('Загальний прайс'!$D$6:$D$3617,A44,'Загальний прайс'!$G$6:$G$2832)</f>
        <v>82.93</v>
      </c>
      <c r="G44" s="197">
        <f>F44*'ЗМІСТ'!$E$13/1000*1.2</f>
        <v>4.350103102</v>
      </c>
      <c r="H44" s="198">
        <f>G44*(100%-'ЗМІСТ'!$E$15)</f>
        <v>4.350103102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ht="29.25" hidden="1" customHeight="1" outlineLevel="1">
      <c r="A45" s="342">
        <v>8.595057618503E12</v>
      </c>
      <c r="B45" s="389" t="s">
        <v>4358</v>
      </c>
      <c r="C45" s="49" t="s">
        <v>4359</v>
      </c>
      <c r="D45" s="343" t="s">
        <v>4311</v>
      </c>
      <c r="E45" s="343">
        <v>100.0</v>
      </c>
      <c r="F45" s="197">
        <f>SUMIF('Загальний прайс'!$D$6:$D$3617,A45,'Загальний прайс'!$G$6:$G$2832)</f>
        <v>92.39</v>
      </c>
      <c r="G45" s="197">
        <f>F45*'ЗМІСТ'!$E$13/1000*1.2</f>
        <v>4.846328537</v>
      </c>
      <c r="H45" s="198">
        <f>G45*(100%-'ЗМІСТ'!$E$15)</f>
        <v>4.846328537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ht="29.25" hidden="1" customHeight="1" outlineLevel="1">
      <c r="A46" s="342">
        <v>8.59505761851E12</v>
      </c>
      <c r="B46" s="389" t="s">
        <v>4360</v>
      </c>
      <c r="C46" s="49" t="s">
        <v>4361</v>
      </c>
      <c r="D46" s="343" t="s">
        <v>4311</v>
      </c>
      <c r="E46" s="343">
        <v>70.0</v>
      </c>
      <c r="F46" s="197">
        <f>SUMIF('Загальний прайс'!$D$6:$D$3617,A46,'Загальний прайс'!$G$6:$G$2832)</f>
        <v>124.3</v>
      </c>
      <c r="G46" s="197">
        <f>F46*'ЗМІСТ'!$E$13/1000*1.2</f>
        <v>6.520171416</v>
      </c>
      <c r="H46" s="198">
        <f>G46*(100%-'ЗМІСТ'!$E$15)</f>
        <v>6.520171416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ht="29.25" hidden="1" customHeight="1" outlineLevel="1">
      <c r="A47" s="342">
        <v>8.595057618527E12</v>
      </c>
      <c r="B47" s="389" t="s">
        <v>4362</v>
      </c>
      <c r="C47" s="49" t="s">
        <v>4363</v>
      </c>
      <c r="D47" s="343" t="s">
        <v>4311</v>
      </c>
      <c r="E47" s="343">
        <v>100.0</v>
      </c>
      <c r="F47" s="197">
        <f>SUMIF('Загальний прайс'!$D$6:$D$3617,A47,'Загальний прайс'!$G$6:$G$2832)</f>
        <v>146.6</v>
      </c>
      <c r="G47" s="197">
        <f>F47*'ЗМІСТ'!$E$13/1000*1.2</f>
        <v>7.689920592</v>
      </c>
      <c r="H47" s="198">
        <f>G47*(100%-'ЗМІСТ'!$E$15)</f>
        <v>7.689920592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ht="3.0" hidden="1" customHeight="1" outlineLevel="1">
      <c r="A48" s="518"/>
      <c r="B48" s="519"/>
      <c r="C48" s="520" t="s">
        <v>4312</v>
      </c>
      <c r="D48" s="521"/>
      <c r="E48" s="521"/>
      <c r="F48" s="522"/>
      <c r="G48" s="522"/>
      <c r="H48" s="52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ht="32.25" hidden="1" customHeight="1" outlineLevel="1">
      <c r="A49" s="342">
        <v>8.595057605176E12</v>
      </c>
      <c r="B49" s="389" t="s">
        <v>4364</v>
      </c>
      <c r="C49" s="49" t="s">
        <v>4365</v>
      </c>
      <c r="D49" s="343" t="s">
        <v>4311</v>
      </c>
      <c r="E49" s="343">
        <v>100.0</v>
      </c>
      <c r="F49" s="197">
        <f>SUMIF('Загальний прайс'!$D$6:$D$3617,A49,'Загальний прайс'!$G$6:$G$2832)</f>
        <v>83.1</v>
      </c>
      <c r="G49" s="197">
        <f>F49*'ЗМІСТ'!$E$13/1000*1.2</f>
        <v>4.359020472</v>
      </c>
      <c r="H49" s="198">
        <f>G49*(100%-'ЗМІСТ'!$E$15)</f>
        <v>4.359020472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ht="32.25" hidden="1" customHeight="1" outlineLevel="1">
      <c r="A50" s="342">
        <v>8.59505760519E12</v>
      </c>
      <c r="B50" s="389" t="s">
        <v>4366</v>
      </c>
      <c r="C50" s="49" t="s">
        <v>4367</v>
      </c>
      <c r="D50" s="343" t="s">
        <v>4311</v>
      </c>
      <c r="E50" s="343">
        <v>100.0</v>
      </c>
      <c r="F50" s="197">
        <f>SUMIF('Загальний прайс'!$D$6:$D$3617,A50,'Загальний прайс'!$G$6:$G$2832)</f>
        <v>113.38</v>
      </c>
      <c r="G50" s="197">
        <f>F50*'ЗМІСТ'!$E$13/1000*1.2</f>
        <v>5.947361506</v>
      </c>
      <c r="H50" s="198">
        <f>G50*(100%-'ЗМІСТ'!$E$15)</f>
        <v>5.947361506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ht="32.25" hidden="1" customHeight="1" outlineLevel="1">
      <c r="A51" s="342">
        <v>8.595057605213E12</v>
      </c>
      <c r="B51" s="389" t="s">
        <v>4368</v>
      </c>
      <c r="C51" s="49" t="s">
        <v>4369</v>
      </c>
      <c r="D51" s="343" t="s">
        <v>4311</v>
      </c>
      <c r="E51" s="343">
        <v>100.0</v>
      </c>
      <c r="F51" s="197">
        <f>SUMIF('Загальний прайс'!$D$6:$D$3617,A51,'Загальний прайс'!$G$6:$G$2832)</f>
        <v>35.8</v>
      </c>
      <c r="G51" s="197">
        <f>F51*'ЗМІСТ'!$E$13/1000*1.2</f>
        <v>1.877893296</v>
      </c>
      <c r="H51" s="198">
        <f>G51*(100%-'ЗМІСТ'!$E$15)</f>
        <v>1.877893296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ht="32.25" hidden="1" customHeight="1" outlineLevel="1">
      <c r="A52" s="291">
        <v>8.595057605251E12</v>
      </c>
      <c r="B52" s="389" t="s">
        <v>4370</v>
      </c>
      <c r="C52" s="49" t="s">
        <v>4371</v>
      </c>
      <c r="D52" s="162" t="s">
        <v>4311</v>
      </c>
      <c r="E52" s="162">
        <v>100.0</v>
      </c>
      <c r="F52" s="197">
        <f>SUMIF('Загальний прайс'!$D$6:$D$3617,A52,'Загальний прайс'!$G$6:$G$2832)</f>
        <v>46.09</v>
      </c>
      <c r="G52" s="187">
        <f>F52*'ЗМІСТ'!$E$13/1000*1.2</f>
        <v>2.417656481</v>
      </c>
      <c r="H52" s="527">
        <f>G52*(100%-'ЗМІСТ'!$E$15)</f>
        <v>2.417656481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ht="24.75" customHeight="1" collapsed="1">
      <c r="A53" s="528" t="s">
        <v>4372</v>
      </c>
      <c r="B53" s="516"/>
      <c r="C53" s="529"/>
      <c r="D53" s="516"/>
      <c r="E53" s="516"/>
      <c r="F53" s="516"/>
      <c r="G53" s="516"/>
      <c r="H53" s="530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ht="24.75" hidden="1" customHeight="1" outlineLevel="1">
      <c r="A54" s="342">
        <v>8.59505762119E12</v>
      </c>
      <c r="B54" s="389" t="s">
        <v>4373</v>
      </c>
      <c r="C54" s="49" t="s">
        <v>4374</v>
      </c>
      <c r="D54" s="343" t="s">
        <v>4311</v>
      </c>
      <c r="E54" s="343">
        <v>100.0</v>
      </c>
      <c r="F54" s="197">
        <f>SUMIF('Загальний прайс'!$D$6:$D$3617,A54,'Загальний прайс'!$G$6:$G$2832)</f>
        <v>10.82</v>
      </c>
      <c r="G54" s="197">
        <f>F54*'ЗМІСТ'!$E$13/1000*1.2</f>
        <v>0.5675643984</v>
      </c>
      <c r="H54" s="198">
        <f>G54*(100%-'ЗМІСТ'!$E$15)</f>
        <v>0.5675643984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ht="24.75" hidden="1" customHeight="1" outlineLevel="1">
      <c r="A55" s="342">
        <v>8.595057621206E12</v>
      </c>
      <c r="B55" s="389" t="s">
        <v>4375</v>
      </c>
      <c r="C55" s="49" t="s">
        <v>4376</v>
      </c>
      <c r="D55" s="343" t="s">
        <v>4311</v>
      </c>
      <c r="E55" s="343">
        <v>100.0</v>
      </c>
      <c r="F55" s="197">
        <f>SUMIF('Загальний прайс'!$D$6:$D$3617,A55,'Загальний прайс'!$G$6:$G$2832)</f>
        <v>22.79</v>
      </c>
      <c r="G55" s="197">
        <f>F55*'ЗМІСТ'!$E$13/1000*1.2</f>
        <v>1.195452185</v>
      </c>
      <c r="H55" s="198">
        <f>G55*(100%-'ЗМІСТ'!$E$15)</f>
        <v>1.195452185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ht="24.75" hidden="1" customHeight="1" outlineLevel="1">
      <c r="A56" s="340">
        <v>8.595057629196E12</v>
      </c>
      <c r="B56" s="531" t="s">
        <v>4377</v>
      </c>
      <c r="C56" s="49" t="s">
        <v>4378</v>
      </c>
      <c r="D56" s="439" t="s">
        <v>4311</v>
      </c>
      <c r="E56" s="439">
        <v>100.0</v>
      </c>
      <c r="F56" s="197">
        <f>SUMIF('Загальний прайс'!$D$6:$D$3617,A56,'Загальний прайс'!$G$6:$G$2832)</f>
        <v>53.3</v>
      </c>
      <c r="G56" s="296">
        <f>F56*'ЗМІСТ'!$E$13/1000*1.2</f>
        <v>2.795857896</v>
      </c>
      <c r="H56" s="297">
        <f>G56*(100%-'ЗМІСТ'!$E$15)</f>
        <v>2.795857896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ht="24.75" hidden="1" customHeight="1" outlineLevel="1">
      <c r="A57" s="342">
        <v>8.595057621213E12</v>
      </c>
      <c r="B57" s="389" t="s">
        <v>4379</v>
      </c>
      <c r="C57" s="49" t="s">
        <v>4380</v>
      </c>
      <c r="D57" s="343" t="s">
        <v>4311</v>
      </c>
      <c r="E57" s="343">
        <v>100.0</v>
      </c>
      <c r="F57" s="197">
        <f>SUMIF('Загальний прайс'!$D$6:$D$3617,A57,'Загальний прайс'!$G$6:$G$2832)</f>
        <v>41.29</v>
      </c>
      <c r="G57" s="197">
        <f>F57*'ЗМІСТ'!$E$13/1000*1.2</f>
        <v>2.165871905</v>
      </c>
      <c r="H57" s="198">
        <f>G57*(100%-'ЗМІСТ'!$E$15)</f>
        <v>2.165871905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ht="24.75" hidden="1" customHeight="1" outlineLevel="1">
      <c r="A58" s="342">
        <v>8.59505762122E12</v>
      </c>
      <c r="B58" s="389" t="s">
        <v>4381</v>
      </c>
      <c r="C58" s="49" t="s">
        <v>4382</v>
      </c>
      <c r="D58" s="343" t="s">
        <v>4311</v>
      </c>
      <c r="E58" s="343">
        <v>100.0</v>
      </c>
      <c r="F58" s="197">
        <f>SUMIF('Загальний прайс'!$D$6:$D$3617,A58,'Загальний прайс'!$G$6:$G$2832)</f>
        <v>64.94</v>
      </c>
      <c r="G58" s="197">
        <f>F58*'ЗМІСТ'!$E$13/1000*1.2</f>
        <v>3.406435493</v>
      </c>
      <c r="H58" s="198">
        <f>G58*(100%-'ЗМІСТ'!$E$15)</f>
        <v>3.406435493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ht="24.75" hidden="1" customHeight="1" outlineLevel="1">
      <c r="A59" s="342">
        <v>8.595057621237E12</v>
      </c>
      <c r="B59" s="389" t="s">
        <v>4383</v>
      </c>
      <c r="C59" s="49" t="s">
        <v>4384</v>
      </c>
      <c r="D59" s="343" t="s">
        <v>4311</v>
      </c>
      <c r="E59" s="343">
        <v>100.0</v>
      </c>
      <c r="F59" s="197">
        <f>SUMIF('Загальний прайс'!$D$6:$D$3617,A59,'Загальний прайс'!$G$6:$G$2832)</f>
        <v>83.94</v>
      </c>
      <c r="G59" s="197">
        <f>F59*'ЗМІСТ'!$E$13/1000*1.2</f>
        <v>4.403082773</v>
      </c>
      <c r="H59" s="198">
        <f>G59*(100%-'ЗМІСТ'!$E$15)</f>
        <v>4.403082773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ht="24.75" hidden="1" customHeight="1" outlineLevel="1">
      <c r="A60" s="342">
        <v>8.595057629233E12</v>
      </c>
      <c r="B60" s="389" t="s">
        <v>4385</v>
      </c>
      <c r="C60" s="49" t="s">
        <v>4384</v>
      </c>
      <c r="D60" s="343" t="s">
        <v>4311</v>
      </c>
      <c r="E60" s="343">
        <v>100.0</v>
      </c>
      <c r="F60" s="197">
        <f>SUMIF('Загальний прайс'!$D$6:$D$3617,A60,'Загальний прайс'!$G$6:$G$2832)</f>
        <v>87.43</v>
      </c>
      <c r="G60" s="197">
        <f>F60*'ЗМІСТ'!$E$13/1000*1.2</f>
        <v>4.586151142</v>
      </c>
      <c r="H60" s="198">
        <f>G60*(100%-'ЗМІСТ'!$E$15)</f>
        <v>4.586151142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ht="24.75" hidden="1" customHeight="1" outlineLevel="1">
      <c r="A61" s="342">
        <v>8.595568905239E12</v>
      </c>
      <c r="B61" s="389" t="s">
        <v>4386</v>
      </c>
      <c r="C61" s="49" t="s">
        <v>4387</v>
      </c>
      <c r="D61" s="343" t="s">
        <v>4311</v>
      </c>
      <c r="E61" s="343">
        <v>100.0</v>
      </c>
      <c r="F61" s="197">
        <f>SUMIF('Загальний прайс'!$D$6:$D$3617,A61,'Загальний прайс'!$G$6:$G$2832)</f>
        <v>10.82</v>
      </c>
      <c r="G61" s="197">
        <f>F61*'ЗМІСТ'!$E$13/1000*1.2</f>
        <v>0.5675643984</v>
      </c>
      <c r="H61" s="198">
        <f>G61*(100%-'ЗМІСТ'!$E$15)</f>
        <v>0.5675643984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ht="24.75" hidden="1" customHeight="1" outlineLevel="1">
      <c r="A62" s="532">
        <v>8.595568902764E12</v>
      </c>
      <c r="B62" s="389" t="s">
        <v>4388</v>
      </c>
      <c r="C62" s="49" t="s">
        <v>4389</v>
      </c>
      <c r="D62" s="343" t="s">
        <v>4311</v>
      </c>
      <c r="E62" s="343">
        <v>100.0</v>
      </c>
      <c r="F62" s="197">
        <f>SUMIF('Загальний прайс'!$D$6:$D$3617,A62,'Загальний прайс'!$G$6:$G$2832)</f>
        <v>22.79</v>
      </c>
      <c r="G62" s="197">
        <f>F62*'ЗМІСТ'!$E$13/1000*1.2</f>
        <v>1.195452185</v>
      </c>
      <c r="H62" s="198">
        <f>G62*(100%-'ЗМІСТ'!$E$15)</f>
        <v>1.195452185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ht="24.75" hidden="1" customHeight="1" outlineLevel="1">
      <c r="A63" s="342">
        <v>8.595568905215E12</v>
      </c>
      <c r="B63" s="389" t="s">
        <v>4390</v>
      </c>
      <c r="C63" s="49" t="s">
        <v>4391</v>
      </c>
      <c r="D63" s="343" t="s">
        <v>4311</v>
      </c>
      <c r="E63" s="343">
        <v>100.0</v>
      </c>
      <c r="F63" s="197">
        <f>SUMIF('Загальний прайс'!$D$6:$D$3617,A63,'Загальний прайс'!$G$6:$G$2832)</f>
        <v>41.29</v>
      </c>
      <c r="G63" s="197">
        <f>F63*'ЗМІСТ'!$E$13/1000*1.2</f>
        <v>2.165871905</v>
      </c>
      <c r="H63" s="198">
        <f>G63*(100%-'ЗМІСТ'!$E$15)</f>
        <v>2.165871905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ht="24.75" hidden="1" customHeight="1" outlineLevel="1">
      <c r="A64" s="342">
        <v>8.595568902788E12</v>
      </c>
      <c r="B64" s="389" t="s">
        <v>4392</v>
      </c>
      <c r="C64" s="49" t="s">
        <v>4393</v>
      </c>
      <c r="D64" s="343" t="s">
        <v>4311</v>
      </c>
      <c r="E64" s="343">
        <v>100.0</v>
      </c>
      <c r="F64" s="197">
        <f>SUMIF('Загальний прайс'!$D$6:$D$3617,A64,'Загальний прайс'!$G$6:$G$2832)</f>
        <v>62.36</v>
      </c>
      <c r="G64" s="197">
        <f>F64*'ЗМІСТ'!$E$13/1000*1.2</f>
        <v>3.271101283</v>
      </c>
      <c r="H64" s="198">
        <f>G64*(100%-'ЗМІСТ'!$E$15)</f>
        <v>3.271101283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ht="24.75" hidden="1" customHeight="1" outlineLevel="1">
      <c r="A65" s="342">
        <v>8.595568902894E12</v>
      </c>
      <c r="B65" s="389" t="s">
        <v>4394</v>
      </c>
      <c r="C65" s="49" t="s">
        <v>4395</v>
      </c>
      <c r="D65" s="343" t="s">
        <v>4311</v>
      </c>
      <c r="E65" s="343">
        <v>100.0</v>
      </c>
      <c r="F65" s="197">
        <f>SUMIF('Загальний прайс'!$D$6:$D$3617,A65,'Загальний прайс'!$G$6:$G$2832)</f>
        <v>83.94</v>
      </c>
      <c r="G65" s="197">
        <f>F65*'ЗМІСТ'!$E$13/1000*1.2</f>
        <v>4.403082773</v>
      </c>
      <c r="H65" s="198">
        <f>G65*(100%-'ЗМІСТ'!$E$15)</f>
        <v>4.403082773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ht="24.75" hidden="1" customHeight="1" outlineLevel="1">
      <c r="A66" s="342">
        <v>8.595568902795E12</v>
      </c>
      <c r="B66" s="389" t="s">
        <v>4396</v>
      </c>
      <c r="C66" s="49" t="s">
        <v>4395</v>
      </c>
      <c r="D66" s="343" t="s">
        <v>4311</v>
      </c>
      <c r="E66" s="343">
        <v>100.0</v>
      </c>
      <c r="F66" s="197">
        <f>SUMIF('Загальний прайс'!$D$6:$D$3617,A66,'Загальний прайс'!$G$6:$G$2832)</f>
        <v>83.94</v>
      </c>
      <c r="G66" s="197">
        <f>F66*'ЗМІСТ'!$E$13/1000*1.2</f>
        <v>4.403082773</v>
      </c>
      <c r="H66" s="198">
        <f>G66*(100%-'ЗМІСТ'!$E$15)</f>
        <v>4.403082773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ht="32.25" hidden="1" customHeight="1" outlineLevel="1">
      <c r="A67" s="342">
        <v>8.595057621398E12</v>
      </c>
      <c r="B67" s="389" t="s">
        <v>4397</v>
      </c>
      <c r="C67" s="49" t="s">
        <v>4398</v>
      </c>
      <c r="D67" s="343" t="s">
        <v>4311</v>
      </c>
      <c r="E67" s="343">
        <v>100.0</v>
      </c>
      <c r="F67" s="197">
        <f>SUMIF('Загальний прайс'!$D$6:$D$3617,A67,'Загальний прайс'!$G$6:$G$2832)</f>
        <v>60.1</v>
      </c>
      <c r="G67" s="197">
        <f>F67*'ЗМІСТ'!$E$13/1000*1.2</f>
        <v>3.152552712</v>
      </c>
      <c r="H67" s="198">
        <f>G67*(100%-'ЗМІСТ'!$E$15)</f>
        <v>3.152552712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ht="3.0" hidden="1" customHeight="1" outlineLevel="1">
      <c r="A68" s="533"/>
      <c r="B68" s="534"/>
      <c r="C68" s="535" t="s">
        <v>4312</v>
      </c>
      <c r="D68" s="536"/>
      <c r="E68" s="536"/>
      <c r="F68" s="537"/>
      <c r="G68" s="537"/>
      <c r="H68" s="537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ht="35.25" hidden="1" customHeight="1" outlineLevel="1">
      <c r="A69" s="342">
        <v>8.595057629257E12</v>
      </c>
      <c r="B69" s="389" t="s">
        <v>4399</v>
      </c>
      <c r="C69" s="49" t="s">
        <v>4400</v>
      </c>
      <c r="D69" s="343" t="s">
        <v>4311</v>
      </c>
      <c r="E69" s="343">
        <v>100.0</v>
      </c>
      <c r="F69" s="197">
        <f>SUMIF('Загальний прайс'!$D$6:$D$3617,A69,'Загальний прайс'!$G$6:$G$2832)</f>
        <v>128.45</v>
      </c>
      <c r="G69" s="197">
        <f>F69*'ЗМІСТ'!$E$13/1000*1.2</f>
        <v>6.737860164</v>
      </c>
      <c r="H69" s="198">
        <f>G69*(100%-'ЗМІСТ'!$E$15)</f>
        <v>6.737860164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ht="24.75" hidden="1" customHeight="1" outlineLevel="1">
      <c r="A70" s="342">
        <v>8.595057629172E12</v>
      </c>
      <c r="B70" s="389" t="s">
        <v>4401</v>
      </c>
      <c r="C70" s="49" t="s">
        <v>4402</v>
      </c>
      <c r="D70" s="343" t="s">
        <v>4311</v>
      </c>
      <c r="E70" s="343">
        <v>100.0</v>
      </c>
      <c r="F70" s="197">
        <f>SUMIF('Загальний прайс'!$D$6:$D$3617,A70,'Загальний прайс'!$G$6:$G$2832)</f>
        <v>72.05</v>
      </c>
      <c r="G70" s="197">
        <f>F70*'ЗМІСТ'!$E$13/1000*1.2</f>
        <v>3.779391396</v>
      </c>
      <c r="H70" s="198">
        <f>G70*(100%-'ЗМІСТ'!$E$15)</f>
        <v>3.779391396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ht="24.75" hidden="1" customHeight="1" outlineLevel="1">
      <c r="A71" s="342">
        <v>8.595057631694E12</v>
      </c>
      <c r="B71" s="389" t="s">
        <v>4403</v>
      </c>
      <c r="C71" s="49" t="s">
        <v>4404</v>
      </c>
      <c r="D71" s="343" t="s">
        <v>4311</v>
      </c>
      <c r="E71" s="343">
        <v>100.0</v>
      </c>
      <c r="F71" s="197">
        <f>SUMIF('Загальний прайс'!$D$6:$D$3617,A71,'Загальний прайс'!$G$6:$G$2832)</f>
        <v>111.05</v>
      </c>
      <c r="G71" s="197">
        <f>F71*'ЗМІСТ'!$E$13/1000*1.2</f>
        <v>5.825141076</v>
      </c>
      <c r="H71" s="198">
        <f>G71*(100%-'ЗМІСТ'!$E$15)</f>
        <v>5.825141076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ht="24.75" customHeight="1" collapsed="1">
      <c r="A72" s="538" t="s">
        <v>4405</v>
      </c>
      <c r="B72" s="539"/>
      <c r="C72" s="540"/>
      <c r="D72" s="539"/>
      <c r="E72" s="539"/>
      <c r="F72" s="539"/>
      <c r="G72" s="539"/>
      <c r="H72" s="541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ht="24.75" hidden="1" customHeight="1" outlineLevel="1">
      <c r="A73" s="342">
        <v>8.595568931047E12</v>
      </c>
      <c r="B73" s="389" t="s">
        <v>4406</v>
      </c>
      <c r="C73" s="49" t="s">
        <v>4407</v>
      </c>
      <c r="D73" s="343" t="s">
        <v>4311</v>
      </c>
      <c r="E73" s="343">
        <v>100.0</v>
      </c>
      <c r="F73" s="197">
        <f>SUMIF('Загальний прайс'!$D$6:$D$3617,A73,'Загальний прайс'!$G$6:$G$2832)</f>
        <v>632.98</v>
      </c>
      <c r="G73" s="197">
        <f>F73*'ЗМІСТ'!$E$13/1000*1.2</f>
        <v>33.20304186</v>
      </c>
      <c r="H73" s="198">
        <f>G73*(100%-'ЗМІСТ'!$E$15)</f>
        <v>33.20304186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ht="24.75" hidden="1" customHeight="1" outlineLevel="1">
      <c r="A74" s="342">
        <v>8.595568931054E12</v>
      </c>
      <c r="B74" s="389" t="s">
        <v>4408</v>
      </c>
      <c r="C74" s="49" t="s">
        <v>4409</v>
      </c>
      <c r="D74" s="343" t="s">
        <v>4311</v>
      </c>
      <c r="E74" s="343">
        <v>100.0</v>
      </c>
      <c r="F74" s="197">
        <f>SUMIF('Загальний прайс'!$D$6:$D$3617,A74,'Загальний прайс'!$G$6:$G$2832)</f>
        <v>769.94</v>
      </c>
      <c r="G74" s="197">
        <f>F74*'ЗМІСТ'!$E$13/1000*1.2</f>
        <v>40.38729509</v>
      </c>
      <c r="H74" s="198">
        <f>G74*(100%-'ЗМІСТ'!$E$15)</f>
        <v>40.38729509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ht="24.75" hidden="1" customHeight="1" outlineLevel="1">
      <c r="A75" s="342">
        <v>8.595568931061E12</v>
      </c>
      <c r="B75" s="389" t="s">
        <v>4410</v>
      </c>
      <c r="C75" s="49" t="s">
        <v>4411</v>
      </c>
      <c r="D75" s="343" t="s">
        <v>4311</v>
      </c>
      <c r="E75" s="343">
        <v>100.0</v>
      </c>
      <c r="F75" s="197">
        <f>SUMIF('Загальний прайс'!$D$6:$D$3617,A75,'Загальний прайс'!$G$6:$G$2832)</f>
        <v>936.94</v>
      </c>
      <c r="G75" s="197">
        <f>F75*'ЗМІСТ'!$E$13/1000*1.2</f>
        <v>49.14730013</v>
      </c>
      <c r="H75" s="198">
        <f>G75*(100%-'ЗМІСТ'!$E$15)</f>
        <v>49.14730013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ht="24.75" hidden="1" customHeight="1" outlineLevel="1">
      <c r="A76" s="340">
        <v>8.595568931078E12</v>
      </c>
      <c r="B76" s="531" t="s">
        <v>4412</v>
      </c>
      <c r="C76" s="49" t="s">
        <v>4413</v>
      </c>
      <c r="D76" s="439" t="s">
        <v>4311</v>
      </c>
      <c r="E76" s="439">
        <v>100.0</v>
      </c>
      <c r="F76" s="197">
        <f>SUMIF('Загальний прайс'!$D$6:$D$3617,A76,'Загальний прайс'!$G$6:$G$2832)</f>
        <v>1053.81</v>
      </c>
      <c r="G76" s="296">
        <f>F76*'ЗМІСТ'!$E$13/1000*1.2</f>
        <v>55.27773001</v>
      </c>
      <c r="H76" s="297">
        <f>G76*(100%-'ЗМІСТ'!$E$15)</f>
        <v>55.27773001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ht="24.75" hidden="1" customHeight="1" outlineLevel="1">
      <c r="A77" s="342">
        <v>8.595568931085E12</v>
      </c>
      <c r="B77" s="389" t="s">
        <v>4414</v>
      </c>
      <c r="C77" s="49" t="s">
        <v>4415</v>
      </c>
      <c r="D77" s="343" t="s">
        <v>4311</v>
      </c>
      <c r="E77" s="343">
        <v>300.0</v>
      </c>
      <c r="F77" s="197">
        <f>SUMIF('Загальний прайс'!$D$6:$D$3617,A77,'Загальний прайс'!$G$6:$G$2832)</f>
        <v>1220.87</v>
      </c>
      <c r="G77" s="197">
        <f>F77*'ЗМІСТ'!$E$13/1000*1.2</f>
        <v>64.04088235</v>
      </c>
      <c r="H77" s="198">
        <f>G77*(100%-'ЗМІСТ'!$E$15)</f>
        <v>64.04088235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ht="24.75" hidden="1" customHeight="1" outlineLevel="1">
      <c r="A78" s="342">
        <v>8.595568931092E12</v>
      </c>
      <c r="B78" s="389" t="s">
        <v>4416</v>
      </c>
      <c r="C78" s="49" t="s">
        <v>4417</v>
      </c>
      <c r="D78" s="343" t="s">
        <v>17</v>
      </c>
      <c r="E78" s="343">
        <v>100.0</v>
      </c>
      <c r="F78" s="197">
        <f>SUMIF('Загальний прайс'!$D$6:$D$3617,A78,'Загальний прайс'!$G$6:$G$2832)</f>
        <v>1085.57</v>
      </c>
      <c r="G78" s="197">
        <f>F78*'ЗМІСТ'!$E$13/1000*1.2</f>
        <v>56.94370462</v>
      </c>
      <c r="H78" s="198">
        <f>G78*(100%-'ЗМІСТ'!$E$15)</f>
        <v>56.94370462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ht="24.75" hidden="1" customHeight="1" outlineLevel="1">
      <c r="A79" s="342">
        <v>8.595568931108E12</v>
      </c>
      <c r="B79" s="389" t="s">
        <v>4418</v>
      </c>
      <c r="C79" s="49" t="s">
        <v>4419</v>
      </c>
      <c r="D79" s="343" t="s">
        <v>17</v>
      </c>
      <c r="E79" s="343">
        <v>300.0</v>
      </c>
      <c r="F79" s="197">
        <f>SUMIF('Загальний прайс'!$D$6:$D$3617,A79,'Загальний прайс'!$G$6:$G$2832)</f>
        <v>1252.6</v>
      </c>
      <c r="G79" s="197">
        <f>F79*'ЗМІСТ'!$E$13/1000*1.2</f>
        <v>65.70528331</v>
      </c>
      <c r="H79" s="198">
        <f>G79*(100%-'ЗМІСТ'!$E$15)</f>
        <v>65.70528331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ht="24.75" hidden="1" customHeight="1" outlineLevel="1">
      <c r="A80" s="342">
        <v>8.595568931115E12</v>
      </c>
      <c r="B80" s="389" t="s">
        <v>4420</v>
      </c>
      <c r="C80" s="49" t="s">
        <v>4421</v>
      </c>
      <c r="D80" s="343" t="s">
        <v>4311</v>
      </c>
      <c r="E80" s="343">
        <v>300.0</v>
      </c>
      <c r="F80" s="197">
        <f>SUMIF('Загальний прайс'!$D$6:$D$3617,A80,'Загальний прайс'!$G$6:$G$2832)</f>
        <v>1382.87</v>
      </c>
      <c r="G80" s="197">
        <f>F80*'ЗМІСТ'!$E$13/1000*1.2</f>
        <v>72.53861179</v>
      </c>
      <c r="H80" s="198">
        <f>G80*(100%-'ЗМІСТ'!$E$15)</f>
        <v>72.53861179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ht="3.0" hidden="1" customHeight="1" outlineLevel="1">
      <c r="A81" s="518"/>
      <c r="B81" s="519"/>
      <c r="C81" s="520" t="s">
        <v>4312</v>
      </c>
      <c r="D81" s="521"/>
      <c r="E81" s="521"/>
      <c r="F81" s="522"/>
      <c r="G81" s="522"/>
      <c r="H81" s="522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ht="24.75" hidden="1" customHeight="1" outlineLevel="1">
      <c r="A82" s="342">
        <v>8.59556893103E12</v>
      </c>
      <c r="B82" s="389" t="s">
        <v>4422</v>
      </c>
      <c r="C82" s="49" t="s">
        <v>4423</v>
      </c>
      <c r="D82" s="343" t="s">
        <v>17</v>
      </c>
      <c r="E82" s="343">
        <v>100.0</v>
      </c>
      <c r="F82" s="197">
        <f>SUMIF('Загальний прайс'!$D$6:$D$3617,A82,'Загальний прайс'!$G$6:$G$2832)</f>
        <v>1105.63</v>
      </c>
      <c r="G82" s="197">
        <f>F82*'ЗМІСТ'!$E$13/1000*1.2</f>
        <v>57.99595433</v>
      </c>
      <c r="H82" s="198">
        <f>G82*(100%-'ЗМІСТ'!$E$15)</f>
        <v>57.99595433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ht="24.75" hidden="1" customHeight="1" outlineLevel="1">
      <c r="A83" s="342">
        <v>8.595568931009E12</v>
      </c>
      <c r="B83" s="389" t="s">
        <v>4424</v>
      </c>
      <c r="C83" s="49" t="s">
        <v>4425</v>
      </c>
      <c r="D83" s="343" t="s">
        <v>4311</v>
      </c>
      <c r="E83" s="343">
        <v>100.0</v>
      </c>
      <c r="F83" s="197">
        <f>SUMIF('Загальний прайс'!$D$6:$D$3617,A83,'Загальний прайс'!$G$6:$G$2832)</f>
        <v>599.56</v>
      </c>
      <c r="G83" s="197">
        <f>F83*'ЗМІСТ'!$E$13/1000*1.2</f>
        <v>31.44999175</v>
      </c>
      <c r="H83" s="198">
        <f>G83*(100%-'ЗМІСТ'!$E$15)</f>
        <v>31.44999175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ht="24.75" hidden="1" customHeight="1" outlineLevel="1">
      <c r="A84" s="342">
        <v>8.595568931016E12</v>
      </c>
      <c r="B84" s="389" t="s">
        <v>4426</v>
      </c>
      <c r="C84" s="49" t="s">
        <v>4427</v>
      </c>
      <c r="D84" s="343" t="s">
        <v>4311</v>
      </c>
      <c r="E84" s="343">
        <v>50.0</v>
      </c>
      <c r="F84" s="197">
        <f>SUMIF('Загальний прайс'!$D$6:$D$3617,A84,'Загальний прайс'!$G$6:$G$2832)</f>
        <v>663.05</v>
      </c>
      <c r="G84" s="197">
        <f>F84*'ЗМІСТ'!$E$13/1000*1.2</f>
        <v>34.78036732</v>
      </c>
      <c r="H84" s="198">
        <f>G84*(100%-'ЗМІСТ'!$E$15)</f>
        <v>34.78036732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ht="24.75" hidden="1" customHeight="1" outlineLevel="1">
      <c r="A85" s="342">
        <v>8.595568931023E12</v>
      </c>
      <c r="B85" s="389" t="s">
        <v>4428</v>
      </c>
      <c r="C85" s="49" t="s">
        <v>4429</v>
      </c>
      <c r="D85" s="343" t="s">
        <v>4311</v>
      </c>
      <c r="E85" s="343">
        <v>50.0</v>
      </c>
      <c r="F85" s="197">
        <f>SUMIF('Загальний прайс'!$D$6:$D$3617,A85,'Загальний прайс'!$G$6:$G$2832)</f>
        <v>794.99</v>
      </c>
      <c r="G85" s="197">
        <f>F85*'ЗМІСТ'!$E$13/1000*1.2</f>
        <v>41.70129585</v>
      </c>
      <c r="H85" s="198">
        <f>G85*(100%-'ЗМІСТ'!$E$15)</f>
        <v>41.70129585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ht="31.5" hidden="1" customHeight="1" outlineLevel="1">
      <c r="A86" s="342">
        <v>8.595057691179E12</v>
      </c>
      <c r="B86" s="389" t="s">
        <v>4430</v>
      </c>
      <c r="C86" s="49" t="s">
        <v>4431</v>
      </c>
      <c r="D86" s="343" t="s">
        <v>4311</v>
      </c>
      <c r="E86" s="343">
        <v>100.0</v>
      </c>
      <c r="F86" s="197">
        <f>SUMIF('Загальний прайс'!$D$6:$D$3617,A86,'Загальний прайс'!$G$6:$G$2832)</f>
        <v>812.19</v>
      </c>
      <c r="G86" s="197">
        <f>F86*'ЗМІСТ'!$E$13/1000*1.2</f>
        <v>42.60352391</v>
      </c>
      <c r="H86" s="198">
        <f>G86*(100%-'ЗМІСТ'!$E$15)</f>
        <v>42.60352391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ht="31.5" hidden="1" customHeight="1" outlineLevel="1">
      <c r="A87" s="342">
        <v>8.5950576911E12</v>
      </c>
      <c r="B87" s="389" t="s">
        <v>4432</v>
      </c>
      <c r="C87" s="49" t="s">
        <v>4433</v>
      </c>
      <c r="D87" s="343" t="s">
        <v>4311</v>
      </c>
      <c r="E87" s="343">
        <v>50.0</v>
      </c>
      <c r="F87" s="197">
        <f>SUMIF('Загальний прайс'!$D$6:$D$3617,A87,'Загальний прайс'!$G$6:$G$2832)</f>
        <v>648.76</v>
      </c>
      <c r="G87" s="197">
        <f>F87*'ЗМІСТ'!$E$13/1000*1.2</f>
        <v>34.03078365</v>
      </c>
      <c r="H87" s="198">
        <f>G87*(100%-'ЗМІСТ'!$E$15)</f>
        <v>34.03078365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ht="31.5" hidden="1" customHeight="1" outlineLevel="1">
      <c r="A88" s="342">
        <v>8.595057691117E12</v>
      </c>
      <c r="B88" s="389" t="s">
        <v>4434</v>
      </c>
      <c r="C88" s="49" t="s">
        <v>4435</v>
      </c>
      <c r="D88" s="343" t="s">
        <v>4311</v>
      </c>
      <c r="E88" s="343">
        <v>50.0</v>
      </c>
      <c r="F88" s="197">
        <f>SUMIF('Загальний прайс'!$D$6:$D$3617,A88,'Загальний прайс'!$G$6:$G$2832)</f>
        <v>1165.73</v>
      </c>
      <c r="G88" s="197">
        <f>F88*'ЗМІСТ'!$E$13/1000*1.2</f>
        <v>61.14850704</v>
      </c>
      <c r="H88" s="198">
        <f>G88*(100%-'ЗМІСТ'!$E$15)</f>
        <v>61.14850704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ht="31.5" hidden="1" customHeight="1" outlineLevel="1">
      <c r="A89" s="342">
        <v>8.595568931139E12</v>
      </c>
      <c r="B89" s="389" t="s">
        <v>4436</v>
      </c>
      <c r="C89" s="49" t="s">
        <v>4437</v>
      </c>
      <c r="D89" s="343" t="s">
        <v>4311</v>
      </c>
      <c r="E89" s="343">
        <v>50.0</v>
      </c>
      <c r="F89" s="197">
        <f>SUMIF('Загальний прайс'!$D$6:$D$3617,A89,'Загальний прайс'!$G$6:$G$2832)</f>
        <v>1356.3</v>
      </c>
      <c r="G89" s="197">
        <f>F89*'ЗМІСТ'!$E$13/1000*1.2</f>
        <v>71.14487926</v>
      </c>
      <c r="H89" s="198">
        <f>G89*(100%-'ЗМІСТ'!$E$15)</f>
        <v>71.14487926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ht="31.5" hidden="1" customHeight="1" outlineLevel="1">
      <c r="A90" s="194">
        <v>8.595057691124E12</v>
      </c>
      <c r="B90" s="389" t="s">
        <v>4438</v>
      </c>
      <c r="C90" s="49" t="s">
        <v>4439</v>
      </c>
      <c r="D90" s="343" t="s">
        <v>4311</v>
      </c>
      <c r="E90" s="343">
        <v>50.0</v>
      </c>
      <c r="F90" s="197">
        <f>SUMIF('Загальний прайс'!$D$6:$D$3617,A90,'Загальний прайс'!$G$6:$G$2832)</f>
        <v>1009.73</v>
      </c>
      <c r="G90" s="197">
        <f>F90*'ЗМІСТ'!$E$13/1000*1.2</f>
        <v>52.96550832</v>
      </c>
      <c r="H90" s="198">
        <f>G90*(100%-'ЗМІСТ'!$E$15)</f>
        <v>52.96550832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ht="31.5" hidden="1" customHeight="1" outlineLevel="1">
      <c r="A91" s="342">
        <v>8.595057691131E12</v>
      </c>
      <c r="B91" s="389" t="s">
        <v>4440</v>
      </c>
      <c r="C91" s="49" t="s">
        <v>4441</v>
      </c>
      <c r="D91" s="343" t="s">
        <v>4311</v>
      </c>
      <c r="E91" s="343">
        <v>50.0</v>
      </c>
      <c r="F91" s="197">
        <f>SUMIF('Загальний прайс'!$D$6:$D$3617,A91,'Загальний прайс'!$G$6:$G$2832)</f>
        <v>1552.12</v>
      </c>
      <c r="G91" s="197">
        <f>F91*'ЗМІСТ'!$E$13/1000*1.2</f>
        <v>81.41664085</v>
      </c>
      <c r="H91" s="198">
        <f>G91*(100%-'ЗМІСТ'!$E$15)</f>
        <v>81.41664085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ht="31.5" hidden="1" customHeight="1" outlineLevel="1">
      <c r="A92" s="542">
        <v>8.595568931153E12</v>
      </c>
      <c r="B92" s="389" t="s">
        <v>4442</v>
      </c>
      <c r="C92" s="49" t="s">
        <v>4443</v>
      </c>
      <c r="D92" s="377" t="s">
        <v>4311</v>
      </c>
      <c r="E92" s="377">
        <v>20.0</v>
      </c>
      <c r="F92" s="197">
        <f>SUMIF('Загальний прайс'!$D$6:$D$3617,A92,'Загальний прайс'!$G$6:$G$2832)</f>
        <v>2323.57</v>
      </c>
      <c r="G92" s="282">
        <f>F92*'ЗМІСТ'!$E$13/1000*1.2</f>
        <v>121.8831432</v>
      </c>
      <c r="H92" s="283">
        <f>G92*(100%-'ЗМІСТ'!$E$15)</f>
        <v>121.8831432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ht="31.5" hidden="1" customHeight="1" outlineLevel="1">
      <c r="A93" s="342">
        <v>8.595057691148E12</v>
      </c>
      <c r="B93" s="389" t="s">
        <v>4444</v>
      </c>
      <c r="C93" s="49" t="s">
        <v>4445</v>
      </c>
      <c r="D93" s="343" t="s">
        <v>4311</v>
      </c>
      <c r="E93" s="343">
        <v>25.0</v>
      </c>
      <c r="F93" s="197">
        <f>SUMIF('Загальний прайс'!$D$6:$D$3617,A93,'Загальний прайс'!$G$6:$G$2832)</f>
        <v>1542.67</v>
      </c>
      <c r="G93" s="197">
        <f>F93*'ЗМІСТ'!$E$13/1000*1.2</f>
        <v>80.92093997</v>
      </c>
      <c r="H93" s="198">
        <f>G93*(100%-'ЗМІСТ'!$E$15)</f>
        <v>80.92093997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ht="22.5" customHeight="1" collapsed="1">
      <c r="A94" s="543" t="s">
        <v>4446</v>
      </c>
      <c r="B94" s="544"/>
      <c r="C94" s="545"/>
      <c r="D94" s="544"/>
      <c r="E94" s="544"/>
      <c r="F94" s="544"/>
      <c r="G94" s="544"/>
      <c r="H94" s="546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ht="24.75" hidden="1" customHeight="1" outlineLevel="1">
      <c r="A95" s="340">
        <v>8.595057620162E12</v>
      </c>
      <c r="B95" s="531" t="s">
        <v>4447</v>
      </c>
      <c r="C95" s="49" t="s">
        <v>4448</v>
      </c>
      <c r="D95" s="439" t="s">
        <v>4311</v>
      </c>
      <c r="E95" s="439"/>
      <c r="F95" s="296">
        <f>SUMIF('Загальний прайс'!$D$6:$D$3617,A95,'Загальний прайс'!$G$6:$G$2832)</f>
        <v>4239.69</v>
      </c>
      <c r="G95" s="296">
        <f>F95*'ЗМІСТ'!$E$13/1000*1.2</f>
        <v>222.3934477</v>
      </c>
      <c r="H95" s="297">
        <f>G95*(100%-'ЗМІСТ'!$E$15)</f>
        <v>222.3934477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ht="3.0" hidden="1" customHeight="1" outlineLevel="1">
      <c r="A96" s="518"/>
      <c r="B96" s="547"/>
      <c r="C96" s="520" t="s">
        <v>4312</v>
      </c>
      <c r="D96" s="521"/>
      <c r="E96" s="521"/>
      <c r="F96" s="522"/>
      <c r="G96" s="522"/>
      <c r="H96" s="522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ht="33.0" hidden="1" customHeight="1" outlineLevel="1">
      <c r="A97" s="342">
        <v>8.595057605657E12</v>
      </c>
      <c r="B97" s="531" t="s">
        <v>3325</v>
      </c>
      <c r="C97" s="49" t="s">
        <v>4449</v>
      </c>
      <c r="D97" s="343" t="s">
        <v>305</v>
      </c>
      <c r="E97" s="343">
        <v>75.0</v>
      </c>
      <c r="F97" s="197">
        <f>SUMIF('Загальний прайс'!$D$6:$D$3617,A97,'Загальний прайс'!$G$6:$G$2832)</f>
        <v>1126.5</v>
      </c>
      <c r="G97" s="197">
        <f>F97*'ЗМІСТ'!$E$13/1000*1.2</f>
        <v>59.09069268</v>
      </c>
      <c r="H97" s="198">
        <f>G97*(100%-'ЗМІСТ'!$E$15)</f>
        <v>59.09069268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ht="33.0" hidden="1" customHeight="1" outlineLevel="1">
      <c r="A98" s="342">
        <v>8.595057605664E12</v>
      </c>
      <c r="B98" s="531" t="s">
        <v>3328</v>
      </c>
      <c r="C98" s="49" t="s">
        <v>4450</v>
      </c>
      <c r="D98" s="343" t="s">
        <v>305</v>
      </c>
      <c r="E98" s="343">
        <v>75.0</v>
      </c>
      <c r="F98" s="197">
        <f>SUMIF('Загальний прайс'!$D$6:$D$3617,A98,'Загальний прайс'!$G$6:$G$2832)</f>
        <v>987.37</v>
      </c>
      <c r="G98" s="197">
        <f>F98*'ЗМІСТ'!$E$13/1000*1.2</f>
        <v>51.79261183</v>
      </c>
      <c r="H98" s="198">
        <f>G98*(100%-'ЗМІСТ'!$E$15)</f>
        <v>51.79261183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ht="33.0" hidden="1" customHeight="1" outlineLevel="1">
      <c r="A99" s="342">
        <v>8.595057605671E12</v>
      </c>
      <c r="B99" s="531" t="s">
        <v>3331</v>
      </c>
      <c r="C99" s="49" t="s">
        <v>4451</v>
      </c>
      <c r="D99" s="343" t="s">
        <v>305</v>
      </c>
      <c r="E99" s="343">
        <v>75.0</v>
      </c>
      <c r="F99" s="197">
        <f>SUMIF('Загальний прайс'!$D$6:$D$3617,A99,'Загальний прайс'!$G$6:$G$2832)</f>
        <v>1132.94</v>
      </c>
      <c r="G99" s="197">
        <f>F99*'ЗМІСТ'!$E$13/1000*1.2</f>
        <v>59.42850365</v>
      </c>
      <c r="H99" s="198">
        <f>G99*(100%-'ЗМІСТ'!$E$15)</f>
        <v>59.42850365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ht="33.0" hidden="1" customHeight="1" outlineLevel="1">
      <c r="A100" s="342">
        <v>8.595057605688E12</v>
      </c>
      <c r="B100" s="531" t="s">
        <v>3334</v>
      </c>
      <c r="C100" s="49" t="s">
        <v>4452</v>
      </c>
      <c r="D100" s="343" t="s">
        <v>305</v>
      </c>
      <c r="E100" s="343">
        <v>75.0</v>
      </c>
      <c r="F100" s="197">
        <f>SUMIF('Загальний прайс'!$D$6:$D$3617,A100,'Загальний прайс'!$G$6:$G$2832)</f>
        <v>916.68</v>
      </c>
      <c r="G100" s="197">
        <f>F100*'ЗМІСТ'!$E$13/1000*1.2</f>
        <v>48.0845594</v>
      </c>
      <c r="H100" s="198">
        <f>G100*(100%-'ЗМІСТ'!$E$15)</f>
        <v>48.0845594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ht="24.75" hidden="1" customHeight="1" outlineLevel="1">
      <c r="A101" s="342">
        <v>8.59505760564E12</v>
      </c>
      <c r="B101" s="531" t="s">
        <v>3337</v>
      </c>
      <c r="C101" s="49" t="s">
        <v>4453</v>
      </c>
      <c r="D101" s="343" t="s">
        <v>305</v>
      </c>
      <c r="E101" s="343">
        <v>90.0</v>
      </c>
      <c r="F101" s="197">
        <f>SUMIF('Загальний прайс'!$D$6:$D$3617,A101,'Загальний прайс'!$G$6:$G$2832)</f>
        <v>1251.01</v>
      </c>
      <c r="G101" s="197">
        <f>F101*'ЗМІСТ'!$E$13/1000*1.2</f>
        <v>65.62187967</v>
      </c>
      <c r="H101" s="198">
        <f>G101*(100%-'ЗМІСТ'!$E$15)</f>
        <v>65.62187967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ht="3.0" hidden="1" customHeight="1" outlineLevel="1">
      <c r="A102" s="518"/>
      <c r="B102" s="547"/>
      <c r="C102" s="520" t="s">
        <v>4312</v>
      </c>
      <c r="D102" s="521"/>
      <c r="E102" s="521"/>
      <c r="F102" s="522"/>
      <c r="G102" s="522"/>
      <c r="H102" s="522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ht="24.75" hidden="1" customHeight="1" outlineLevel="1">
      <c r="A103" s="342">
        <v>8.59505760621E12</v>
      </c>
      <c r="B103" s="531" t="s">
        <v>3340</v>
      </c>
      <c r="C103" s="49" t="s">
        <v>4454</v>
      </c>
      <c r="D103" s="343" t="s">
        <v>305</v>
      </c>
      <c r="E103" s="343">
        <v>3.0</v>
      </c>
      <c r="F103" s="197">
        <f>SUMIF('Загальний прайс'!$D$6:$D$3617,A103,'Загальний прайс'!$G$6:$G$2832)</f>
        <v>2093.87</v>
      </c>
      <c r="G103" s="197">
        <f>F103*'ЗМІСТ'!$E$13/1000*1.2</f>
        <v>109.8342021</v>
      </c>
      <c r="H103" s="198">
        <f>G103*(100%-'ЗМІСТ'!$E$15)</f>
        <v>109.8342021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ht="3.0" hidden="1" customHeight="1" outlineLevel="1">
      <c r="A104" s="518"/>
      <c r="B104" s="547"/>
      <c r="C104" s="520" t="s">
        <v>4312</v>
      </c>
      <c r="D104" s="521"/>
      <c r="E104" s="521"/>
      <c r="F104" s="522"/>
      <c r="G104" s="522"/>
      <c r="H104" s="522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ht="34.5" hidden="1" customHeight="1" outlineLevel="1">
      <c r="A105" s="342">
        <v>8.595057605473E12</v>
      </c>
      <c r="B105" s="531" t="s">
        <v>4455</v>
      </c>
      <c r="C105" s="49" t="s">
        <v>4456</v>
      </c>
      <c r="D105" s="343" t="s">
        <v>4311</v>
      </c>
      <c r="E105" s="343">
        <v>1000.0</v>
      </c>
      <c r="F105" s="197">
        <f>SUMIF('Загальний прайс'!$D$6:$D$3617,A105,'Загальний прайс'!$G$6:$G$2832)</f>
        <v>46.18</v>
      </c>
      <c r="G105" s="197">
        <f>F105*'ЗМІСТ'!$E$13/1000*1.2</f>
        <v>2.422377442</v>
      </c>
      <c r="H105" s="198">
        <f>G105*(100%-'ЗМІСТ'!$E$15)</f>
        <v>2.422377442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ht="3.0" hidden="1" customHeight="1" outlineLevel="1">
      <c r="A106" s="518"/>
      <c r="B106" s="547"/>
      <c r="C106" s="520" t="s">
        <v>4312</v>
      </c>
      <c r="D106" s="521"/>
      <c r="E106" s="521"/>
      <c r="F106" s="522"/>
      <c r="G106" s="522"/>
      <c r="H106" s="522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ht="24.75" hidden="1" customHeight="1" outlineLevel="1">
      <c r="A107" s="342">
        <v>8.595057697904E12</v>
      </c>
      <c r="B107" s="531" t="s">
        <v>4457</v>
      </c>
      <c r="C107" s="49" t="s">
        <v>4458</v>
      </c>
      <c r="D107" s="343" t="s">
        <v>17</v>
      </c>
      <c r="E107" s="343">
        <v>100.0</v>
      </c>
      <c r="F107" s="197">
        <f>SUMIF('Загальний прайс'!$D$6:$D$3617,A107,'Загальний прайс'!$G$6:$G$2832)</f>
        <v>203.18</v>
      </c>
      <c r="G107" s="197">
        <f>F107*'ЗМІСТ'!$E$13/1000*1.2</f>
        <v>10.65783128</v>
      </c>
      <c r="H107" s="198">
        <f>G107*(100%-'ЗМІСТ'!$E$15)</f>
        <v>10.65783128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ht="24.75" hidden="1" customHeight="1" outlineLevel="1">
      <c r="A108" s="342">
        <v>8.595568931207E12</v>
      </c>
      <c r="B108" s="531" t="s">
        <v>4459</v>
      </c>
      <c r="C108" s="49" t="s">
        <v>4460</v>
      </c>
      <c r="D108" s="343" t="s">
        <v>4311</v>
      </c>
      <c r="E108" s="343">
        <v>100.0</v>
      </c>
      <c r="F108" s="197">
        <f>SUMIF('Загальний прайс'!$D$6:$D$3617,A108,'Загальний прайс'!$G$6:$G$2832)</f>
        <v>145.74</v>
      </c>
      <c r="G108" s="197">
        <f>F108*'ЗМІСТ'!$E$13/1000*1.2</f>
        <v>7.644809189</v>
      </c>
      <c r="H108" s="198">
        <f>G108*(100%-'ЗМІСТ'!$E$15)</f>
        <v>7.644809189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ht="24.75" hidden="1" customHeight="1" outlineLevel="1">
      <c r="A109" s="342">
        <v>8.595568931214E12</v>
      </c>
      <c r="B109" s="389" t="s">
        <v>4461</v>
      </c>
      <c r="C109" s="49" t="s">
        <v>4462</v>
      </c>
      <c r="D109" s="343" t="s">
        <v>4311</v>
      </c>
      <c r="E109" s="343">
        <v>100.0</v>
      </c>
      <c r="F109" s="197">
        <f>SUMIF('Загальний прайс'!$D$6:$D$3617,A109,'Загальний прайс'!$G$6:$G$2832)</f>
        <v>330.34</v>
      </c>
      <c r="G109" s="197">
        <f>F109*'ЗМІСТ'!$E$13/1000*1.2</f>
        <v>17.32802434</v>
      </c>
      <c r="H109" s="198">
        <f>G109*(100%-'ЗМІСТ'!$E$15)</f>
        <v>17.32802434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ht="24.75" customHeight="1" collapsed="1">
      <c r="A110" s="543" t="s">
        <v>4463</v>
      </c>
      <c r="B110" s="32"/>
      <c r="C110" s="545"/>
      <c r="D110" s="32"/>
      <c r="E110" s="32"/>
      <c r="F110" s="32"/>
      <c r="G110" s="32"/>
      <c r="H110" s="32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ht="27.0" hidden="1" customHeight="1" outlineLevel="1">
      <c r="A111" s="294">
        <v>8.595057615915E12</v>
      </c>
      <c r="B111" s="294" t="s">
        <v>4464</v>
      </c>
      <c r="C111" s="49" t="s">
        <v>4465</v>
      </c>
      <c r="D111" s="425" t="s">
        <v>17</v>
      </c>
      <c r="E111" s="548"/>
      <c r="F111" s="296">
        <f>SUMIF('Загальний прайс'!$D$6:$D$3617,A111,'Загальний прайс'!$G$6:$G$2832)</f>
        <v>192287.72</v>
      </c>
      <c r="G111" s="296">
        <f>F111*'ЗМІСТ'!$E$13/1000*1.2</f>
        <v>10086.47543</v>
      </c>
      <c r="H111" s="297">
        <f>G111*(100%-'ЗМІСТ'!$E$15)</f>
        <v>10086.47543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5"/>
      <c r="Z111" s="25"/>
      <c r="AA111" s="25"/>
      <c r="AB111" s="25"/>
    </row>
    <row r="112" ht="34.5" hidden="1" customHeight="1" outlineLevel="1">
      <c r="A112" s="342">
        <v>8.595057611962E12</v>
      </c>
      <c r="B112" s="194" t="s">
        <v>4466</v>
      </c>
      <c r="C112" s="49" t="s">
        <v>4467</v>
      </c>
      <c r="D112" s="425" t="s">
        <v>17</v>
      </c>
      <c r="E112" s="433"/>
      <c r="F112" s="197">
        <f>SUMIF('Загальний прайс'!$D$6:$D$3617,A112,'Загальний прайс'!$G$6:$G$2832)</f>
        <v>71455.72</v>
      </c>
      <c r="G112" s="197">
        <f>F112*'ЗМІСТ'!$E$13/1000*1.2</f>
        <v>3748.218367</v>
      </c>
      <c r="H112" s="198">
        <f>G112*(100%-'ЗМІСТ'!$E$15)</f>
        <v>3748.218367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5"/>
      <c r="Z112" s="25"/>
      <c r="AA112" s="25"/>
      <c r="AB112" s="25"/>
    </row>
    <row r="113" ht="24.75" hidden="1" customHeight="1" outlineLevel="1">
      <c r="A113" s="342">
        <v>8.595057610125E12</v>
      </c>
      <c r="B113" s="194" t="s">
        <v>4468</v>
      </c>
      <c r="C113" s="49" t="s">
        <v>4469</v>
      </c>
      <c r="D113" s="425" t="s">
        <v>17</v>
      </c>
      <c r="E113" s="433"/>
      <c r="F113" s="197">
        <f>SUMIF('Загальний прайс'!$D$6:$D$3617,A113,'Загальний прайс'!$G$6:$G$2832)</f>
        <v>174323.89</v>
      </c>
      <c r="G113" s="197">
        <f>F113*'ЗМІСТ'!$E$13/1000*1.2</f>
        <v>9144.180569</v>
      </c>
      <c r="H113" s="198">
        <f>G113*(100%-'ЗМІСТ'!$E$15)</f>
        <v>9144.180569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5"/>
      <c r="Z113" s="25"/>
      <c r="AA113" s="25"/>
      <c r="AB113" s="25"/>
    </row>
    <row r="114" ht="24.75" hidden="1" customHeight="1" outlineLevel="1">
      <c r="A114" s="342">
        <v>8.595057616097E12</v>
      </c>
      <c r="B114" s="194" t="s">
        <v>4470</v>
      </c>
      <c r="C114" s="49" t="s">
        <v>4471</v>
      </c>
      <c r="D114" s="425" t="s">
        <v>17</v>
      </c>
      <c r="E114" s="433"/>
      <c r="F114" s="197">
        <f>SUMIF('Загальний прайс'!$D$6:$D$3717,A114,'Загальний прайс'!$G$6:$G$3717)</f>
        <v>11509.4</v>
      </c>
      <c r="G114" s="197">
        <f>F114*'ЗМІСТ'!$E$13/1000*1.2</f>
        <v>603.7269581</v>
      </c>
      <c r="H114" s="198">
        <f>G114*(100%-'ЗМІСТ'!$E$15)</f>
        <v>603.7269581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5"/>
      <c r="Z114" s="25"/>
      <c r="AA114" s="25"/>
      <c r="AB114" s="25"/>
    </row>
    <row r="115" ht="24.75" hidden="1" customHeight="1" outlineLevel="1">
      <c r="A115" s="194">
        <v>8.595057616103E12</v>
      </c>
      <c r="B115" s="194" t="s">
        <v>4472</v>
      </c>
      <c r="C115" s="49" t="s">
        <v>4473</v>
      </c>
      <c r="D115" s="425" t="s">
        <v>17</v>
      </c>
      <c r="E115" s="433"/>
      <c r="F115" s="197">
        <f>SUMIF('Загальний прайс'!$D$6:$D$3717,A115,'Загальний прайс'!$G$6:$G$3717)</f>
        <v>20552.49</v>
      </c>
      <c r="G115" s="197">
        <f>F115*'ЗМІСТ'!$E$13/1000*1.2</f>
        <v>1078.083329</v>
      </c>
      <c r="H115" s="198">
        <f>G115*(100%-'ЗМІСТ'!$E$15)</f>
        <v>1078.083329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5"/>
      <c r="Z115" s="25"/>
      <c r="AA115" s="25"/>
      <c r="AB115" s="25"/>
    </row>
    <row r="116" ht="24.75" hidden="1" customHeight="1" outlineLevel="1">
      <c r="A116" s="194">
        <v>8.59505761611E12</v>
      </c>
      <c r="B116" s="194" t="s">
        <v>4474</v>
      </c>
      <c r="C116" s="49" t="s">
        <v>4475</v>
      </c>
      <c r="D116" s="425" t="s">
        <v>17</v>
      </c>
      <c r="E116" s="433"/>
      <c r="F116" s="197">
        <f>SUMIF('Загальний прайс'!$D$6:$D$3717,A116,'Загальний прайс'!$G$6:$G$3717)</f>
        <v>20552.49</v>
      </c>
      <c r="G116" s="197">
        <f>F116*'ЗМІСТ'!$E$13/1000*1.2</f>
        <v>1078.083329</v>
      </c>
      <c r="H116" s="198">
        <f>G116*(100%-'ЗМІСТ'!$E$15)</f>
        <v>1078.083329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  <c r="AA116" s="25"/>
      <c r="AB116" s="25"/>
    </row>
    <row r="117" ht="24.75" hidden="1" customHeight="1" outlineLevel="1">
      <c r="A117" s="194">
        <v>8.595057616127E12</v>
      </c>
      <c r="B117" s="194" t="s">
        <v>4476</v>
      </c>
      <c r="C117" s="49" t="s">
        <v>4477</v>
      </c>
      <c r="D117" s="549" t="s">
        <v>17</v>
      </c>
      <c r="E117" s="433"/>
      <c r="F117" s="197">
        <f>SUMIF('Загальний прайс'!$D$6:$D$3717,A117,'Загальний прайс'!$G$6:$G$3717)</f>
        <v>21374.59</v>
      </c>
      <c r="G117" s="197">
        <f>F117*'ЗМІСТ'!$E$13/1000*1.2</f>
        <v>1121.206683</v>
      </c>
      <c r="H117" s="198">
        <f>G117*(100%-'ЗМІСТ'!$E$15)</f>
        <v>1121.206683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5"/>
      <c r="Z117" s="25"/>
      <c r="AA117" s="25"/>
      <c r="AB117" s="25"/>
    </row>
    <row r="118" ht="36.75" hidden="1" customHeight="1" outlineLevel="1">
      <c r="A118" s="194">
        <v>8.595057616141E12</v>
      </c>
      <c r="B118" s="194" t="s">
        <v>4478</v>
      </c>
      <c r="C118" s="49" t="s">
        <v>4479</v>
      </c>
      <c r="D118" s="425" t="s">
        <v>17</v>
      </c>
      <c r="E118" s="433"/>
      <c r="F118" s="197">
        <f>SUMIF('Загальний прайс'!$D$6:$D$3717,A118,'Загальний прайс'!$G$6:$G$3717)</f>
        <v>15267.57</v>
      </c>
      <c r="G118" s="197">
        <f>F118*'ЗМІСТ'!$E$13/1000*1.2</f>
        <v>800.8622165</v>
      </c>
      <c r="H118" s="198">
        <f>G118*(100%-'ЗМІСТ'!$E$15)</f>
        <v>800.8622165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5"/>
      <c r="Z118" s="25"/>
      <c r="AA118" s="25"/>
      <c r="AB118" s="25"/>
    </row>
    <row r="119" ht="7.5" customHeight="1">
      <c r="A119" s="550"/>
      <c r="B119" s="25"/>
      <c r="C119" s="117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ht="18.75" customHeight="1" collapsed="1">
      <c r="A120" s="543" t="s">
        <v>4480</v>
      </c>
      <c r="B120" s="544"/>
      <c r="C120" s="545"/>
      <c r="D120" s="32"/>
      <c r="E120" s="32"/>
      <c r="F120" s="32"/>
      <c r="G120" s="32"/>
      <c r="H120" s="32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ht="20.25" hidden="1" customHeight="1" outlineLevel="1">
      <c r="A121" s="551" t="s">
        <v>4481</v>
      </c>
      <c r="B121" s="552" t="s">
        <v>4482</v>
      </c>
      <c r="C121" s="49" t="s">
        <v>4482</v>
      </c>
      <c r="D121" s="549" t="s">
        <v>17</v>
      </c>
      <c r="E121" s="553"/>
      <c r="F121" s="553"/>
      <c r="G121" s="296">
        <v>6.752073732718894</v>
      </c>
      <c r="H121" s="297">
        <f>G121*(100%-'ЗМІСТ'!$E$15)</f>
        <v>6.752073733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ht="20.25" hidden="1" customHeight="1" outlineLevel="1">
      <c r="A122" s="551" t="s">
        <v>4483</v>
      </c>
      <c r="B122" s="552" t="s">
        <v>4484</v>
      </c>
      <c r="C122" s="49" t="s">
        <v>4484</v>
      </c>
      <c r="D122" s="425" t="s">
        <v>17</v>
      </c>
      <c r="E122" s="195"/>
      <c r="F122" s="195"/>
      <c r="G122" s="197">
        <v>5.752790578597032</v>
      </c>
      <c r="H122" s="198">
        <f>G122*(100%-'ЗМІСТ'!$E$15)</f>
        <v>5.752790579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ht="20.25" hidden="1" customHeight="1" outlineLevel="1">
      <c r="A123" s="551" t="s">
        <v>4485</v>
      </c>
      <c r="B123" s="552" t="s">
        <v>4486</v>
      </c>
      <c r="C123" s="49" t="s">
        <v>4486</v>
      </c>
      <c r="D123" s="425" t="s">
        <v>17</v>
      </c>
      <c r="E123" s="195"/>
      <c r="F123" s="195"/>
      <c r="G123" s="197">
        <v>5.444546850998463</v>
      </c>
      <c r="H123" s="198">
        <f>G123*(100%-'ЗМІСТ'!$E$15)</f>
        <v>5.444546851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ht="20.25" hidden="1" customHeight="1" outlineLevel="1">
      <c r="A124" s="551" t="s">
        <v>4487</v>
      </c>
      <c r="B124" s="552" t="s">
        <v>4488</v>
      </c>
      <c r="C124" s="49" t="s">
        <v>4488</v>
      </c>
      <c r="D124" s="425" t="s">
        <v>17</v>
      </c>
      <c r="E124" s="195"/>
      <c r="F124" s="195"/>
      <c r="G124" s="197">
        <v>5.567836016301792</v>
      </c>
      <c r="H124" s="198">
        <f>G124*(100%-'ЗМІСТ'!$E$15)</f>
        <v>5.567836016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ht="20.25" hidden="1" customHeight="1" outlineLevel="1">
      <c r="A125" s="551" t="s">
        <v>4489</v>
      </c>
      <c r="B125" s="552" t="s">
        <v>4490</v>
      </c>
      <c r="C125" s="49" t="s">
        <v>4490</v>
      </c>
      <c r="D125" s="425" t="s">
        <v>17</v>
      </c>
      <c r="E125" s="195"/>
      <c r="F125" s="195"/>
      <c r="G125" s="197">
        <v>62.46799795186891</v>
      </c>
      <c r="H125" s="198">
        <f>G125*(100%-'ЗМІСТ'!$E$15)</f>
        <v>62.46799795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ht="20.25" hidden="1" customHeight="1" outlineLevel="1">
      <c r="A126" s="551" t="s">
        <v>4491</v>
      </c>
      <c r="B126" s="552" t="s">
        <v>4492</v>
      </c>
      <c r="C126" s="49" t="s">
        <v>4492</v>
      </c>
      <c r="D126" s="425" t="s">
        <v>17</v>
      </c>
      <c r="E126" s="195"/>
      <c r="F126" s="195"/>
      <c r="G126" s="197">
        <v>1.1930363543266769</v>
      </c>
      <c r="H126" s="198">
        <f>G126*(100%-'ЗМІСТ'!$E$15)</f>
        <v>1.193036354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ht="20.25" hidden="1" customHeight="1" outlineLevel="1">
      <c r="A127" s="551" t="s">
        <v>4493</v>
      </c>
      <c r="B127" s="552" t="s">
        <v>4494</v>
      </c>
      <c r="C127" s="49" t="s">
        <v>4494</v>
      </c>
      <c r="D127" s="425" t="s">
        <v>17</v>
      </c>
      <c r="E127" s="195"/>
      <c r="F127" s="195"/>
      <c r="G127" s="197">
        <v>7.168458781362006</v>
      </c>
      <c r="H127" s="198">
        <f>G127*(100%-'ЗМІСТ'!$E$15)</f>
        <v>7.168458781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ht="20.25" hidden="1" customHeight="1" outlineLevel="1">
      <c r="A128" s="551" t="s">
        <v>4495</v>
      </c>
      <c r="B128" s="552" t="s">
        <v>4496</v>
      </c>
      <c r="C128" s="49" t="s">
        <v>4496</v>
      </c>
      <c r="D128" s="425" t="s">
        <v>17</v>
      </c>
      <c r="E128" s="195"/>
      <c r="F128" s="195"/>
      <c r="G128" s="197">
        <v>0.629679530411651</v>
      </c>
      <c r="H128" s="198">
        <f>G128*(100%-'ЗМІСТ'!$E$15)</f>
        <v>0.6296795304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ht="20.25" hidden="1" customHeight="1" outlineLevel="1">
      <c r="A129" s="551" t="s">
        <v>4497</v>
      </c>
      <c r="B129" s="552" t="s">
        <v>4498</v>
      </c>
      <c r="C129" s="49" t="s">
        <v>4498</v>
      </c>
      <c r="D129" s="425" t="s">
        <v>17</v>
      </c>
      <c r="E129" s="195"/>
      <c r="F129" s="195"/>
      <c r="G129" s="197">
        <v>1.142652329749104</v>
      </c>
      <c r="H129" s="198">
        <f>G129*(100%-'ЗМІСТ'!$E$15)</f>
        <v>1.14265233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ht="20.25" hidden="1" customHeight="1" outlineLevel="1">
      <c r="A130" s="551" t="s">
        <v>4499</v>
      </c>
      <c r="B130" s="552" t="s">
        <v>4500</v>
      </c>
      <c r="C130" s="49" t="s">
        <v>4500</v>
      </c>
      <c r="D130" s="425" t="s">
        <v>17</v>
      </c>
      <c r="E130" s="195"/>
      <c r="F130" s="195"/>
      <c r="G130" s="197">
        <v>56.67178699436763</v>
      </c>
      <c r="H130" s="198">
        <f>G130*(100%-'ЗМІСТ'!$E$15)</f>
        <v>56.67178699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ht="20.25" hidden="1" customHeight="1" outlineLevel="1">
      <c r="A131" s="551" t="s">
        <v>4501</v>
      </c>
      <c r="B131" s="552" t="s">
        <v>4502</v>
      </c>
      <c r="C131" s="49" t="s">
        <v>4502</v>
      </c>
      <c r="D131" s="425" t="s">
        <v>17</v>
      </c>
      <c r="E131" s="195"/>
      <c r="F131" s="195"/>
      <c r="G131" s="197">
        <v>2.565898617511521</v>
      </c>
      <c r="H131" s="198">
        <f>G131*(100%-'ЗМІСТ'!$E$15)</f>
        <v>2.565898618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ht="20.25" hidden="1" customHeight="1" outlineLevel="1">
      <c r="A132" s="551" t="s">
        <v>4503</v>
      </c>
      <c r="B132" s="552" t="s">
        <v>4504</v>
      </c>
      <c r="C132" s="49" t="s">
        <v>4504</v>
      </c>
      <c r="D132" s="425" t="s">
        <v>17</v>
      </c>
      <c r="E132" s="195"/>
      <c r="F132" s="195"/>
      <c r="G132" s="197">
        <v>4.230824372759859</v>
      </c>
      <c r="H132" s="198">
        <f>G132*(100%-'ЗМІСТ'!$E$15)</f>
        <v>4.230824373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ht="14.25" customHeight="1">
      <c r="A133" s="550"/>
      <c r="B133" s="25"/>
      <c r="C133" s="117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ht="14.25" customHeight="1">
      <c r="A134" s="550"/>
      <c r="B134" s="25"/>
      <c r="C134" s="117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ht="14.25" customHeight="1">
      <c r="A135" s="550"/>
      <c r="B135" s="25"/>
      <c r="C135" s="117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ht="14.25" customHeight="1">
      <c r="A136" s="550"/>
      <c r="B136" s="25"/>
      <c r="C136" s="117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ht="14.25" customHeight="1">
      <c r="A137" s="550"/>
      <c r="B137" s="25"/>
      <c r="C137" s="117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ht="14.25" customHeight="1">
      <c r="A138" s="550"/>
      <c r="B138" s="25"/>
      <c r="C138" s="117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ht="14.25" customHeight="1">
      <c r="A139" s="550"/>
      <c r="B139" s="25"/>
      <c r="C139" s="117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ht="14.25" customHeight="1">
      <c r="A140" s="550"/>
      <c r="B140" s="25"/>
      <c r="C140" s="11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ht="14.25" customHeight="1">
      <c r="A141" s="550"/>
      <c r="B141" s="25"/>
      <c r="C141" s="117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ht="14.25" customHeight="1">
      <c r="A142" s="550"/>
      <c r="B142" s="25"/>
      <c r="C142" s="117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ht="14.25" customHeight="1">
      <c r="A143" s="550"/>
      <c r="B143" s="25"/>
      <c r="C143" s="117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ht="14.25" customHeight="1">
      <c r="A144" s="550"/>
      <c r="B144" s="25"/>
      <c r="C144" s="117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ht="14.25" customHeight="1">
      <c r="A145" s="550"/>
      <c r="B145" s="25"/>
      <c r="C145" s="117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ht="14.25" customHeight="1">
      <c r="A146" s="550"/>
      <c r="B146" s="25"/>
      <c r="C146" s="117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ht="14.25" customHeight="1">
      <c r="A147" s="550"/>
      <c r="B147" s="25"/>
      <c r="C147" s="117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ht="14.25" customHeight="1">
      <c r="A148" s="550"/>
      <c r="B148" s="25"/>
      <c r="C148" s="117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ht="14.25" customHeight="1">
      <c r="A149" s="550"/>
      <c r="B149" s="25"/>
      <c r="C149" s="117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ht="14.25" customHeight="1">
      <c r="A150" s="550"/>
      <c r="B150" s="25"/>
      <c r="C150" s="117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ht="14.25" customHeight="1">
      <c r="A151" s="550"/>
      <c r="B151" s="25"/>
      <c r="C151" s="117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ht="14.25" customHeight="1">
      <c r="A152" s="550"/>
      <c r="B152" s="25"/>
      <c r="C152" s="117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ht="14.25" customHeight="1">
      <c r="A153" s="550"/>
      <c r="B153" s="25"/>
      <c r="C153" s="117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ht="14.25" customHeight="1">
      <c r="A154" s="550"/>
      <c r="B154" s="25"/>
      <c r="C154" s="117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ht="14.25" customHeight="1">
      <c r="A155" s="550"/>
      <c r="B155" s="25"/>
      <c r="C155" s="117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ht="14.25" customHeight="1">
      <c r="A156" s="550"/>
      <c r="B156" s="25"/>
      <c r="C156" s="117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ht="14.25" customHeight="1">
      <c r="A157" s="550"/>
      <c r="B157" s="25"/>
      <c r="C157" s="117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ht="14.25" customHeight="1">
      <c r="A158" s="550"/>
      <c r="B158" s="25"/>
      <c r="C158" s="117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ht="14.25" customHeight="1">
      <c r="A159" s="550"/>
      <c r="B159" s="25"/>
      <c r="C159" s="117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ht="14.25" customHeight="1">
      <c r="A160" s="550"/>
      <c r="B160" s="25"/>
      <c r="C160" s="117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ht="14.25" customHeight="1">
      <c r="A161" s="550"/>
      <c r="B161" s="25"/>
      <c r="C161" s="117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ht="14.25" customHeight="1">
      <c r="A162" s="550"/>
      <c r="B162" s="25"/>
      <c r="C162" s="117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ht="14.25" customHeight="1">
      <c r="A163" s="550"/>
      <c r="B163" s="25"/>
      <c r="C163" s="117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ht="14.25" customHeight="1">
      <c r="A164" s="550"/>
      <c r="B164" s="25"/>
      <c r="C164" s="117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ht="14.25" customHeight="1">
      <c r="A165" s="550"/>
      <c r="B165" s="25"/>
      <c r="C165" s="117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ht="14.25" customHeight="1">
      <c r="A166" s="550"/>
      <c r="B166" s="25"/>
      <c r="C166" s="117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ht="14.25" customHeight="1">
      <c r="A167" s="550"/>
      <c r="B167" s="25"/>
      <c r="C167" s="117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ht="14.25" customHeight="1">
      <c r="A168" s="550"/>
      <c r="B168" s="25"/>
      <c r="C168" s="117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ht="14.25" customHeight="1">
      <c r="A169" s="550"/>
      <c r="B169" s="25"/>
      <c r="C169" s="117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ht="14.25" customHeight="1">
      <c r="A170" s="550"/>
      <c r="B170" s="25"/>
      <c r="C170" s="117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ht="14.25" customHeight="1">
      <c r="A171" s="550"/>
      <c r="B171" s="25"/>
      <c r="C171" s="117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ht="14.25" customHeight="1">
      <c r="A172" s="550"/>
      <c r="B172" s="25"/>
      <c r="C172" s="117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ht="14.25" customHeight="1">
      <c r="A173" s="550"/>
      <c r="B173" s="25"/>
      <c r="C173" s="117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ht="14.25" customHeight="1">
      <c r="A174" s="550"/>
      <c r="B174" s="25"/>
      <c r="C174" s="11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ht="14.25" customHeight="1">
      <c r="A175" s="550"/>
      <c r="B175" s="25"/>
      <c r="C175" s="117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ht="14.25" customHeight="1">
      <c r="A176" s="550"/>
      <c r="B176" s="25"/>
      <c r="C176" s="117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ht="14.25" customHeight="1">
      <c r="A177" s="550"/>
      <c r="B177" s="25"/>
      <c r="C177" s="117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ht="14.25" customHeight="1">
      <c r="A178" s="550"/>
      <c r="B178" s="25"/>
      <c r="C178" s="117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ht="14.25" customHeight="1">
      <c r="A179" s="550"/>
      <c r="B179" s="25"/>
      <c r="C179" s="117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ht="14.25" customHeight="1">
      <c r="A180" s="550"/>
      <c r="B180" s="25"/>
      <c r="C180" s="117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ht="14.25" customHeight="1">
      <c r="A181" s="550"/>
      <c r="B181" s="25"/>
      <c r="C181" s="117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ht="14.25" customHeight="1">
      <c r="A182" s="550"/>
      <c r="B182" s="25"/>
      <c r="C182" s="117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ht="14.25" customHeight="1">
      <c r="A183" s="550"/>
      <c r="B183" s="25"/>
      <c r="C183" s="117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ht="14.25" customHeight="1">
      <c r="A184" s="550"/>
      <c r="B184" s="25"/>
      <c r="C184" s="11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ht="14.25" customHeight="1">
      <c r="A185" s="550"/>
      <c r="B185" s="25"/>
      <c r="C185" s="117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ht="14.25" customHeight="1">
      <c r="A186" s="550"/>
      <c r="B186" s="25"/>
      <c r="C186" s="117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ht="14.25" customHeight="1">
      <c r="A187" s="550"/>
      <c r="B187" s="25"/>
      <c r="C187" s="117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ht="14.25" customHeight="1">
      <c r="A188" s="25"/>
      <c r="B188" s="25"/>
      <c r="C188" s="117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ht="14.25" customHeight="1">
      <c r="A189" s="25"/>
      <c r="B189" s="25"/>
      <c r="C189" s="117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ht="14.25" customHeight="1">
      <c r="A190" s="25"/>
      <c r="B190" s="25"/>
      <c r="C190" s="117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ht="14.25" customHeight="1">
      <c r="A191" s="25"/>
      <c r="B191" s="25"/>
      <c r="C191" s="117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ht="14.25" customHeight="1">
      <c r="A192" s="25"/>
      <c r="B192" s="25"/>
      <c r="C192" s="117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ht="14.25" customHeight="1">
      <c r="A193" s="25"/>
      <c r="B193" s="25"/>
      <c r="C193" s="117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ht="14.25" customHeight="1">
      <c r="A194" s="25"/>
      <c r="B194" s="25"/>
      <c r="C194" s="117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ht="14.25" customHeight="1">
      <c r="A195" s="25"/>
      <c r="B195" s="25"/>
      <c r="C195" s="117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ht="14.25" customHeight="1">
      <c r="A196" s="25"/>
      <c r="B196" s="25"/>
      <c r="C196" s="117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ht="14.25" customHeight="1">
      <c r="A197" s="25"/>
      <c r="B197" s="25"/>
      <c r="C197" s="117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ht="14.25" customHeight="1">
      <c r="A198" s="25"/>
      <c r="B198" s="25"/>
      <c r="C198" s="117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ht="14.25" customHeight="1">
      <c r="A199" s="25"/>
      <c r="B199" s="25"/>
      <c r="C199" s="117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ht="14.25" customHeight="1">
      <c r="A200" s="25"/>
      <c r="B200" s="25"/>
      <c r="C200" s="117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ht="14.25" customHeight="1">
      <c r="A201" s="25"/>
      <c r="B201" s="25"/>
      <c r="C201" s="117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ht="14.25" customHeight="1">
      <c r="A202" s="25"/>
      <c r="B202" s="25"/>
      <c r="C202" s="117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ht="14.25" customHeight="1">
      <c r="A203" s="25"/>
      <c r="B203" s="25"/>
      <c r="C203" s="117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ht="14.25" customHeight="1">
      <c r="A204" s="25"/>
      <c r="B204" s="25"/>
      <c r="C204" s="117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ht="14.25" customHeight="1">
      <c r="A205" s="25"/>
      <c r="B205" s="25"/>
      <c r="C205" s="117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ht="14.25" customHeight="1">
      <c r="A206" s="25"/>
      <c r="B206" s="25"/>
      <c r="C206" s="117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ht="14.25" customHeight="1">
      <c r="A207" s="25"/>
      <c r="B207" s="25"/>
      <c r="C207" s="117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ht="14.25" customHeight="1">
      <c r="A208" s="25"/>
      <c r="B208" s="25"/>
      <c r="C208" s="117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ht="14.25" customHeight="1">
      <c r="A209" s="25"/>
      <c r="B209" s="25"/>
      <c r="C209" s="117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ht="14.25" customHeight="1">
      <c r="A210" s="25"/>
      <c r="B210" s="25"/>
      <c r="C210" s="117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ht="14.25" customHeight="1">
      <c r="A211" s="25"/>
      <c r="B211" s="25"/>
      <c r="C211" s="117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ht="14.25" customHeight="1">
      <c r="A212" s="25"/>
      <c r="B212" s="25"/>
      <c r="C212" s="117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ht="14.25" customHeight="1">
      <c r="A213" s="25"/>
      <c r="B213" s="25"/>
      <c r="C213" s="117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ht="14.25" customHeight="1">
      <c r="A214" s="25"/>
      <c r="B214" s="25"/>
      <c r="C214" s="117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ht="14.25" customHeight="1">
      <c r="A215" s="25"/>
      <c r="B215" s="25"/>
      <c r="C215" s="117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ht="14.25" customHeight="1">
      <c r="A216" s="25"/>
      <c r="B216" s="25"/>
      <c r="C216" s="117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ht="14.25" customHeight="1">
      <c r="A217" s="25"/>
      <c r="B217" s="25"/>
      <c r="C217" s="117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ht="14.25" customHeight="1">
      <c r="A218" s="25"/>
      <c r="B218" s="25"/>
      <c r="C218" s="117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ht="14.25" customHeight="1">
      <c r="A219" s="25"/>
      <c r="B219" s="25"/>
      <c r="C219" s="117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ht="14.25" customHeight="1">
      <c r="A220" s="25"/>
      <c r="B220" s="25"/>
      <c r="C220" s="117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ht="14.25" customHeight="1">
      <c r="A221" s="25"/>
      <c r="B221" s="25"/>
      <c r="C221" s="117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ht="14.25" customHeight="1">
      <c r="A222" s="25"/>
      <c r="B222" s="25"/>
      <c r="C222" s="117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ht="14.25" customHeight="1">
      <c r="A223" s="25"/>
      <c r="B223" s="25"/>
      <c r="C223" s="117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ht="14.25" customHeight="1">
      <c r="A224" s="25"/>
      <c r="B224" s="25"/>
      <c r="C224" s="117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ht="14.25" customHeight="1">
      <c r="A225" s="25"/>
      <c r="B225" s="25"/>
      <c r="C225" s="117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ht="14.25" customHeight="1">
      <c r="A226" s="25"/>
      <c r="B226" s="25"/>
      <c r="C226" s="117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ht="14.25" customHeight="1">
      <c r="A227" s="25"/>
      <c r="B227" s="25"/>
      <c r="C227" s="117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ht="14.25" customHeight="1">
      <c r="A228" s="25"/>
      <c r="B228" s="25"/>
      <c r="C228" s="117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ht="14.25" customHeight="1">
      <c r="A229" s="25"/>
      <c r="B229" s="25"/>
      <c r="C229" s="117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ht="14.25" customHeight="1">
      <c r="A230" s="25"/>
      <c r="B230" s="25"/>
      <c r="C230" s="117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ht="14.25" customHeight="1">
      <c r="A231" s="25"/>
      <c r="B231" s="25"/>
      <c r="C231" s="117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ht="14.25" customHeight="1">
      <c r="A232" s="25"/>
      <c r="B232" s="25"/>
      <c r="C232" s="117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ht="14.25" customHeight="1">
      <c r="A233" s="25"/>
      <c r="B233" s="25"/>
      <c r="C233" s="117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ht="14.25" customHeight="1">
      <c r="A234" s="25"/>
      <c r="B234" s="25"/>
      <c r="C234" s="117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ht="14.25" customHeight="1">
      <c r="A235" s="25"/>
      <c r="B235" s="25"/>
      <c r="C235" s="117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ht="14.25" customHeight="1">
      <c r="A236" s="25"/>
      <c r="B236" s="25"/>
      <c r="C236" s="117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ht="14.25" customHeight="1">
      <c r="A237" s="25"/>
      <c r="B237" s="25"/>
      <c r="C237" s="117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ht="14.25" customHeight="1">
      <c r="A238" s="25"/>
      <c r="B238" s="25"/>
      <c r="C238" s="117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ht="14.25" customHeight="1">
      <c r="A239" s="25"/>
      <c r="B239" s="25"/>
      <c r="C239" s="117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ht="14.25" customHeight="1">
      <c r="A240" s="25"/>
      <c r="B240" s="25"/>
      <c r="C240" s="117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ht="14.25" customHeight="1">
      <c r="A241" s="25"/>
      <c r="B241" s="25"/>
      <c r="C241" s="117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ht="14.25" customHeight="1">
      <c r="A242" s="25"/>
      <c r="B242" s="25"/>
      <c r="C242" s="117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ht="14.25" customHeight="1">
      <c r="A243" s="25"/>
      <c r="B243" s="25"/>
      <c r="C243" s="117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ht="14.25" customHeight="1">
      <c r="A244" s="25"/>
      <c r="B244" s="25"/>
      <c r="C244" s="117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ht="14.25" customHeight="1">
      <c r="A245" s="25"/>
      <c r="B245" s="25"/>
      <c r="C245" s="117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ht="14.25" customHeight="1">
      <c r="A246" s="25"/>
      <c r="B246" s="25"/>
      <c r="C246" s="117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ht="14.25" customHeight="1">
      <c r="A247" s="25"/>
      <c r="B247" s="25"/>
      <c r="C247" s="117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ht="14.25" customHeight="1">
      <c r="A248" s="25"/>
      <c r="B248" s="25"/>
      <c r="C248" s="117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ht="14.25" customHeight="1">
      <c r="A249" s="25"/>
      <c r="B249" s="25"/>
      <c r="C249" s="117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ht="14.25" customHeight="1">
      <c r="A250" s="25"/>
      <c r="B250" s="25"/>
      <c r="C250" s="117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ht="14.25" customHeight="1">
      <c r="A251" s="25"/>
      <c r="B251" s="25"/>
      <c r="C251" s="117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ht="14.25" customHeight="1">
      <c r="A252" s="25"/>
      <c r="B252" s="25"/>
      <c r="C252" s="117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ht="14.25" customHeight="1">
      <c r="A253" s="25"/>
      <c r="B253" s="25"/>
      <c r="C253" s="117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ht="14.25" customHeight="1">
      <c r="A254" s="25"/>
      <c r="B254" s="25"/>
      <c r="C254" s="117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ht="14.25" customHeight="1">
      <c r="A255" s="25"/>
      <c r="B255" s="25"/>
      <c r="C255" s="117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ht="14.25" customHeight="1">
      <c r="A256" s="25"/>
      <c r="B256" s="25"/>
      <c r="C256" s="117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ht="14.25" customHeight="1">
      <c r="A257" s="25"/>
      <c r="B257" s="25"/>
      <c r="C257" s="117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ht="14.25" customHeight="1">
      <c r="A258" s="25"/>
      <c r="B258" s="25"/>
      <c r="C258" s="117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ht="14.25" customHeight="1">
      <c r="A259" s="25"/>
      <c r="B259" s="25"/>
      <c r="C259" s="117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ht="14.25" customHeight="1">
      <c r="A260" s="25"/>
      <c r="B260" s="25"/>
      <c r="C260" s="117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ht="14.25" customHeight="1">
      <c r="A261" s="25"/>
      <c r="B261" s="25"/>
      <c r="C261" s="117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ht="14.25" customHeight="1">
      <c r="A262" s="25"/>
      <c r="B262" s="25"/>
      <c r="C262" s="117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ht="14.25" customHeight="1">
      <c r="A263" s="25"/>
      <c r="B263" s="25"/>
      <c r="C263" s="117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ht="14.25" customHeight="1">
      <c r="A264" s="25"/>
      <c r="B264" s="25"/>
      <c r="C264" s="117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ht="14.25" customHeight="1">
      <c r="A265" s="25"/>
      <c r="B265" s="25"/>
      <c r="C265" s="1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ht="14.25" customHeight="1">
      <c r="A266" s="25"/>
      <c r="B266" s="25"/>
      <c r="C266" s="117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ht="14.25" customHeight="1">
      <c r="A267" s="25"/>
      <c r="B267" s="25"/>
      <c r="C267" s="117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ht="14.25" customHeight="1">
      <c r="A268" s="25"/>
      <c r="B268" s="25"/>
      <c r="C268" s="117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ht="14.25" customHeight="1">
      <c r="A269" s="25"/>
      <c r="B269" s="25"/>
      <c r="C269" s="117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ht="14.25" customHeight="1">
      <c r="A270" s="25"/>
      <c r="B270" s="25"/>
      <c r="C270" s="117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ht="14.25" customHeight="1">
      <c r="A271" s="25"/>
      <c r="B271" s="25"/>
      <c r="C271" s="117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ht="14.25" customHeight="1">
      <c r="A272" s="25"/>
      <c r="B272" s="25"/>
      <c r="C272" s="117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ht="14.25" customHeight="1">
      <c r="A273" s="25"/>
      <c r="B273" s="25"/>
      <c r="C273" s="117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ht="14.25" customHeight="1">
      <c r="A274" s="25"/>
      <c r="B274" s="25"/>
      <c r="C274" s="117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ht="14.25" customHeight="1">
      <c r="A275" s="25"/>
      <c r="B275" s="25"/>
      <c r="C275" s="117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ht="14.25" customHeight="1">
      <c r="A276" s="25"/>
      <c r="B276" s="25"/>
      <c r="C276" s="117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ht="14.25" customHeight="1">
      <c r="A277" s="25"/>
      <c r="B277" s="25"/>
      <c r="C277" s="117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ht="14.25" customHeight="1">
      <c r="A278" s="25"/>
      <c r="B278" s="25"/>
      <c r="C278" s="117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ht="14.25" customHeight="1">
      <c r="A279" s="25"/>
      <c r="B279" s="25"/>
      <c r="C279" s="117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ht="14.25" customHeight="1">
      <c r="A280" s="25"/>
      <c r="B280" s="25"/>
      <c r="C280" s="117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ht="14.25" customHeight="1">
      <c r="A281" s="25"/>
      <c r="B281" s="25"/>
      <c r="C281" s="117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ht="14.25" customHeight="1">
      <c r="A282" s="25"/>
      <c r="B282" s="25"/>
      <c r="C282" s="117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ht="14.25" customHeight="1">
      <c r="A283" s="25"/>
      <c r="B283" s="25"/>
      <c r="C283" s="117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ht="14.25" customHeight="1">
      <c r="A284" s="25"/>
      <c r="B284" s="25"/>
      <c r="C284" s="117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ht="14.25" customHeight="1">
      <c r="A285" s="25"/>
      <c r="B285" s="25"/>
      <c r="C285" s="117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ht="14.25" customHeight="1">
      <c r="A286" s="25"/>
      <c r="B286" s="25"/>
      <c r="C286" s="117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ht="14.25" customHeight="1">
      <c r="A287" s="25"/>
      <c r="B287" s="25"/>
      <c r="C287" s="117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ht="14.25" customHeight="1">
      <c r="A288" s="25"/>
      <c r="B288" s="25"/>
      <c r="C288" s="117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ht="14.25" customHeight="1">
      <c r="A289" s="25"/>
      <c r="B289" s="25"/>
      <c r="C289" s="117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ht="14.25" customHeight="1">
      <c r="A290" s="25"/>
      <c r="B290" s="25"/>
      <c r="C290" s="117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ht="14.25" customHeight="1">
      <c r="A291" s="25"/>
      <c r="B291" s="25"/>
      <c r="C291" s="117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ht="14.25" customHeight="1">
      <c r="A292" s="25"/>
      <c r="B292" s="25"/>
      <c r="C292" s="117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ht="14.25" customHeight="1">
      <c r="A293" s="25"/>
      <c r="B293" s="25"/>
      <c r="C293" s="117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ht="14.25" customHeight="1">
      <c r="A294" s="25"/>
      <c r="B294" s="25"/>
      <c r="C294" s="117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ht="14.25" customHeight="1">
      <c r="A295" s="25"/>
      <c r="B295" s="25"/>
      <c r="C295" s="117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ht="14.25" customHeight="1">
      <c r="A296" s="25"/>
      <c r="B296" s="25"/>
      <c r="C296" s="117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ht="14.25" customHeight="1">
      <c r="A297" s="25"/>
      <c r="B297" s="25"/>
      <c r="C297" s="117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ht="14.25" customHeight="1">
      <c r="A298" s="25"/>
      <c r="B298" s="25"/>
      <c r="C298" s="117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ht="14.25" customHeight="1">
      <c r="A299" s="25"/>
      <c r="B299" s="25"/>
      <c r="C299" s="117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ht="14.25" customHeight="1">
      <c r="A300" s="25"/>
      <c r="B300" s="25"/>
      <c r="C300" s="117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ht="14.25" customHeight="1">
      <c r="A301" s="25"/>
      <c r="B301" s="25"/>
      <c r="C301" s="117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ht="14.25" customHeight="1">
      <c r="A302" s="25"/>
      <c r="B302" s="25"/>
      <c r="C302" s="117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ht="14.25" customHeight="1">
      <c r="A303" s="25"/>
      <c r="B303" s="25"/>
      <c r="C303" s="117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ht="14.25" customHeight="1">
      <c r="A304" s="25"/>
      <c r="B304" s="25"/>
      <c r="C304" s="117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ht="14.25" customHeight="1">
      <c r="A305" s="25"/>
      <c r="B305" s="25"/>
      <c r="C305" s="117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ht="14.25" customHeight="1">
      <c r="A306" s="25"/>
      <c r="B306" s="25"/>
      <c r="C306" s="117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ht="14.25" customHeight="1">
      <c r="A307" s="25"/>
      <c r="B307" s="25"/>
      <c r="C307" s="117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ht="14.25" customHeight="1">
      <c r="A308" s="25"/>
      <c r="B308" s="25"/>
      <c r="C308" s="117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ht="14.25" customHeight="1">
      <c r="A309" s="25"/>
      <c r="B309" s="25"/>
      <c r="C309" s="117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ht="14.25" customHeight="1">
      <c r="A310" s="25"/>
      <c r="B310" s="25"/>
      <c r="C310" s="117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ht="14.25" customHeight="1">
      <c r="A311" s="25"/>
      <c r="B311" s="25"/>
      <c r="C311" s="117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ht="14.25" customHeight="1">
      <c r="A312" s="25"/>
      <c r="B312" s="25"/>
      <c r="C312" s="117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ht="14.25" customHeight="1">
      <c r="A313" s="25"/>
      <c r="B313" s="25"/>
      <c r="C313" s="117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ht="14.25" customHeight="1">
      <c r="A314" s="25"/>
      <c r="B314" s="25"/>
      <c r="C314" s="117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ht="14.25" customHeight="1">
      <c r="A315" s="25"/>
      <c r="B315" s="25"/>
      <c r="C315" s="117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ht="14.25" customHeight="1">
      <c r="A316" s="25"/>
      <c r="B316" s="25"/>
      <c r="C316" s="117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ht="14.25" customHeight="1">
      <c r="A317" s="25"/>
      <c r="B317" s="25"/>
      <c r="C317" s="117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ht="14.25" customHeight="1">
      <c r="A318" s="25"/>
      <c r="B318" s="25"/>
      <c r="C318" s="117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ht="14.25" customHeight="1">
      <c r="A319" s="25"/>
      <c r="B319" s="25"/>
      <c r="C319" s="117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ht="14.25" customHeight="1">
      <c r="A320" s="25"/>
      <c r="B320" s="25"/>
      <c r="C320" s="117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ht="14.25" customHeight="1">
      <c r="A321" s="25"/>
      <c r="B321" s="25"/>
      <c r="C321" s="117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ht="14.25" customHeight="1">
      <c r="A322" s="25"/>
      <c r="B322" s="25"/>
      <c r="C322" s="117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ht="14.25" customHeight="1">
      <c r="A323" s="25"/>
      <c r="B323" s="25"/>
      <c r="C323" s="117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ht="14.25" customHeight="1">
      <c r="A324" s="25"/>
      <c r="B324" s="25"/>
      <c r="C324" s="117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ht="14.25" customHeight="1">
      <c r="A325" s="25"/>
      <c r="B325" s="25"/>
      <c r="C325" s="117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ht="14.25" customHeight="1">
      <c r="A326" s="25"/>
      <c r="B326" s="25"/>
      <c r="C326" s="117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ht="15.75" customHeight="1">
      <c r="C327" s="554"/>
    </row>
    <row r="328" ht="15.75" customHeight="1">
      <c r="C328" s="554"/>
    </row>
    <row r="329" ht="15.75" customHeight="1">
      <c r="C329" s="554"/>
    </row>
    <row r="330" ht="15.75" customHeight="1">
      <c r="C330" s="554"/>
    </row>
    <row r="331" ht="15.75" customHeight="1">
      <c r="C331" s="554"/>
    </row>
    <row r="332" ht="15.75" customHeight="1">
      <c r="C332" s="554"/>
    </row>
    <row r="333" ht="15.75" customHeight="1">
      <c r="C333" s="554"/>
    </row>
    <row r="334" ht="15.75" customHeight="1">
      <c r="C334" s="554"/>
    </row>
    <row r="335" ht="15.75" customHeight="1">
      <c r="C335" s="554"/>
    </row>
    <row r="336" ht="15.75" customHeight="1">
      <c r="C336" s="554"/>
    </row>
    <row r="337" ht="15.75" customHeight="1">
      <c r="C337" s="554"/>
    </row>
    <row r="338" ht="15.75" customHeight="1">
      <c r="C338" s="554"/>
    </row>
    <row r="339" ht="15.75" customHeight="1">
      <c r="C339" s="554"/>
    </row>
    <row r="340" ht="15.75" customHeight="1">
      <c r="C340" s="554"/>
    </row>
    <row r="341" ht="15.75" customHeight="1">
      <c r="C341" s="554"/>
    </row>
    <row r="342" ht="15.75" customHeight="1">
      <c r="C342" s="554"/>
    </row>
    <row r="343" ht="15.75" customHeight="1">
      <c r="C343" s="554"/>
    </row>
    <row r="344" ht="15.75" customHeight="1">
      <c r="C344" s="554"/>
    </row>
    <row r="345" ht="15.75" customHeight="1">
      <c r="C345" s="554"/>
    </row>
    <row r="346" ht="15.75" customHeight="1">
      <c r="C346" s="554"/>
    </row>
    <row r="347" ht="15.75" customHeight="1">
      <c r="C347" s="554"/>
    </row>
    <row r="348" ht="15.75" customHeight="1">
      <c r="C348" s="554"/>
    </row>
    <row r="349" ht="15.75" customHeight="1">
      <c r="C349" s="554"/>
    </row>
    <row r="350" ht="15.75" customHeight="1">
      <c r="C350" s="554"/>
    </row>
    <row r="351" ht="15.75" customHeight="1">
      <c r="C351" s="554"/>
    </row>
    <row r="352" ht="15.75" customHeight="1">
      <c r="C352" s="554"/>
    </row>
    <row r="353" ht="15.75" customHeight="1">
      <c r="C353" s="554"/>
    </row>
    <row r="354" ht="15.75" customHeight="1">
      <c r="C354" s="554"/>
    </row>
    <row r="355" ht="15.75" customHeight="1">
      <c r="C355" s="554"/>
    </row>
    <row r="356" ht="15.75" customHeight="1">
      <c r="C356" s="554"/>
    </row>
    <row r="357" ht="15.75" customHeight="1">
      <c r="C357" s="554"/>
    </row>
    <row r="358" ht="15.75" customHeight="1">
      <c r="C358" s="554"/>
    </row>
    <row r="359" ht="15.75" customHeight="1">
      <c r="C359" s="554"/>
    </row>
    <row r="360" ht="15.75" customHeight="1">
      <c r="C360" s="554"/>
    </row>
    <row r="361" ht="15.75" customHeight="1">
      <c r="C361" s="554"/>
    </row>
    <row r="362" ht="15.75" customHeight="1">
      <c r="C362" s="554"/>
    </row>
    <row r="363" ht="15.75" customHeight="1">
      <c r="C363" s="554"/>
    </row>
    <row r="364" ht="15.75" customHeight="1">
      <c r="C364" s="554"/>
    </row>
    <row r="365" ht="15.75" customHeight="1">
      <c r="C365" s="554"/>
    </row>
    <row r="366" ht="15.75" customHeight="1">
      <c r="C366" s="554"/>
    </row>
    <row r="367" ht="15.75" customHeight="1">
      <c r="C367" s="554"/>
    </row>
    <row r="368" ht="15.75" customHeight="1">
      <c r="C368" s="554"/>
    </row>
    <row r="369" ht="15.75" customHeight="1">
      <c r="C369" s="554"/>
    </row>
    <row r="370" ht="15.75" customHeight="1">
      <c r="C370" s="554"/>
    </row>
    <row r="371" ht="15.75" customHeight="1">
      <c r="C371" s="554"/>
    </row>
    <row r="372" ht="15.75" customHeight="1">
      <c r="C372" s="554"/>
    </row>
    <row r="373" ht="15.75" customHeight="1">
      <c r="C373" s="554"/>
    </row>
    <row r="374" ht="15.75" customHeight="1">
      <c r="C374" s="554"/>
    </row>
    <row r="375" ht="15.75" customHeight="1">
      <c r="C375" s="554"/>
    </row>
    <row r="376" ht="15.75" customHeight="1">
      <c r="C376" s="554"/>
    </row>
    <row r="377" ht="15.75" customHeight="1">
      <c r="C377" s="554"/>
    </row>
    <row r="378" ht="15.75" customHeight="1">
      <c r="C378" s="554"/>
    </row>
    <row r="379" ht="15.75" customHeight="1">
      <c r="C379" s="554"/>
    </row>
    <row r="380" ht="15.75" customHeight="1">
      <c r="C380" s="554"/>
    </row>
    <row r="381" ht="15.75" customHeight="1">
      <c r="C381" s="554"/>
    </row>
    <row r="382" ht="15.75" customHeight="1">
      <c r="C382" s="554"/>
    </row>
    <row r="383" ht="15.75" customHeight="1">
      <c r="C383" s="554"/>
    </row>
    <row r="384" ht="15.75" customHeight="1">
      <c r="C384" s="554"/>
    </row>
    <row r="385" ht="15.75" customHeight="1">
      <c r="C385" s="554"/>
    </row>
    <row r="386" ht="15.75" customHeight="1">
      <c r="C386" s="554"/>
    </row>
    <row r="387" ht="15.75" customHeight="1">
      <c r="C387" s="554"/>
    </row>
    <row r="388" ht="15.75" customHeight="1">
      <c r="C388" s="554"/>
    </row>
    <row r="389" ht="15.75" customHeight="1">
      <c r="C389" s="554"/>
    </row>
    <row r="390" ht="15.75" customHeight="1">
      <c r="C390" s="554"/>
    </row>
    <row r="391" ht="15.75" customHeight="1">
      <c r="C391" s="554"/>
    </row>
    <row r="392" ht="15.75" customHeight="1">
      <c r="C392" s="554"/>
    </row>
    <row r="393" ht="15.75" customHeight="1">
      <c r="C393" s="554"/>
    </row>
    <row r="394" ht="15.75" customHeight="1">
      <c r="C394" s="554"/>
    </row>
    <row r="395" ht="15.75" customHeight="1">
      <c r="C395" s="554"/>
    </row>
    <row r="396" ht="15.75" customHeight="1">
      <c r="C396" s="554"/>
    </row>
    <row r="397" ht="15.75" customHeight="1">
      <c r="C397" s="554"/>
    </row>
    <row r="398" ht="15.75" customHeight="1">
      <c r="C398" s="554"/>
    </row>
    <row r="399" ht="15.75" customHeight="1">
      <c r="C399" s="554"/>
    </row>
    <row r="400" ht="15.75" customHeight="1">
      <c r="C400" s="554"/>
    </row>
    <row r="401" ht="15.75" customHeight="1">
      <c r="C401" s="554"/>
    </row>
    <row r="402" ht="15.75" customHeight="1">
      <c r="C402" s="554"/>
    </row>
    <row r="403" ht="15.75" customHeight="1">
      <c r="C403" s="554"/>
    </row>
    <row r="404" ht="15.75" customHeight="1">
      <c r="C404" s="554"/>
    </row>
    <row r="405" ht="15.75" customHeight="1">
      <c r="C405" s="554"/>
    </row>
    <row r="406" ht="15.75" customHeight="1">
      <c r="C406" s="554"/>
    </row>
    <row r="407" ht="15.75" customHeight="1">
      <c r="C407" s="554"/>
    </row>
    <row r="408" ht="15.75" customHeight="1">
      <c r="C408" s="554"/>
    </row>
    <row r="409" ht="15.75" customHeight="1">
      <c r="C409" s="554"/>
    </row>
    <row r="410" ht="15.75" customHeight="1">
      <c r="C410" s="554"/>
    </row>
    <row r="411" ht="15.75" customHeight="1">
      <c r="C411" s="554"/>
    </row>
    <row r="412" ht="15.75" customHeight="1">
      <c r="C412" s="554"/>
    </row>
    <row r="413" ht="15.75" customHeight="1">
      <c r="C413" s="554"/>
    </row>
    <row r="414" ht="15.75" customHeight="1">
      <c r="C414" s="554"/>
    </row>
    <row r="415" ht="15.75" customHeight="1">
      <c r="C415" s="554"/>
    </row>
    <row r="416" ht="15.75" customHeight="1">
      <c r="C416" s="554"/>
    </row>
    <row r="417" ht="15.75" customHeight="1">
      <c r="C417" s="554"/>
    </row>
    <row r="418" ht="15.75" customHeight="1">
      <c r="C418" s="554"/>
    </row>
    <row r="419" ht="15.75" customHeight="1">
      <c r="C419" s="554"/>
    </row>
    <row r="420" ht="15.75" customHeight="1">
      <c r="C420" s="554"/>
    </row>
    <row r="421" ht="15.75" customHeight="1">
      <c r="C421" s="554"/>
    </row>
    <row r="422" ht="15.75" customHeight="1">
      <c r="C422" s="554"/>
    </row>
    <row r="423" ht="15.75" customHeight="1">
      <c r="C423" s="554"/>
    </row>
    <row r="424" ht="15.75" customHeight="1">
      <c r="C424" s="554"/>
    </row>
    <row r="425" ht="15.75" customHeight="1">
      <c r="C425" s="554"/>
    </row>
    <row r="426" ht="15.75" customHeight="1">
      <c r="C426" s="554"/>
    </row>
    <row r="427" ht="15.75" customHeight="1">
      <c r="C427" s="554"/>
    </row>
    <row r="428" ht="15.75" customHeight="1">
      <c r="C428" s="554"/>
    </row>
    <row r="429" ht="15.75" customHeight="1">
      <c r="C429" s="554"/>
    </row>
    <row r="430" ht="15.75" customHeight="1">
      <c r="C430" s="554"/>
    </row>
    <row r="431" ht="15.75" customHeight="1">
      <c r="C431" s="554"/>
    </row>
    <row r="432" ht="15.75" customHeight="1">
      <c r="C432" s="554"/>
    </row>
    <row r="433" ht="15.75" customHeight="1">
      <c r="C433" s="554"/>
    </row>
    <row r="434" ht="15.75" customHeight="1">
      <c r="C434" s="554"/>
    </row>
    <row r="435" ht="15.75" customHeight="1">
      <c r="C435" s="554"/>
    </row>
    <row r="436" ht="15.75" customHeight="1">
      <c r="C436" s="554"/>
    </row>
    <row r="437" ht="15.75" customHeight="1">
      <c r="C437" s="554"/>
    </row>
    <row r="438" ht="15.75" customHeight="1">
      <c r="C438" s="554"/>
    </row>
    <row r="439" ht="15.75" customHeight="1">
      <c r="C439" s="554"/>
    </row>
    <row r="440" ht="15.75" customHeight="1">
      <c r="C440" s="554"/>
    </row>
    <row r="441" ht="15.75" customHeight="1">
      <c r="C441" s="554"/>
    </row>
    <row r="442" ht="15.75" customHeight="1">
      <c r="C442" s="554"/>
    </row>
    <row r="443" ht="15.75" customHeight="1">
      <c r="C443" s="554"/>
    </row>
    <row r="444" ht="15.75" customHeight="1">
      <c r="C444" s="554"/>
    </row>
    <row r="445" ht="15.75" customHeight="1">
      <c r="C445" s="554"/>
    </row>
    <row r="446" ht="15.75" customHeight="1">
      <c r="C446" s="554"/>
    </row>
    <row r="447" ht="15.75" customHeight="1">
      <c r="C447" s="554"/>
    </row>
    <row r="448" ht="15.75" customHeight="1">
      <c r="C448" s="554"/>
    </row>
    <row r="449" ht="15.75" customHeight="1">
      <c r="C449" s="554"/>
    </row>
    <row r="450" ht="15.75" customHeight="1">
      <c r="C450" s="554"/>
    </row>
    <row r="451" ht="15.75" customHeight="1">
      <c r="C451" s="554"/>
    </row>
    <row r="452" ht="15.75" customHeight="1">
      <c r="C452" s="554"/>
    </row>
    <row r="453" ht="15.75" customHeight="1">
      <c r="C453" s="554"/>
    </row>
    <row r="454" ht="15.75" customHeight="1">
      <c r="C454" s="554"/>
    </row>
    <row r="455" ht="15.75" customHeight="1">
      <c r="C455" s="554"/>
    </row>
    <row r="456" ht="15.75" customHeight="1">
      <c r="C456" s="554"/>
    </row>
    <row r="457" ht="15.75" customHeight="1">
      <c r="C457" s="554"/>
    </row>
    <row r="458" ht="15.75" customHeight="1">
      <c r="C458" s="554"/>
    </row>
    <row r="459" ht="15.75" customHeight="1">
      <c r="C459" s="554"/>
    </row>
    <row r="460" ht="15.75" customHeight="1">
      <c r="C460" s="554"/>
    </row>
    <row r="461" ht="15.75" customHeight="1">
      <c r="C461" s="554"/>
    </row>
    <row r="462" ht="15.75" customHeight="1">
      <c r="C462" s="554"/>
    </row>
    <row r="463" ht="15.75" customHeight="1">
      <c r="C463" s="554"/>
    </row>
    <row r="464" ht="15.75" customHeight="1">
      <c r="C464" s="554"/>
    </row>
    <row r="465" ht="15.75" customHeight="1">
      <c r="C465" s="554"/>
    </row>
    <row r="466" ht="15.75" customHeight="1">
      <c r="C466" s="554"/>
    </row>
    <row r="467" ht="15.75" customHeight="1">
      <c r="C467" s="554"/>
    </row>
    <row r="468" ht="15.75" customHeight="1">
      <c r="C468" s="554"/>
    </row>
    <row r="469" ht="15.75" customHeight="1">
      <c r="C469" s="554"/>
    </row>
    <row r="470" ht="15.75" customHeight="1">
      <c r="C470" s="554"/>
    </row>
    <row r="471" ht="15.75" customHeight="1">
      <c r="C471" s="554"/>
    </row>
    <row r="472" ht="15.75" customHeight="1">
      <c r="C472" s="554"/>
    </row>
    <row r="473" ht="15.75" customHeight="1">
      <c r="C473" s="554"/>
    </row>
    <row r="474" ht="15.75" customHeight="1">
      <c r="C474" s="554"/>
    </row>
    <row r="475" ht="15.75" customHeight="1">
      <c r="C475" s="554"/>
    </row>
    <row r="476" ht="15.75" customHeight="1">
      <c r="C476" s="554"/>
    </row>
    <row r="477" ht="15.75" customHeight="1">
      <c r="C477" s="554"/>
    </row>
    <row r="478" ht="15.75" customHeight="1">
      <c r="C478" s="554"/>
    </row>
    <row r="479" ht="15.75" customHeight="1">
      <c r="C479" s="554"/>
    </row>
    <row r="480" ht="15.75" customHeight="1">
      <c r="C480" s="554"/>
    </row>
    <row r="481" ht="15.75" customHeight="1">
      <c r="C481" s="554"/>
    </row>
    <row r="482" ht="15.75" customHeight="1">
      <c r="C482" s="554"/>
    </row>
    <row r="483" ht="15.75" customHeight="1">
      <c r="C483" s="554"/>
    </row>
    <row r="484" ht="15.75" customHeight="1">
      <c r="C484" s="554"/>
    </row>
    <row r="485" ht="15.75" customHeight="1">
      <c r="C485" s="554"/>
    </row>
    <row r="486" ht="15.75" customHeight="1">
      <c r="C486" s="554"/>
    </row>
    <row r="487" ht="15.75" customHeight="1">
      <c r="C487" s="554"/>
    </row>
    <row r="488" ht="15.75" customHeight="1">
      <c r="C488" s="554"/>
    </row>
    <row r="489" ht="15.75" customHeight="1">
      <c r="C489" s="554"/>
    </row>
    <row r="490" ht="15.75" customHeight="1">
      <c r="C490" s="554"/>
    </row>
    <row r="491" ht="15.75" customHeight="1">
      <c r="C491" s="554"/>
    </row>
    <row r="492" ht="15.75" customHeight="1">
      <c r="C492" s="554"/>
    </row>
    <row r="493" ht="15.75" customHeight="1">
      <c r="C493" s="554"/>
    </row>
    <row r="494" ht="15.75" customHeight="1">
      <c r="C494" s="554"/>
    </row>
    <row r="495" ht="15.75" customHeight="1">
      <c r="C495" s="554"/>
    </row>
    <row r="496" ht="15.75" customHeight="1">
      <c r="C496" s="554"/>
    </row>
    <row r="497" ht="15.75" customHeight="1">
      <c r="C497" s="554"/>
    </row>
    <row r="498" ht="15.75" customHeight="1">
      <c r="C498" s="554"/>
    </row>
    <row r="499" ht="15.75" customHeight="1">
      <c r="C499" s="554"/>
    </row>
    <row r="500" ht="15.75" customHeight="1">
      <c r="C500" s="554"/>
    </row>
    <row r="501" ht="15.75" customHeight="1">
      <c r="C501" s="554"/>
    </row>
    <row r="502" ht="15.75" customHeight="1">
      <c r="C502" s="554"/>
    </row>
    <row r="503" ht="15.75" customHeight="1">
      <c r="C503" s="554"/>
    </row>
    <row r="504" ht="15.75" customHeight="1">
      <c r="C504" s="554"/>
    </row>
    <row r="505" ht="15.75" customHeight="1">
      <c r="C505" s="554"/>
    </row>
    <row r="506" ht="15.75" customHeight="1">
      <c r="C506" s="554"/>
    </row>
    <row r="507" ht="15.75" customHeight="1">
      <c r="C507" s="554"/>
    </row>
    <row r="508" ht="15.75" customHeight="1">
      <c r="C508" s="554"/>
    </row>
    <row r="509" ht="15.75" customHeight="1">
      <c r="C509" s="554"/>
    </row>
    <row r="510" ht="15.75" customHeight="1">
      <c r="C510" s="554"/>
    </row>
    <row r="511" ht="15.75" customHeight="1">
      <c r="C511" s="554"/>
    </row>
    <row r="512" ht="15.75" customHeight="1">
      <c r="C512" s="554"/>
    </row>
    <row r="513" ht="15.75" customHeight="1">
      <c r="C513" s="554"/>
    </row>
    <row r="514" ht="15.75" customHeight="1">
      <c r="C514" s="554"/>
    </row>
    <row r="515" ht="15.75" customHeight="1">
      <c r="C515" s="554"/>
    </row>
    <row r="516" ht="15.75" customHeight="1">
      <c r="C516" s="554"/>
    </row>
    <row r="517" ht="15.75" customHeight="1">
      <c r="C517" s="554"/>
    </row>
    <row r="518" ht="15.75" customHeight="1">
      <c r="C518" s="554"/>
    </row>
    <row r="519" ht="15.75" customHeight="1">
      <c r="C519" s="554"/>
    </row>
    <row r="520" ht="15.75" customHeight="1">
      <c r="C520" s="554"/>
    </row>
    <row r="521" ht="15.75" customHeight="1">
      <c r="C521" s="554"/>
    </row>
    <row r="522" ht="15.75" customHeight="1">
      <c r="C522" s="554"/>
    </row>
    <row r="523" ht="15.75" customHeight="1">
      <c r="C523" s="554"/>
    </row>
    <row r="524" ht="15.75" customHeight="1">
      <c r="C524" s="554"/>
    </row>
    <row r="525" ht="15.75" customHeight="1">
      <c r="C525" s="554"/>
    </row>
    <row r="526" ht="15.75" customHeight="1">
      <c r="C526" s="554"/>
    </row>
    <row r="527" ht="15.75" customHeight="1">
      <c r="C527" s="554"/>
    </row>
    <row r="528" ht="15.75" customHeight="1">
      <c r="C528" s="554"/>
    </row>
    <row r="529" ht="15.75" customHeight="1">
      <c r="C529" s="554"/>
    </row>
    <row r="530" ht="15.75" customHeight="1">
      <c r="C530" s="554"/>
    </row>
    <row r="531" ht="15.75" customHeight="1">
      <c r="C531" s="554"/>
    </row>
    <row r="532" ht="15.75" customHeight="1">
      <c r="C532" s="554"/>
    </row>
    <row r="533" ht="15.75" customHeight="1">
      <c r="C533" s="554"/>
    </row>
    <row r="534" ht="15.75" customHeight="1">
      <c r="C534" s="554"/>
    </row>
    <row r="535" ht="15.75" customHeight="1">
      <c r="C535" s="554"/>
    </row>
    <row r="536" ht="15.75" customHeight="1">
      <c r="C536" s="554"/>
    </row>
    <row r="537" ht="15.75" customHeight="1">
      <c r="C537" s="554"/>
    </row>
    <row r="538" ht="15.75" customHeight="1">
      <c r="C538" s="554"/>
    </row>
    <row r="539" ht="15.75" customHeight="1">
      <c r="C539" s="554"/>
    </row>
    <row r="540" ht="15.75" customHeight="1">
      <c r="C540" s="554"/>
    </row>
    <row r="541" ht="15.75" customHeight="1">
      <c r="C541" s="554"/>
    </row>
    <row r="542" ht="15.75" customHeight="1">
      <c r="C542" s="554"/>
    </row>
    <row r="543" ht="15.75" customHeight="1">
      <c r="C543" s="554"/>
    </row>
    <row r="544" ht="15.75" customHeight="1">
      <c r="C544" s="554"/>
    </row>
    <row r="545" ht="15.75" customHeight="1">
      <c r="C545" s="554"/>
    </row>
    <row r="546" ht="15.75" customHeight="1">
      <c r="C546" s="554"/>
    </row>
    <row r="547" ht="15.75" customHeight="1">
      <c r="C547" s="554"/>
    </row>
    <row r="548" ht="15.75" customHeight="1">
      <c r="C548" s="554"/>
    </row>
    <row r="549" ht="15.75" customHeight="1">
      <c r="C549" s="554"/>
    </row>
    <row r="550" ht="15.75" customHeight="1">
      <c r="C550" s="554"/>
    </row>
    <row r="551" ht="15.75" customHeight="1">
      <c r="C551" s="554"/>
    </row>
    <row r="552" ht="15.75" customHeight="1">
      <c r="C552" s="554"/>
    </row>
    <row r="553" ht="15.75" customHeight="1">
      <c r="C553" s="554"/>
    </row>
    <row r="554" ht="15.75" customHeight="1">
      <c r="C554" s="554"/>
    </row>
    <row r="555" ht="15.75" customHeight="1">
      <c r="C555" s="554"/>
    </row>
    <row r="556" ht="15.75" customHeight="1">
      <c r="C556" s="554"/>
    </row>
    <row r="557" ht="15.75" customHeight="1">
      <c r="C557" s="554"/>
    </row>
    <row r="558" ht="15.75" customHeight="1">
      <c r="C558" s="554"/>
    </row>
    <row r="559" ht="15.75" customHeight="1">
      <c r="C559" s="554"/>
    </row>
    <row r="560" ht="15.75" customHeight="1">
      <c r="C560" s="554"/>
    </row>
    <row r="561" ht="15.75" customHeight="1">
      <c r="C561" s="554"/>
    </row>
    <row r="562" ht="15.75" customHeight="1">
      <c r="C562" s="554"/>
    </row>
    <row r="563" ht="15.75" customHeight="1">
      <c r="C563" s="554"/>
    </row>
    <row r="564" ht="15.75" customHeight="1">
      <c r="C564" s="554"/>
    </row>
    <row r="565" ht="15.75" customHeight="1">
      <c r="C565" s="554"/>
    </row>
    <row r="566" ht="15.75" customHeight="1">
      <c r="C566" s="554"/>
    </row>
    <row r="567" ht="15.75" customHeight="1">
      <c r="C567" s="554"/>
    </row>
    <row r="568" ht="15.75" customHeight="1">
      <c r="C568" s="554"/>
    </row>
    <row r="569" ht="15.75" customHeight="1">
      <c r="C569" s="554"/>
    </row>
    <row r="570" ht="15.75" customHeight="1">
      <c r="C570" s="554"/>
    </row>
    <row r="571" ht="15.75" customHeight="1">
      <c r="C571" s="554"/>
    </row>
    <row r="572" ht="15.75" customHeight="1">
      <c r="C572" s="554"/>
    </row>
    <row r="573" ht="15.75" customHeight="1">
      <c r="C573" s="554"/>
    </row>
    <row r="574" ht="15.75" customHeight="1">
      <c r="C574" s="554"/>
    </row>
    <row r="575" ht="15.75" customHeight="1">
      <c r="C575" s="554"/>
    </row>
    <row r="576" ht="15.75" customHeight="1">
      <c r="C576" s="554"/>
    </row>
    <row r="577" ht="15.75" customHeight="1">
      <c r="C577" s="554"/>
    </row>
    <row r="578" ht="15.75" customHeight="1">
      <c r="C578" s="554"/>
    </row>
    <row r="579" ht="15.75" customHeight="1">
      <c r="C579" s="554"/>
    </row>
    <row r="580" ht="15.75" customHeight="1">
      <c r="C580" s="554"/>
    </row>
    <row r="581" ht="15.75" customHeight="1">
      <c r="C581" s="554"/>
    </row>
    <row r="582" ht="15.75" customHeight="1">
      <c r="C582" s="554"/>
    </row>
    <row r="583" ht="15.75" customHeight="1">
      <c r="C583" s="554"/>
    </row>
    <row r="584" ht="15.75" customHeight="1">
      <c r="C584" s="554"/>
    </row>
    <row r="585" ht="15.75" customHeight="1">
      <c r="C585" s="554"/>
    </row>
    <row r="586" ht="15.75" customHeight="1">
      <c r="C586" s="554"/>
    </row>
    <row r="587" ht="15.75" customHeight="1">
      <c r="C587" s="554"/>
    </row>
    <row r="588" ht="15.75" customHeight="1">
      <c r="C588" s="554"/>
    </row>
    <row r="589" ht="15.75" customHeight="1">
      <c r="C589" s="554"/>
    </row>
    <row r="590" ht="15.75" customHeight="1">
      <c r="C590" s="554"/>
    </row>
    <row r="591" ht="15.75" customHeight="1">
      <c r="C591" s="554"/>
    </row>
    <row r="592" ht="15.75" customHeight="1">
      <c r="C592" s="554"/>
    </row>
    <row r="593" ht="15.75" customHeight="1">
      <c r="C593" s="554"/>
    </row>
    <row r="594" ht="15.75" customHeight="1">
      <c r="C594" s="554"/>
    </row>
    <row r="595" ht="15.75" customHeight="1">
      <c r="C595" s="554"/>
    </row>
    <row r="596" ht="15.75" customHeight="1">
      <c r="C596" s="554"/>
    </row>
    <row r="597" ht="15.75" customHeight="1">
      <c r="C597" s="554"/>
    </row>
    <row r="598" ht="15.75" customHeight="1">
      <c r="C598" s="554"/>
    </row>
    <row r="599" ht="15.75" customHeight="1">
      <c r="C599" s="554"/>
    </row>
    <row r="600" ht="15.75" customHeight="1">
      <c r="C600" s="554"/>
    </row>
    <row r="601" ht="15.75" customHeight="1">
      <c r="C601" s="554"/>
    </row>
    <row r="602" ht="15.75" customHeight="1">
      <c r="C602" s="554"/>
    </row>
    <row r="603" ht="15.75" customHeight="1">
      <c r="C603" s="554"/>
    </row>
    <row r="604" ht="15.75" customHeight="1">
      <c r="C604" s="554"/>
    </row>
    <row r="605" ht="15.75" customHeight="1">
      <c r="C605" s="554"/>
    </row>
    <row r="606" ht="15.75" customHeight="1">
      <c r="C606" s="554"/>
    </row>
    <row r="607" ht="15.75" customHeight="1">
      <c r="C607" s="554"/>
    </row>
    <row r="608" ht="15.75" customHeight="1">
      <c r="C608" s="554"/>
    </row>
    <row r="609" ht="15.75" customHeight="1">
      <c r="C609" s="554"/>
    </row>
    <row r="610" ht="15.75" customHeight="1">
      <c r="C610" s="554"/>
    </row>
    <row r="611" ht="15.75" customHeight="1">
      <c r="C611" s="554"/>
    </row>
    <row r="612" ht="15.75" customHeight="1">
      <c r="C612" s="554"/>
    </row>
    <row r="613" ht="15.75" customHeight="1">
      <c r="C613" s="554"/>
    </row>
    <row r="614" ht="15.75" customHeight="1">
      <c r="C614" s="554"/>
    </row>
    <row r="615" ht="15.75" customHeight="1">
      <c r="C615" s="554"/>
    </row>
    <row r="616" ht="15.75" customHeight="1">
      <c r="C616" s="554"/>
    </row>
    <row r="617" ht="15.75" customHeight="1">
      <c r="C617" s="554"/>
    </row>
    <row r="618" ht="15.75" customHeight="1">
      <c r="C618" s="554"/>
    </row>
    <row r="619" ht="15.75" customHeight="1">
      <c r="C619" s="554"/>
    </row>
    <row r="620" ht="15.75" customHeight="1">
      <c r="C620" s="554"/>
    </row>
    <row r="621" ht="15.75" customHeight="1">
      <c r="C621" s="554"/>
    </row>
    <row r="622" ht="15.75" customHeight="1">
      <c r="C622" s="554"/>
    </row>
    <row r="623" ht="15.75" customHeight="1">
      <c r="C623" s="554"/>
    </row>
    <row r="624" ht="15.75" customHeight="1">
      <c r="C624" s="554"/>
    </row>
    <row r="625" ht="15.75" customHeight="1">
      <c r="C625" s="554"/>
    </row>
    <row r="626" ht="15.75" customHeight="1">
      <c r="C626" s="554"/>
    </row>
    <row r="627" ht="15.75" customHeight="1">
      <c r="C627" s="554"/>
    </row>
    <row r="628" ht="15.75" customHeight="1">
      <c r="C628" s="554"/>
    </row>
    <row r="629" ht="15.75" customHeight="1">
      <c r="C629" s="554"/>
    </row>
    <row r="630" ht="15.75" customHeight="1">
      <c r="C630" s="554"/>
    </row>
    <row r="631" ht="15.75" customHeight="1">
      <c r="C631" s="554"/>
    </row>
    <row r="632" ht="15.75" customHeight="1">
      <c r="C632" s="554"/>
    </row>
    <row r="633" ht="15.75" customHeight="1">
      <c r="C633" s="554"/>
    </row>
    <row r="634" ht="15.75" customHeight="1">
      <c r="C634" s="554"/>
    </row>
    <row r="635" ht="15.75" customHeight="1">
      <c r="C635" s="554"/>
    </row>
    <row r="636" ht="15.75" customHeight="1">
      <c r="C636" s="554"/>
    </row>
    <row r="637" ht="15.75" customHeight="1">
      <c r="C637" s="554"/>
    </row>
    <row r="638" ht="15.75" customHeight="1">
      <c r="C638" s="554"/>
    </row>
    <row r="639" ht="15.75" customHeight="1">
      <c r="C639" s="554"/>
    </row>
    <row r="640" ht="15.75" customHeight="1">
      <c r="C640" s="554"/>
    </row>
    <row r="641" ht="15.75" customHeight="1">
      <c r="C641" s="554"/>
    </row>
    <row r="642" ht="15.75" customHeight="1">
      <c r="C642" s="554"/>
    </row>
    <row r="643" ht="15.75" customHeight="1">
      <c r="C643" s="554"/>
    </row>
    <row r="644" ht="15.75" customHeight="1">
      <c r="C644" s="554"/>
    </row>
    <row r="645" ht="15.75" customHeight="1">
      <c r="C645" s="554"/>
    </row>
    <row r="646" ht="15.75" customHeight="1">
      <c r="C646" s="554"/>
    </row>
    <row r="647" ht="15.75" customHeight="1">
      <c r="C647" s="554"/>
    </row>
    <row r="648" ht="15.75" customHeight="1">
      <c r="C648" s="554"/>
    </row>
    <row r="649" ht="15.75" customHeight="1">
      <c r="C649" s="554"/>
    </row>
    <row r="650" ht="15.75" customHeight="1">
      <c r="C650" s="554"/>
    </row>
    <row r="651" ht="15.75" customHeight="1">
      <c r="C651" s="554"/>
    </row>
    <row r="652" ht="15.75" customHeight="1">
      <c r="C652" s="554"/>
    </row>
    <row r="653" ht="15.75" customHeight="1">
      <c r="C653" s="554"/>
    </row>
    <row r="654" ht="15.75" customHeight="1">
      <c r="C654" s="554"/>
    </row>
    <row r="655" ht="15.75" customHeight="1">
      <c r="C655" s="554"/>
    </row>
    <row r="656" ht="15.75" customHeight="1">
      <c r="C656" s="554"/>
    </row>
    <row r="657" ht="15.75" customHeight="1">
      <c r="C657" s="554"/>
    </row>
    <row r="658" ht="15.75" customHeight="1">
      <c r="C658" s="554"/>
    </row>
    <row r="659" ht="15.75" customHeight="1">
      <c r="C659" s="554"/>
    </row>
    <row r="660" ht="15.75" customHeight="1">
      <c r="C660" s="554"/>
    </row>
    <row r="661" ht="15.75" customHeight="1">
      <c r="C661" s="554"/>
    </row>
    <row r="662" ht="15.75" customHeight="1">
      <c r="C662" s="554"/>
    </row>
    <row r="663" ht="15.75" customHeight="1">
      <c r="C663" s="554"/>
    </row>
    <row r="664" ht="15.75" customHeight="1">
      <c r="C664" s="554"/>
    </row>
    <row r="665" ht="15.75" customHeight="1">
      <c r="C665" s="554"/>
    </row>
    <row r="666" ht="15.75" customHeight="1">
      <c r="C666" s="554"/>
    </row>
    <row r="667" ht="15.75" customHeight="1">
      <c r="C667" s="554"/>
    </row>
    <row r="668" ht="15.75" customHeight="1">
      <c r="C668" s="554"/>
    </row>
    <row r="669" ht="15.75" customHeight="1">
      <c r="C669" s="554"/>
    </row>
    <row r="670" ht="15.75" customHeight="1">
      <c r="C670" s="554"/>
    </row>
    <row r="671" ht="15.75" customHeight="1">
      <c r="C671" s="554"/>
    </row>
    <row r="672" ht="15.75" customHeight="1">
      <c r="C672" s="554"/>
    </row>
    <row r="673" ht="15.75" customHeight="1">
      <c r="C673" s="554"/>
    </row>
    <row r="674" ht="15.75" customHeight="1">
      <c r="C674" s="554"/>
    </row>
    <row r="675" ht="15.75" customHeight="1">
      <c r="C675" s="554"/>
    </row>
    <row r="676" ht="15.75" customHeight="1">
      <c r="C676" s="554"/>
    </row>
    <row r="677" ht="15.75" customHeight="1">
      <c r="C677" s="554"/>
    </row>
    <row r="678" ht="15.75" customHeight="1">
      <c r="C678" s="554"/>
    </row>
    <row r="679" ht="15.75" customHeight="1">
      <c r="C679" s="554"/>
    </row>
    <row r="680" ht="15.75" customHeight="1">
      <c r="C680" s="554"/>
    </row>
    <row r="681" ht="15.75" customHeight="1">
      <c r="C681" s="554"/>
    </row>
    <row r="682" ht="15.75" customHeight="1">
      <c r="C682" s="554"/>
    </row>
    <row r="683" ht="15.75" customHeight="1">
      <c r="C683" s="554"/>
    </row>
    <row r="684" ht="15.75" customHeight="1">
      <c r="C684" s="554"/>
    </row>
    <row r="685" ht="15.75" customHeight="1">
      <c r="C685" s="554"/>
    </row>
    <row r="686" ht="15.75" customHeight="1">
      <c r="C686" s="554"/>
    </row>
    <row r="687" ht="15.75" customHeight="1">
      <c r="C687" s="554"/>
    </row>
    <row r="688" ht="15.75" customHeight="1">
      <c r="C688" s="554"/>
    </row>
    <row r="689" ht="15.75" customHeight="1">
      <c r="C689" s="554"/>
    </row>
    <row r="690" ht="15.75" customHeight="1">
      <c r="C690" s="554"/>
    </row>
    <row r="691" ht="15.75" customHeight="1">
      <c r="C691" s="554"/>
    </row>
    <row r="692" ht="15.75" customHeight="1">
      <c r="C692" s="554"/>
    </row>
    <row r="693" ht="15.75" customHeight="1">
      <c r="C693" s="554"/>
    </row>
    <row r="694" ht="15.75" customHeight="1">
      <c r="C694" s="554"/>
    </row>
    <row r="695" ht="15.75" customHeight="1">
      <c r="C695" s="554"/>
    </row>
    <row r="696" ht="15.75" customHeight="1">
      <c r="C696" s="554"/>
    </row>
    <row r="697" ht="15.75" customHeight="1">
      <c r="C697" s="554"/>
    </row>
    <row r="698" ht="15.75" customHeight="1">
      <c r="C698" s="554"/>
    </row>
    <row r="699" ht="15.75" customHeight="1">
      <c r="C699" s="554"/>
    </row>
    <row r="700" ht="15.75" customHeight="1">
      <c r="C700" s="554"/>
    </row>
    <row r="701" ht="15.75" customHeight="1">
      <c r="C701" s="554"/>
    </row>
    <row r="702" ht="15.75" customHeight="1">
      <c r="C702" s="554"/>
    </row>
    <row r="703" ht="15.75" customHeight="1">
      <c r="C703" s="554"/>
    </row>
    <row r="704" ht="15.75" customHeight="1">
      <c r="C704" s="554"/>
    </row>
    <row r="705" ht="15.75" customHeight="1">
      <c r="C705" s="554"/>
    </row>
    <row r="706" ht="15.75" customHeight="1">
      <c r="C706" s="554"/>
    </row>
    <row r="707" ht="15.75" customHeight="1">
      <c r="C707" s="554"/>
    </row>
    <row r="708" ht="15.75" customHeight="1">
      <c r="C708" s="554"/>
    </row>
    <row r="709" ht="15.75" customHeight="1">
      <c r="C709" s="554"/>
    </row>
    <row r="710" ht="15.75" customHeight="1">
      <c r="C710" s="554"/>
    </row>
    <row r="711" ht="15.75" customHeight="1">
      <c r="C711" s="554"/>
    </row>
    <row r="712" ht="15.75" customHeight="1">
      <c r="C712" s="554"/>
    </row>
    <row r="713" ht="15.75" customHeight="1">
      <c r="C713" s="554"/>
    </row>
    <row r="714" ht="15.75" customHeight="1">
      <c r="C714" s="554"/>
    </row>
    <row r="715" ht="15.75" customHeight="1">
      <c r="C715" s="554"/>
    </row>
    <row r="716" ht="15.75" customHeight="1">
      <c r="C716" s="554"/>
    </row>
    <row r="717" ht="15.75" customHeight="1">
      <c r="C717" s="554"/>
    </row>
    <row r="718" ht="15.75" customHeight="1">
      <c r="C718" s="554"/>
    </row>
    <row r="719" ht="15.75" customHeight="1">
      <c r="C719" s="554"/>
    </row>
    <row r="720" ht="15.75" customHeight="1">
      <c r="C720" s="554"/>
    </row>
    <row r="721" ht="15.75" customHeight="1">
      <c r="C721" s="554"/>
    </row>
    <row r="722" ht="15.75" customHeight="1">
      <c r="C722" s="554"/>
    </row>
    <row r="723" ht="15.75" customHeight="1">
      <c r="C723" s="554"/>
    </row>
    <row r="724" ht="15.75" customHeight="1">
      <c r="C724" s="554"/>
    </row>
    <row r="725" ht="15.75" customHeight="1">
      <c r="C725" s="554"/>
    </row>
    <row r="726" ht="15.75" customHeight="1">
      <c r="C726" s="554"/>
    </row>
    <row r="727" ht="15.75" customHeight="1">
      <c r="C727" s="554"/>
    </row>
    <row r="728" ht="15.75" customHeight="1">
      <c r="C728" s="554"/>
    </row>
    <row r="729" ht="15.75" customHeight="1">
      <c r="C729" s="554"/>
    </row>
    <row r="730" ht="15.75" customHeight="1">
      <c r="C730" s="554"/>
    </row>
    <row r="731" ht="15.75" customHeight="1">
      <c r="C731" s="554"/>
    </row>
    <row r="732" ht="15.75" customHeight="1">
      <c r="C732" s="554"/>
    </row>
    <row r="733" ht="15.75" customHeight="1">
      <c r="C733" s="554"/>
    </row>
    <row r="734" ht="15.75" customHeight="1">
      <c r="C734" s="554"/>
    </row>
    <row r="735" ht="15.75" customHeight="1">
      <c r="C735" s="554"/>
    </row>
    <row r="736" ht="15.75" customHeight="1">
      <c r="C736" s="554"/>
    </row>
    <row r="737" ht="15.75" customHeight="1">
      <c r="C737" s="554"/>
    </row>
    <row r="738" ht="15.75" customHeight="1">
      <c r="C738" s="554"/>
    </row>
    <row r="739" ht="15.75" customHeight="1">
      <c r="C739" s="554"/>
    </row>
    <row r="740" ht="15.75" customHeight="1">
      <c r="C740" s="554"/>
    </row>
    <row r="741" ht="15.75" customHeight="1">
      <c r="C741" s="554"/>
    </row>
    <row r="742" ht="15.75" customHeight="1">
      <c r="C742" s="554"/>
    </row>
    <row r="743" ht="15.75" customHeight="1">
      <c r="C743" s="554"/>
    </row>
    <row r="744" ht="15.75" customHeight="1">
      <c r="C744" s="554"/>
    </row>
    <row r="745" ht="15.75" customHeight="1">
      <c r="C745" s="554"/>
    </row>
    <row r="746" ht="15.75" customHeight="1">
      <c r="C746" s="554"/>
    </row>
    <row r="747" ht="15.75" customHeight="1">
      <c r="C747" s="554"/>
    </row>
    <row r="748" ht="15.75" customHeight="1">
      <c r="C748" s="554"/>
    </row>
    <row r="749" ht="15.75" customHeight="1">
      <c r="C749" s="554"/>
    </row>
    <row r="750" ht="15.75" customHeight="1">
      <c r="C750" s="554"/>
    </row>
    <row r="751" ht="15.75" customHeight="1">
      <c r="C751" s="554"/>
    </row>
    <row r="752" ht="15.75" customHeight="1">
      <c r="C752" s="554"/>
    </row>
    <row r="753" ht="15.75" customHeight="1">
      <c r="C753" s="554"/>
    </row>
    <row r="754" ht="15.75" customHeight="1">
      <c r="C754" s="554"/>
    </row>
    <row r="755" ht="15.75" customHeight="1">
      <c r="C755" s="554"/>
    </row>
    <row r="756" ht="15.75" customHeight="1">
      <c r="C756" s="554"/>
    </row>
    <row r="757" ht="15.75" customHeight="1">
      <c r="C757" s="554"/>
    </row>
    <row r="758" ht="15.75" customHeight="1">
      <c r="C758" s="554"/>
    </row>
    <row r="759" ht="15.75" customHeight="1">
      <c r="C759" s="554"/>
    </row>
    <row r="760" ht="15.75" customHeight="1">
      <c r="C760" s="554"/>
    </row>
    <row r="761" ht="15.75" customHeight="1">
      <c r="C761" s="554"/>
    </row>
    <row r="762" ht="15.75" customHeight="1">
      <c r="C762" s="554"/>
    </row>
    <row r="763" ht="15.75" customHeight="1">
      <c r="C763" s="554"/>
    </row>
    <row r="764" ht="15.75" customHeight="1">
      <c r="C764" s="554"/>
    </row>
    <row r="765" ht="15.75" customHeight="1">
      <c r="C765" s="554"/>
    </row>
    <row r="766" ht="15.75" customHeight="1">
      <c r="C766" s="554"/>
    </row>
    <row r="767" ht="15.75" customHeight="1">
      <c r="C767" s="554"/>
    </row>
    <row r="768" ht="15.75" customHeight="1">
      <c r="C768" s="554"/>
    </row>
    <row r="769" ht="15.75" customHeight="1">
      <c r="C769" s="554"/>
    </row>
    <row r="770" ht="15.75" customHeight="1">
      <c r="C770" s="554"/>
    </row>
    <row r="771" ht="15.75" customHeight="1">
      <c r="C771" s="554"/>
    </row>
    <row r="772" ht="15.75" customHeight="1">
      <c r="C772" s="554"/>
    </row>
    <row r="773" ht="15.75" customHeight="1">
      <c r="C773" s="554"/>
    </row>
    <row r="774" ht="15.75" customHeight="1">
      <c r="C774" s="554"/>
    </row>
    <row r="775" ht="15.75" customHeight="1">
      <c r="C775" s="554"/>
    </row>
    <row r="776" ht="15.75" customHeight="1">
      <c r="C776" s="554"/>
    </row>
    <row r="777" ht="15.75" customHeight="1">
      <c r="C777" s="554"/>
    </row>
    <row r="778" ht="15.75" customHeight="1">
      <c r="C778" s="554"/>
    </row>
    <row r="779" ht="15.75" customHeight="1">
      <c r="C779" s="554"/>
    </row>
    <row r="780" ht="15.75" customHeight="1">
      <c r="C780" s="554"/>
    </row>
    <row r="781" ht="15.75" customHeight="1">
      <c r="C781" s="554"/>
    </row>
    <row r="782" ht="15.75" customHeight="1">
      <c r="C782" s="554"/>
    </row>
    <row r="783" ht="15.75" customHeight="1">
      <c r="C783" s="554"/>
    </row>
    <row r="784" ht="15.75" customHeight="1">
      <c r="C784" s="554"/>
    </row>
    <row r="785" ht="15.75" customHeight="1">
      <c r="C785" s="554"/>
    </row>
    <row r="786" ht="15.75" customHeight="1">
      <c r="C786" s="554"/>
    </row>
    <row r="787" ht="15.75" customHeight="1">
      <c r="C787" s="554"/>
    </row>
    <row r="788" ht="15.75" customHeight="1">
      <c r="C788" s="554"/>
    </row>
    <row r="789" ht="15.75" customHeight="1">
      <c r="C789" s="554"/>
    </row>
    <row r="790" ht="15.75" customHeight="1">
      <c r="C790" s="554"/>
    </row>
    <row r="791" ht="15.75" customHeight="1">
      <c r="C791" s="554"/>
    </row>
    <row r="792" ht="15.75" customHeight="1">
      <c r="C792" s="554"/>
    </row>
    <row r="793" ht="15.75" customHeight="1">
      <c r="C793" s="554"/>
    </row>
    <row r="794" ht="15.75" customHeight="1">
      <c r="C794" s="554"/>
    </row>
    <row r="795" ht="15.75" customHeight="1">
      <c r="C795" s="554"/>
    </row>
    <row r="796" ht="15.75" customHeight="1">
      <c r="C796" s="554"/>
    </row>
    <row r="797" ht="15.75" customHeight="1">
      <c r="C797" s="554"/>
    </row>
    <row r="798" ht="15.75" customHeight="1">
      <c r="C798" s="554"/>
    </row>
    <row r="799" ht="15.75" customHeight="1">
      <c r="C799" s="554"/>
    </row>
    <row r="800" ht="15.75" customHeight="1">
      <c r="C800" s="554"/>
    </row>
    <row r="801" ht="15.75" customHeight="1">
      <c r="C801" s="554"/>
    </row>
    <row r="802" ht="15.75" customHeight="1">
      <c r="C802" s="554"/>
    </row>
    <row r="803" ht="15.75" customHeight="1">
      <c r="C803" s="554"/>
    </row>
    <row r="804" ht="15.75" customHeight="1">
      <c r="C804" s="554"/>
    </row>
    <row r="805" ht="15.75" customHeight="1">
      <c r="C805" s="554"/>
    </row>
    <row r="806" ht="15.75" customHeight="1">
      <c r="C806" s="554"/>
    </row>
    <row r="807" ht="15.75" customHeight="1">
      <c r="C807" s="554"/>
    </row>
    <row r="808" ht="15.75" customHeight="1">
      <c r="C808" s="554"/>
    </row>
    <row r="809" ht="15.75" customHeight="1">
      <c r="C809" s="554"/>
    </row>
    <row r="810" ht="15.75" customHeight="1">
      <c r="C810" s="554"/>
    </row>
    <row r="811" ht="15.75" customHeight="1">
      <c r="C811" s="554"/>
    </row>
    <row r="812" ht="15.75" customHeight="1">
      <c r="C812" s="554"/>
    </row>
    <row r="813" ht="15.75" customHeight="1">
      <c r="C813" s="554"/>
    </row>
    <row r="814" ht="15.75" customHeight="1">
      <c r="C814" s="554"/>
    </row>
    <row r="815" ht="15.75" customHeight="1">
      <c r="C815" s="554"/>
    </row>
    <row r="816" ht="15.75" customHeight="1">
      <c r="C816" s="554"/>
    </row>
    <row r="817" ht="15.75" customHeight="1">
      <c r="C817" s="554"/>
    </row>
    <row r="818" ht="15.75" customHeight="1">
      <c r="C818" s="554"/>
    </row>
    <row r="819" ht="15.75" customHeight="1">
      <c r="C819" s="554"/>
    </row>
    <row r="820" ht="15.75" customHeight="1">
      <c r="C820" s="554"/>
    </row>
    <row r="821" ht="15.75" customHeight="1">
      <c r="C821" s="554"/>
    </row>
    <row r="822" ht="15.75" customHeight="1">
      <c r="C822" s="554"/>
    </row>
    <row r="823" ht="15.75" customHeight="1">
      <c r="C823" s="554"/>
    </row>
    <row r="824" ht="15.75" customHeight="1">
      <c r="C824" s="554"/>
    </row>
    <row r="825" ht="15.75" customHeight="1">
      <c r="C825" s="554"/>
    </row>
    <row r="826" ht="15.75" customHeight="1">
      <c r="C826" s="554"/>
    </row>
    <row r="827" ht="15.75" customHeight="1">
      <c r="C827" s="554"/>
    </row>
    <row r="828" ht="15.75" customHeight="1">
      <c r="C828" s="554"/>
    </row>
    <row r="829" ht="15.75" customHeight="1">
      <c r="C829" s="554"/>
    </row>
    <row r="830" ht="15.75" customHeight="1">
      <c r="C830" s="554"/>
    </row>
    <row r="831" ht="15.75" customHeight="1">
      <c r="C831" s="554"/>
    </row>
    <row r="832" ht="15.75" customHeight="1">
      <c r="C832" s="554"/>
    </row>
    <row r="833" ht="15.75" customHeight="1">
      <c r="C833" s="554"/>
    </row>
    <row r="834" ht="15.75" customHeight="1">
      <c r="C834" s="554"/>
    </row>
    <row r="835" ht="15.75" customHeight="1">
      <c r="C835" s="554"/>
    </row>
    <row r="836" ht="15.75" customHeight="1">
      <c r="C836" s="554"/>
    </row>
    <row r="837" ht="15.75" customHeight="1">
      <c r="C837" s="554"/>
    </row>
    <row r="838" ht="15.75" customHeight="1">
      <c r="C838" s="554"/>
    </row>
    <row r="839" ht="15.75" customHeight="1">
      <c r="C839" s="554"/>
    </row>
    <row r="840" ht="15.75" customHeight="1">
      <c r="C840" s="554"/>
    </row>
    <row r="841" ht="15.75" customHeight="1">
      <c r="C841" s="554"/>
    </row>
    <row r="842" ht="15.75" customHeight="1">
      <c r="C842" s="554"/>
    </row>
    <row r="843" ht="15.75" customHeight="1">
      <c r="C843" s="554"/>
    </row>
    <row r="844" ht="15.75" customHeight="1">
      <c r="C844" s="554"/>
    </row>
    <row r="845" ht="15.75" customHeight="1">
      <c r="C845" s="554"/>
    </row>
    <row r="846" ht="15.75" customHeight="1">
      <c r="C846" s="554"/>
    </row>
    <row r="847" ht="15.75" customHeight="1">
      <c r="C847" s="554"/>
    </row>
    <row r="848" ht="15.75" customHeight="1">
      <c r="C848" s="554"/>
    </row>
    <row r="849" ht="15.75" customHeight="1">
      <c r="C849" s="554"/>
    </row>
    <row r="850" ht="15.75" customHeight="1">
      <c r="C850" s="554"/>
    </row>
    <row r="851" ht="15.75" customHeight="1">
      <c r="C851" s="554"/>
    </row>
    <row r="852" ht="15.75" customHeight="1">
      <c r="C852" s="554"/>
    </row>
    <row r="853" ht="15.75" customHeight="1">
      <c r="C853" s="554"/>
    </row>
    <row r="854" ht="15.75" customHeight="1">
      <c r="C854" s="554"/>
    </row>
    <row r="855" ht="15.75" customHeight="1">
      <c r="C855" s="554"/>
    </row>
    <row r="856" ht="15.75" customHeight="1">
      <c r="C856" s="554"/>
    </row>
    <row r="857" ht="15.75" customHeight="1">
      <c r="C857" s="554"/>
    </row>
    <row r="858" ht="15.75" customHeight="1">
      <c r="C858" s="554"/>
    </row>
    <row r="859" ht="15.75" customHeight="1">
      <c r="C859" s="554"/>
    </row>
    <row r="860" ht="15.75" customHeight="1">
      <c r="C860" s="554"/>
    </row>
    <row r="861" ht="15.75" customHeight="1">
      <c r="C861" s="554"/>
    </row>
    <row r="862" ht="15.75" customHeight="1">
      <c r="C862" s="554"/>
    </row>
    <row r="863" ht="15.75" customHeight="1">
      <c r="C863" s="554"/>
    </row>
    <row r="864" ht="15.75" customHeight="1">
      <c r="C864" s="554"/>
    </row>
    <row r="865" ht="15.75" customHeight="1">
      <c r="C865" s="554"/>
    </row>
    <row r="866" ht="15.75" customHeight="1">
      <c r="C866" s="554"/>
    </row>
    <row r="867" ht="15.75" customHeight="1">
      <c r="C867" s="554"/>
    </row>
    <row r="868" ht="15.75" customHeight="1">
      <c r="C868" s="554"/>
    </row>
    <row r="869" ht="15.75" customHeight="1">
      <c r="C869" s="554"/>
    </row>
    <row r="870" ht="15.75" customHeight="1">
      <c r="C870" s="554"/>
    </row>
    <row r="871" ht="15.75" customHeight="1">
      <c r="C871" s="554"/>
    </row>
    <row r="872" ht="15.75" customHeight="1">
      <c r="C872" s="554"/>
    </row>
    <row r="873" ht="15.75" customHeight="1">
      <c r="C873" s="554"/>
    </row>
    <row r="874" ht="15.75" customHeight="1">
      <c r="C874" s="554"/>
    </row>
    <row r="875" ht="15.75" customHeight="1">
      <c r="C875" s="554"/>
    </row>
    <row r="876" ht="15.75" customHeight="1">
      <c r="C876" s="554"/>
    </row>
    <row r="877" ht="15.75" customHeight="1">
      <c r="C877" s="554"/>
    </row>
    <row r="878" ht="15.75" customHeight="1">
      <c r="C878" s="554"/>
    </row>
    <row r="879" ht="15.75" customHeight="1">
      <c r="C879" s="554"/>
    </row>
    <row r="880" ht="15.75" customHeight="1">
      <c r="C880" s="554"/>
    </row>
    <row r="881" ht="15.75" customHeight="1">
      <c r="C881" s="554"/>
    </row>
    <row r="882" ht="15.75" customHeight="1">
      <c r="C882" s="554"/>
    </row>
    <row r="883" ht="15.75" customHeight="1">
      <c r="C883" s="554"/>
    </row>
    <row r="884" ht="15.75" customHeight="1">
      <c r="C884" s="554"/>
    </row>
    <row r="885" ht="15.75" customHeight="1">
      <c r="C885" s="554"/>
    </row>
    <row r="886" ht="15.75" customHeight="1">
      <c r="C886" s="554"/>
    </row>
    <row r="887" ht="15.75" customHeight="1">
      <c r="C887" s="554"/>
    </row>
    <row r="888" ht="15.75" customHeight="1">
      <c r="C888" s="554"/>
    </row>
    <row r="889" ht="15.75" customHeight="1">
      <c r="C889" s="554"/>
    </row>
    <row r="890" ht="15.75" customHeight="1">
      <c r="C890" s="554"/>
    </row>
    <row r="891" ht="15.75" customHeight="1">
      <c r="C891" s="554"/>
    </row>
    <row r="892" ht="15.75" customHeight="1">
      <c r="C892" s="554"/>
    </row>
    <row r="893" ht="15.75" customHeight="1">
      <c r="C893" s="554"/>
    </row>
    <row r="894" ht="15.75" customHeight="1">
      <c r="C894" s="554"/>
    </row>
    <row r="895" ht="15.75" customHeight="1">
      <c r="C895" s="554"/>
    </row>
    <row r="896" ht="15.75" customHeight="1">
      <c r="C896" s="554"/>
    </row>
    <row r="897" ht="15.75" customHeight="1">
      <c r="C897" s="554"/>
    </row>
    <row r="898" ht="15.75" customHeight="1">
      <c r="C898" s="554"/>
    </row>
    <row r="899" ht="15.75" customHeight="1">
      <c r="C899" s="554"/>
    </row>
    <row r="900" ht="15.75" customHeight="1">
      <c r="C900" s="554"/>
    </row>
    <row r="901" ht="15.75" customHeight="1">
      <c r="C901" s="554"/>
    </row>
    <row r="902" ht="15.75" customHeight="1">
      <c r="C902" s="554"/>
    </row>
    <row r="903" ht="15.75" customHeight="1">
      <c r="C903" s="554"/>
    </row>
    <row r="904" ht="15.75" customHeight="1">
      <c r="C904" s="554"/>
    </row>
    <row r="905" ht="15.75" customHeight="1">
      <c r="C905" s="554"/>
    </row>
    <row r="906" ht="15.75" customHeight="1">
      <c r="C906" s="554"/>
    </row>
    <row r="907" ht="15.75" customHeight="1">
      <c r="C907" s="554"/>
    </row>
    <row r="908" ht="15.75" customHeight="1">
      <c r="C908" s="554"/>
    </row>
    <row r="909" ht="15.75" customHeight="1">
      <c r="C909" s="554"/>
    </row>
    <row r="910" ht="15.75" customHeight="1">
      <c r="C910" s="554"/>
    </row>
    <row r="911" ht="15.75" customHeight="1">
      <c r="C911" s="554"/>
    </row>
    <row r="912" ht="15.75" customHeight="1">
      <c r="C912" s="554"/>
    </row>
    <row r="913" ht="15.75" customHeight="1">
      <c r="C913" s="554"/>
    </row>
    <row r="914" ht="15.75" customHeight="1">
      <c r="C914" s="554"/>
    </row>
    <row r="915" ht="15.75" customHeight="1">
      <c r="C915" s="554"/>
    </row>
    <row r="916" ht="15.75" customHeight="1">
      <c r="C916" s="554"/>
    </row>
    <row r="917" ht="15.75" customHeight="1">
      <c r="C917" s="554"/>
    </row>
    <row r="918" ht="15.75" customHeight="1">
      <c r="C918" s="554"/>
    </row>
    <row r="919" ht="15.75" customHeight="1">
      <c r="C919" s="554"/>
    </row>
    <row r="920" ht="15.75" customHeight="1">
      <c r="C920" s="554"/>
    </row>
    <row r="921" ht="15.75" customHeight="1">
      <c r="C921" s="554"/>
    </row>
    <row r="922" ht="15.75" customHeight="1">
      <c r="C922" s="554"/>
    </row>
    <row r="923" ht="15.75" customHeight="1">
      <c r="C923" s="554"/>
    </row>
    <row r="924" ht="15.75" customHeight="1">
      <c r="C924" s="554"/>
    </row>
    <row r="925" ht="15.75" customHeight="1">
      <c r="C925" s="554"/>
    </row>
    <row r="926" ht="15.75" customHeight="1">
      <c r="C926" s="554"/>
    </row>
    <row r="927" ht="15.75" customHeight="1">
      <c r="C927" s="554"/>
    </row>
    <row r="928" ht="15.75" customHeight="1">
      <c r="C928" s="554"/>
    </row>
    <row r="929" ht="15.75" customHeight="1">
      <c r="C929" s="554"/>
    </row>
    <row r="930" ht="15.75" customHeight="1">
      <c r="C930" s="554"/>
    </row>
    <row r="931" ht="15.75" customHeight="1">
      <c r="C931" s="554"/>
    </row>
    <row r="932" ht="15.75" customHeight="1">
      <c r="C932" s="554"/>
    </row>
    <row r="933" ht="15.75" customHeight="1">
      <c r="C933" s="554"/>
    </row>
    <row r="934" ht="15.75" customHeight="1">
      <c r="C934" s="554"/>
    </row>
    <row r="935" ht="15.75" customHeight="1">
      <c r="C935" s="554"/>
    </row>
    <row r="936" ht="15.75" customHeight="1">
      <c r="C936" s="554"/>
    </row>
    <row r="937" ht="15.75" customHeight="1">
      <c r="C937" s="554"/>
    </row>
    <row r="938" ht="15.75" customHeight="1">
      <c r="C938" s="554"/>
    </row>
    <row r="939" ht="15.75" customHeight="1">
      <c r="C939" s="554"/>
    </row>
    <row r="940" ht="15.75" customHeight="1">
      <c r="C940" s="554"/>
    </row>
    <row r="941" ht="15.75" customHeight="1">
      <c r="C941" s="554"/>
    </row>
    <row r="942" ht="15.75" customHeight="1">
      <c r="C942" s="554"/>
    </row>
    <row r="943" ht="15.75" customHeight="1">
      <c r="C943" s="554"/>
    </row>
    <row r="944" ht="15.75" customHeight="1">
      <c r="C944" s="554"/>
    </row>
    <row r="945" ht="15.75" customHeight="1">
      <c r="C945" s="554"/>
    </row>
    <row r="946" ht="15.75" customHeight="1">
      <c r="C946" s="554"/>
    </row>
    <row r="947" ht="15.75" customHeight="1">
      <c r="C947" s="554"/>
    </row>
    <row r="948" ht="15.75" customHeight="1">
      <c r="C948" s="554"/>
    </row>
    <row r="949" ht="15.75" customHeight="1">
      <c r="C949" s="554"/>
    </row>
    <row r="950" ht="15.75" customHeight="1">
      <c r="C950" s="554"/>
    </row>
    <row r="951" ht="15.75" customHeight="1">
      <c r="C951" s="554"/>
    </row>
    <row r="952" ht="15.75" customHeight="1">
      <c r="C952" s="554"/>
    </row>
    <row r="953" ht="15.75" customHeight="1">
      <c r="C953" s="554"/>
    </row>
    <row r="954" ht="15.75" customHeight="1">
      <c r="C954" s="554"/>
    </row>
    <row r="955" ht="15.75" customHeight="1">
      <c r="C955" s="554"/>
    </row>
    <row r="956" ht="15.75" customHeight="1">
      <c r="C956" s="554"/>
    </row>
    <row r="957" ht="15.75" customHeight="1">
      <c r="C957" s="554"/>
    </row>
    <row r="958" ht="15.75" customHeight="1">
      <c r="C958" s="554"/>
    </row>
    <row r="959" ht="15.75" customHeight="1">
      <c r="C959" s="554"/>
    </row>
    <row r="960" ht="15.75" customHeight="1">
      <c r="C960" s="554"/>
    </row>
    <row r="961" ht="15.75" customHeight="1">
      <c r="C961" s="554"/>
    </row>
    <row r="962" ht="15.75" customHeight="1">
      <c r="C962" s="554"/>
    </row>
    <row r="963" ht="15.75" customHeight="1">
      <c r="C963" s="554"/>
    </row>
    <row r="964" ht="15.75" customHeight="1">
      <c r="C964" s="554"/>
    </row>
    <row r="965" ht="15.75" customHeight="1">
      <c r="C965" s="554"/>
    </row>
    <row r="966" ht="15.75" customHeight="1">
      <c r="C966" s="554"/>
    </row>
    <row r="967" ht="15.75" customHeight="1">
      <c r="C967" s="554"/>
    </row>
    <row r="968" ht="15.75" customHeight="1">
      <c r="C968" s="554"/>
    </row>
    <row r="969" ht="15.75" customHeight="1">
      <c r="C969" s="554"/>
    </row>
    <row r="970" ht="15.75" customHeight="1">
      <c r="C970" s="554"/>
    </row>
    <row r="971" ht="15.75" customHeight="1">
      <c r="C971" s="554"/>
    </row>
    <row r="972" ht="15.75" customHeight="1">
      <c r="C972" s="554"/>
    </row>
    <row r="973" ht="15.75" customHeight="1">
      <c r="C973" s="554"/>
    </row>
    <row r="974" ht="15.75" customHeight="1">
      <c r="C974" s="554"/>
    </row>
    <row r="975" ht="15.75" customHeight="1">
      <c r="C975" s="554"/>
    </row>
    <row r="976" ht="15.75" customHeight="1">
      <c r="C976" s="554"/>
    </row>
    <row r="977" ht="15.75" customHeight="1">
      <c r="C977" s="554"/>
    </row>
    <row r="978" ht="15.75" customHeight="1">
      <c r="C978" s="554"/>
    </row>
    <row r="979" ht="15.75" customHeight="1">
      <c r="C979" s="554"/>
    </row>
    <row r="980" ht="15.75" customHeight="1">
      <c r="C980" s="554"/>
    </row>
    <row r="981" ht="15.75" customHeight="1">
      <c r="C981" s="554"/>
    </row>
    <row r="982" ht="15.75" customHeight="1">
      <c r="C982" s="554"/>
    </row>
    <row r="983" ht="15.75" customHeight="1">
      <c r="C983" s="554"/>
    </row>
    <row r="984" ht="15.75" customHeight="1">
      <c r="C984" s="554"/>
    </row>
    <row r="985" ht="15.75" customHeight="1">
      <c r="C985" s="554"/>
    </row>
    <row r="986" ht="15.75" customHeight="1">
      <c r="C986" s="554"/>
    </row>
    <row r="987" ht="15.75" customHeight="1">
      <c r="C987" s="554"/>
    </row>
    <row r="988" ht="15.75" customHeight="1">
      <c r="C988" s="554"/>
    </row>
    <row r="989" ht="15.75" customHeight="1">
      <c r="C989" s="554"/>
    </row>
    <row r="990" ht="15.75" customHeight="1">
      <c r="C990" s="554"/>
    </row>
    <row r="991" ht="15.75" customHeight="1">
      <c r="C991" s="554"/>
    </row>
    <row r="992" ht="15.75" customHeight="1">
      <c r="C992" s="554"/>
    </row>
    <row r="993" ht="15.75" customHeight="1">
      <c r="C993" s="554"/>
    </row>
    <row r="994" ht="15.75" customHeight="1">
      <c r="C994" s="554"/>
    </row>
    <row r="995" ht="15.75" customHeight="1">
      <c r="C995" s="554"/>
    </row>
    <row r="996">
      <c r="C996" s="554"/>
    </row>
    <row r="997">
      <c r="C997" s="554"/>
    </row>
    <row r="998">
      <c r="C998" s="554"/>
    </row>
    <row r="999">
      <c r="C999" s="554"/>
    </row>
    <row r="1000">
      <c r="C1000" s="554"/>
    </row>
  </sheetData>
  <mergeCells count="1">
    <mergeCell ref="A1:B1"/>
  </mergeCells>
  <hyperlinks>
    <hyperlink r:id="rId1" ref="A1"/>
  </hyperlinks>
  <printOptions/>
  <pageMargins bottom="0.75" footer="0.0" header="0.0" left="0.7" right="0.7" top="0.75"/>
  <pageSetup paperSize="9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outlinePr summaryBelow="0"/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 outlineLevelRow="1"/>
  <cols>
    <col customWidth="1" min="1" max="1" width="0.86"/>
    <col customWidth="1" min="2" max="2" width="5.71"/>
    <col customWidth="1" min="3" max="3" width="2.57"/>
    <col customWidth="1" min="4" max="4" width="17.0"/>
    <col customWidth="1" min="5" max="5" width="20.43"/>
    <col customWidth="1" min="6" max="6" width="80.29"/>
    <col customWidth="1" min="7" max="7" width="15.43"/>
    <col customWidth="1" min="8" max="8" width="12.43"/>
    <col customWidth="1" min="9" max="9" width="17.0"/>
    <col customWidth="1" min="10" max="10" width="13.0"/>
    <col customWidth="1" min="11" max="11" width="12.43"/>
    <col customWidth="1" min="12" max="12" width="10.0"/>
    <col customWidth="1" min="13" max="13" width="8.57"/>
    <col customWidth="1" min="14" max="14" width="10.86"/>
    <col customWidth="1" min="15" max="15" width="7.14"/>
    <col customWidth="1" min="16" max="16" width="11.43"/>
    <col customWidth="1" min="17" max="17" width="7.43"/>
  </cols>
  <sheetData>
    <row r="1" ht="18.75" customHeight="1">
      <c r="A1" s="555" t="s">
        <v>5</v>
      </c>
      <c r="B1" s="556"/>
      <c r="C1" s="557"/>
      <c r="D1" s="558"/>
      <c r="E1" s="559"/>
      <c r="F1" s="560" t="s">
        <v>4505</v>
      </c>
      <c r="G1" s="561"/>
      <c r="H1" s="561"/>
      <c r="I1" s="561"/>
      <c r="J1" s="561"/>
      <c r="K1" s="562"/>
      <c r="L1" s="563"/>
      <c r="M1" s="561"/>
      <c r="N1" s="564"/>
      <c r="O1" s="564"/>
    </row>
    <row r="2" ht="30.75" customHeight="1">
      <c r="A2" s="565"/>
      <c r="B2" s="566"/>
      <c r="C2" s="567"/>
      <c r="D2" s="568"/>
      <c r="E2" s="559"/>
      <c r="F2" s="457"/>
      <c r="G2" s="569"/>
      <c r="H2" s="569"/>
      <c r="I2" s="570"/>
      <c r="J2" s="569"/>
      <c r="K2" s="562"/>
      <c r="L2" s="571"/>
      <c r="M2" s="569"/>
      <c r="N2" s="564"/>
      <c r="O2" s="564"/>
    </row>
    <row r="3" ht="33.0" customHeight="1">
      <c r="A3" s="564"/>
      <c r="B3" s="561"/>
      <c r="C3" s="572"/>
      <c r="D3" s="573"/>
      <c r="E3" s="559"/>
      <c r="F3" s="574" t="s">
        <v>4506</v>
      </c>
      <c r="G3" s="575"/>
      <c r="H3" s="564"/>
      <c r="I3" s="576"/>
      <c r="J3" s="575"/>
      <c r="K3" s="576"/>
      <c r="L3" s="562"/>
      <c r="M3" s="564"/>
      <c r="N3" s="564"/>
      <c r="O3" s="564"/>
    </row>
    <row r="4">
      <c r="A4" s="564"/>
      <c r="B4" s="561"/>
      <c r="C4" s="572"/>
      <c r="D4" s="568"/>
      <c r="E4" s="559"/>
      <c r="F4" s="457"/>
      <c r="G4" s="577"/>
      <c r="H4" s="564"/>
      <c r="I4" s="578"/>
      <c r="J4" s="577"/>
      <c r="K4" s="577"/>
      <c r="L4" s="578"/>
      <c r="M4" s="564"/>
      <c r="N4" s="564"/>
      <c r="O4" s="564"/>
    </row>
    <row r="5" ht="59.25" customHeight="1">
      <c r="A5" s="564"/>
      <c r="B5" s="468" t="s">
        <v>4507</v>
      </c>
      <c r="C5" s="579"/>
      <c r="D5" s="580" t="s">
        <v>6</v>
      </c>
      <c r="E5" s="581" t="s">
        <v>4508</v>
      </c>
      <c r="F5" s="582" t="s">
        <v>4509</v>
      </c>
      <c r="G5" s="171" t="s">
        <v>4510</v>
      </c>
      <c r="H5" s="469" t="s">
        <v>4511</v>
      </c>
      <c r="I5" s="583" t="s">
        <v>4512</v>
      </c>
      <c r="J5" s="584"/>
      <c r="K5" s="585"/>
      <c r="L5" s="586"/>
      <c r="M5" s="564"/>
      <c r="N5" s="564"/>
      <c r="O5" s="564"/>
    </row>
    <row r="6" ht="13.5" customHeight="1" outlineLevel="1">
      <c r="A6" s="564"/>
      <c r="B6" s="216">
        <v>1.0</v>
      </c>
      <c r="C6" s="587"/>
      <c r="D6" s="73">
        <v>8.595057624658E12</v>
      </c>
      <c r="E6" s="55" t="s">
        <v>125</v>
      </c>
      <c r="F6" s="588" t="s">
        <v>126</v>
      </c>
      <c r="G6" s="589">
        <v>2727.38</v>
      </c>
      <c r="H6" s="590">
        <f>G6*'ЗМІСТ'!$E$13/1000*1.2</f>
        <v>143.0650452</v>
      </c>
      <c r="I6" s="591"/>
      <c r="J6" s="592"/>
      <c r="K6" s="591"/>
      <c r="L6" s="575"/>
      <c r="M6" s="593"/>
      <c r="N6" s="562"/>
      <c r="O6" s="564"/>
    </row>
    <row r="7" ht="13.5" customHeight="1" outlineLevel="1">
      <c r="A7" s="564"/>
      <c r="B7" s="216">
        <v>2.0</v>
      </c>
      <c r="C7" s="587"/>
      <c r="D7" s="73">
        <v>8.595057624665E12</v>
      </c>
      <c r="E7" s="55" t="s">
        <v>127</v>
      </c>
      <c r="F7" s="594" t="s">
        <v>128</v>
      </c>
      <c r="G7" s="589">
        <v>4405.81</v>
      </c>
      <c r="H7" s="590">
        <f>G7*'ЗМІСТ'!$E$13/1000*1.2</f>
        <v>231.1072922</v>
      </c>
      <c r="I7" s="591"/>
      <c r="J7" s="592"/>
      <c r="K7" s="591"/>
      <c r="L7" s="575"/>
      <c r="M7" s="593"/>
      <c r="N7" s="562"/>
      <c r="O7" s="564"/>
    </row>
    <row r="8" ht="13.5" customHeight="1" outlineLevel="1">
      <c r="A8" s="564"/>
      <c r="B8" s="216">
        <v>3.0</v>
      </c>
      <c r="C8" s="595"/>
      <c r="D8" s="73">
        <v>8.595057612082E12</v>
      </c>
      <c r="E8" s="55" t="s">
        <v>1111</v>
      </c>
      <c r="F8" s="594" t="s">
        <v>4513</v>
      </c>
      <c r="G8" s="589">
        <v>269.46</v>
      </c>
      <c r="H8" s="590">
        <f>G8*'ЗМІСТ'!$E$13/1000*1.2</f>
        <v>14.13455664</v>
      </c>
      <c r="I8" s="591"/>
      <c r="J8" s="592"/>
      <c r="K8" s="591"/>
      <c r="L8" s="575"/>
      <c r="M8" s="593"/>
      <c r="N8" s="562"/>
      <c r="O8" s="564"/>
    </row>
    <row r="9" ht="13.5" customHeight="1" outlineLevel="1">
      <c r="A9" s="564"/>
      <c r="B9" s="216">
        <v>4.0</v>
      </c>
      <c r="C9" s="595"/>
      <c r="D9" s="73">
        <v>8.595057613249E12</v>
      </c>
      <c r="E9" s="55" t="s">
        <v>1114</v>
      </c>
      <c r="F9" s="594" t="s">
        <v>4514</v>
      </c>
      <c r="G9" s="589">
        <v>698.41</v>
      </c>
      <c r="H9" s="590">
        <f>G9*'ЗМІСТ'!$E$13/1000*1.2</f>
        <v>36.63518036</v>
      </c>
      <c r="I9" s="591"/>
      <c r="J9" s="592"/>
      <c r="K9" s="591"/>
      <c r="L9" s="575"/>
      <c r="M9" s="593"/>
      <c r="N9" s="562"/>
      <c r="O9" s="564"/>
    </row>
    <row r="10" ht="13.5" customHeight="1" outlineLevel="1">
      <c r="A10" s="564"/>
      <c r="B10" s="216">
        <v>5.0</v>
      </c>
      <c r="C10" s="595"/>
      <c r="D10" s="73">
        <v>8.595057650466E12</v>
      </c>
      <c r="E10" s="55" t="s">
        <v>1117</v>
      </c>
      <c r="F10" s="594" t="s">
        <v>4515</v>
      </c>
      <c r="G10" s="589">
        <v>1057.14</v>
      </c>
      <c r="H10" s="590">
        <f>G10*'ЗМІСТ'!$E$13/1000*1.2</f>
        <v>55.45240556</v>
      </c>
      <c r="I10" s="591"/>
      <c r="J10" s="592"/>
      <c r="K10" s="591"/>
      <c r="L10" s="575"/>
      <c r="M10" s="593"/>
      <c r="N10" s="562"/>
      <c r="O10" s="564"/>
    </row>
    <row r="11" ht="13.5" customHeight="1" outlineLevel="1">
      <c r="A11" s="564"/>
      <c r="B11" s="216">
        <v>6.0</v>
      </c>
      <c r="C11" s="595"/>
      <c r="D11" s="73">
        <v>8.595057650473E12</v>
      </c>
      <c r="E11" s="55" t="s">
        <v>1120</v>
      </c>
      <c r="F11" s="594" t="s">
        <v>4516</v>
      </c>
      <c r="G11" s="589">
        <v>1206.35</v>
      </c>
      <c r="H11" s="590">
        <f>G11*'ЗМІСТ'!$E$13/1000*1.2</f>
        <v>63.27923401</v>
      </c>
      <c r="I11" s="591"/>
      <c r="J11" s="592"/>
      <c r="K11" s="591"/>
      <c r="L11" s="575"/>
      <c r="M11" s="593"/>
      <c r="N11" s="562"/>
      <c r="O11" s="564"/>
    </row>
    <row r="12" ht="13.5" customHeight="1" outlineLevel="1">
      <c r="A12" s="564"/>
      <c r="B12" s="216">
        <v>7.0</v>
      </c>
      <c r="C12" s="595"/>
      <c r="D12" s="73">
        <v>8.59505765048E12</v>
      </c>
      <c r="E12" s="55" t="s">
        <v>1123</v>
      </c>
      <c r="F12" s="594" t="s">
        <v>4517</v>
      </c>
      <c r="G12" s="589">
        <v>1257.14</v>
      </c>
      <c r="H12" s="590">
        <f>G12*'ЗМІСТ'!$E$13/1000*1.2</f>
        <v>65.94342956</v>
      </c>
      <c r="I12" s="591"/>
      <c r="J12" s="592"/>
      <c r="K12" s="591"/>
      <c r="L12" s="575"/>
      <c r="M12" s="593"/>
      <c r="N12" s="562"/>
      <c r="O12" s="564"/>
    </row>
    <row r="13" ht="13.5" customHeight="1" outlineLevel="1">
      <c r="A13" s="564"/>
      <c r="B13" s="216">
        <v>8.0</v>
      </c>
      <c r="C13" s="595"/>
      <c r="D13" s="73">
        <v>8.595057612075E12</v>
      </c>
      <c r="E13" s="55" t="s">
        <v>1126</v>
      </c>
      <c r="F13" s="594" t="s">
        <v>4518</v>
      </c>
      <c r="G13" s="589">
        <v>1555.19</v>
      </c>
      <c r="H13" s="590">
        <f>G13*'ЗМІСТ'!$E$13/1000*1.2</f>
        <v>81.57767807</v>
      </c>
      <c r="I13" s="591"/>
      <c r="J13" s="592"/>
      <c r="K13" s="591"/>
      <c r="L13" s="575"/>
      <c r="M13" s="593"/>
      <c r="N13" s="562"/>
      <c r="O13" s="564"/>
    </row>
    <row r="14" ht="13.5" customHeight="1" outlineLevel="1">
      <c r="A14" s="564"/>
      <c r="B14" s="216">
        <v>9.0</v>
      </c>
      <c r="C14" s="595"/>
      <c r="D14" s="73" t="s">
        <v>4519</v>
      </c>
      <c r="E14" s="55" t="s">
        <v>4520</v>
      </c>
      <c r="F14" s="594" t="s">
        <v>4521</v>
      </c>
      <c r="G14" s="589">
        <v>4844.52</v>
      </c>
      <c r="H14" s="590">
        <f>G14*'ЗМІСТ'!$E$13/1000*1.2</f>
        <v>254.1198779</v>
      </c>
      <c r="I14" s="591"/>
      <c r="J14" s="596"/>
      <c r="K14" s="591"/>
      <c r="L14" s="575"/>
      <c r="M14" s="593"/>
      <c r="N14" s="562"/>
      <c r="O14" s="564"/>
    </row>
    <row r="15" ht="13.5" customHeight="1" outlineLevel="1">
      <c r="A15" s="564"/>
      <c r="B15" s="216">
        <v>10.0</v>
      </c>
      <c r="C15" s="595"/>
      <c r="D15" s="73">
        <v>8.595057650497E12</v>
      </c>
      <c r="E15" s="55" t="s">
        <v>1132</v>
      </c>
      <c r="F15" s="594" t="s">
        <v>4522</v>
      </c>
      <c r="G15" s="589">
        <v>3112.03</v>
      </c>
      <c r="H15" s="590">
        <f>G15*'ЗМІСТ'!$E$13/1000*1.2</f>
        <v>163.2419071</v>
      </c>
      <c r="I15" s="591"/>
      <c r="J15" s="592"/>
      <c r="K15" s="591"/>
      <c r="L15" s="575"/>
      <c r="M15" s="593"/>
      <c r="N15" s="562"/>
      <c r="O15" s="564"/>
    </row>
    <row r="16" ht="13.5" customHeight="1" outlineLevel="1">
      <c r="A16" s="564"/>
      <c r="B16" s="216">
        <v>11.0</v>
      </c>
      <c r="C16" s="595"/>
      <c r="D16" s="73">
        <v>8.59505761806E12</v>
      </c>
      <c r="E16" s="55" t="s">
        <v>834</v>
      </c>
      <c r="F16" s="594" t="s">
        <v>835</v>
      </c>
      <c r="G16" s="589">
        <v>136.8</v>
      </c>
      <c r="H16" s="590">
        <f>G16*'ЗМІСТ'!$E$13/1000*1.2</f>
        <v>7.175860416</v>
      </c>
      <c r="I16" s="591"/>
      <c r="J16" s="592"/>
      <c r="K16" s="591"/>
      <c r="L16" s="575"/>
      <c r="M16" s="593"/>
      <c r="N16" s="562"/>
      <c r="O16" s="564"/>
    </row>
    <row r="17" ht="13.5" customHeight="1" outlineLevel="1">
      <c r="A17" s="564"/>
      <c r="B17" s="216">
        <v>12.0</v>
      </c>
      <c r="C17" s="595"/>
      <c r="D17" s="73">
        <v>8.595057643925E12</v>
      </c>
      <c r="E17" s="55" t="s">
        <v>724</v>
      </c>
      <c r="F17" s="594" t="s">
        <v>725</v>
      </c>
      <c r="G17" s="589">
        <v>145.09</v>
      </c>
      <c r="H17" s="590">
        <f>G17*'ЗМІСТ'!$E$13/1000*1.2</f>
        <v>7.610713361</v>
      </c>
      <c r="I17" s="591"/>
      <c r="J17" s="592"/>
      <c r="K17" s="591"/>
      <c r="L17" s="575"/>
      <c r="M17" s="593"/>
      <c r="N17" s="562"/>
      <c r="O17" s="564"/>
    </row>
    <row r="18" ht="13.5" customHeight="1" outlineLevel="1">
      <c r="A18" s="564"/>
      <c r="B18" s="216">
        <v>13.0</v>
      </c>
      <c r="C18" s="595"/>
      <c r="D18" s="73">
        <v>8.595057618183E12</v>
      </c>
      <c r="E18" s="55" t="s">
        <v>669</v>
      </c>
      <c r="F18" s="594" t="s">
        <v>670</v>
      </c>
      <c r="G18" s="589">
        <v>139.61</v>
      </c>
      <c r="H18" s="590">
        <f>G18*'ЗМІСТ'!$E$13/1000*1.2</f>
        <v>7.323259303</v>
      </c>
      <c r="I18" s="591"/>
      <c r="J18" s="592"/>
      <c r="K18" s="591"/>
      <c r="L18" s="575"/>
      <c r="M18" s="593"/>
      <c r="N18" s="562"/>
      <c r="O18" s="564"/>
    </row>
    <row r="19" ht="13.5" customHeight="1" outlineLevel="1">
      <c r="A19" s="564"/>
      <c r="B19" s="216">
        <v>14.0</v>
      </c>
      <c r="C19" s="595"/>
      <c r="D19" s="73">
        <v>8.595057618121E12</v>
      </c>
      <c r="E19" s="55" t="s">
        <v>4523</v>
      </c>
      <c r="F19" s="594" t="s">
        <v>780</v>
      </c>
      <c r="G19" s="589">
        <v>158.11</v>
      </c>
      <c r="H19" s="590">
        <f>G19*'ЗМІСТ'!$E$13/1000*1.2</f>
        <v>8.293679023</v>
      </c>
      <c r="I19" s="591"/>
      <c r="J19" s="592"/>
      <c r="K19" s="591"/>
      <c r="L19" s="575"/>
      <c r="M19" s="593"/>
      <c r="N19" s="562"/>
      <c r="O19" s="564"/>
    </row>
    <row r="20" ht="13.5" customHeight="1" outlineLevel="1">
      <c r="A20" s="564"/>
      <c r="B20" s="216">
        <v>15.0</v>
      </c>
      <c r="C20" s="597"/>
      <c r="D20" s="73">
        <v>8.595057626508E12</v>
      </c>
      <c r="E20" s="55" t="s">
        <v>4524</v>
      </c>
      <c r="F20" s="594" t="s">
        <v>890</v>
      </c>
      <c r="G20" s="589">
        <v>218.07</v>
      </c>
      <c r="H20" s="590">
        <f>G20*'ЗМІСТ'!$E$13/1000*1.2</f>
        <v>11.43888802</v>
      </c>
      <c r="I20" s="591"/>
      <c r="J20" s="592"/>
      <c r="K20" s="591"/>
      <c r="L20" s="575"/>
      <c r="M20" s="593"/>
      <c r="N20" s="562"/>
      <c r="O20" s="564"/>
    </row>
    <row r="21" ht="13.5" customHeight="1" outlineLevel="1">
      <c r="A21" s="564"/>
      <c r="B21" s="216">
        <v>16.0</v>
      </c>
      <c r="C21" s="598"/>
      <c r="D21" s="73">
        <v>8.595057631922E12</v>
      </c>
      <c r="E21" s="55" t="s">
        <v>4525</v>
      </c>
      <c r="F21" s="594" t="s">
        <v>945</v>
      </c>
      <c r="G21" s="589">
        <v>231.18</v>
      </c>
      <c r="H21" s="590">
        <f>G21*'ЗМІСТ'!$E$13/1000*1.2</f>
        <v>12.12657464</v>
      </c>
      <c r="I21" s="591"/>
      <c r="J21" s="592"/>
      <c r="K21" s="591"/>
      <c r="L21" s="575"/>
      <c r="M21" s="593"/>
      <c r="N21" s="562"/>
      <c r="O21" s="564"/>
    </row>
    <row r="22" ht="13.5" customHeight="1" outlineLevel="1">
      <c r="A22" s="564"/>
      <c r="B22" s="216">
        <v>17.0</v>
      </c>
      <c r="C22" s="595"/>
      <c r="D22" s="73">
        <v>8.595057618077E12</v>
      </c>
      <c r="E22" s="55" t="s">
        <v>836</v>
      </c>
      <c r="F22" s="594" t="s">
        <v>837</v>
      </c>
      <c r="G22" s="589">
        <v>166.95</v>
      </c>
      <c r="H22" s="590">
        <f>G22*'ЗМІСТ'!$E$13/1000*1.2</f>
        <v>8.757382284</v>
      </c>
      <c r="I22" s="591"/>
      <c r="J22" s="592"/>
      <c r="K22" s="591"/>
      <c r="L22" s="575"/>
      <c r="M22" s="593"/>
      <c r="N22" s="562"/>
      <c r="O22" s="564"/>
    </row>
    <row r="23" ht="13.5" customHeight="1" outlineLevel="1">
      <c r="A23" s="564"/>
      <c r="B23" s="216">
        <v>18.0</v>
      </c>
      <c r="C23" s="595"/>
      <c r="D23" s="73">
        <v>8.595057643932E12</v>
      </c>
      <c r="E23" s="55" t="s">
        <v>726</v>
      </c>
      <c r="F23" s="594" t="s">
        <v>727</v>
      </c>
      <c r="G23" s="589">
        <v>155.96</v>
      </c>
      <c r="H23" s="590">
        <f>G23*'ЗМІСТ'!$E$13/1000*1.2</f>
        <v>8.180900515</v>
      </c>
      <c r="I23" s="591"/>
      <c r="J23" s="592"/>
      <c r="K23" s="591"/>
      <c r="L23" s="575"/>
      <c r="M23" s="593"/>
      <c r="N23" s="562"/>
      <c r="O23" s="564"/>
    </row>
    <row r="24" ht="13.5" customHeight="1" outlineLevel="1">
      <c r="A24" s="564"/>
      <c r="B24" s="216">
        <v>19.0</v>
      </c>
      <c r="C24" s="595"/>
      <c r="D24" s="73">
        <v>8.59505761819E12</v>
      </c>
      <c r="E24" s="55" t="s">
        <v>671</v>
      </c>
      <c r="F24" s="594" t="s">
        <v>672</v>
      </c>
      <c r="G24" s="589">
        <v>152.34</v>
      </c>
      <c r="H24" s="590">
        <f>G24*'ЗМІСТ'!$E$13/1000*1.2</f>
        <v>7.991012981</v>
      </c>
      <c r="I24" s="591"/>
      <c r="J24" s="592"/>
      <c r="K24" s="591"/>
      <c r="L24" s="575"/>
      <c r="M24" s="593"/>
      <c r="N24" s="562"/>
      <c r="O24" s="564"/>
    </row>
    <row r="25" ht="13.5" customHeight="1" outlineLevel="1">
      <c r="A25" s="564"/>
      <c r="B25" s="216">
        <v>20.0</v>
      </c>
      <c r="C25" s="595"/>
      <c r="D25" s="73">
        <v>8.595057618138E12</v>
      </c>
      <c r="E25" s="55" t="s">
        <v>781</v>
      </c>
      <c r="F25" s="594" t="s">
        <v>782</v>
      </c>
      <c r="G25" s="589">
        <v>167.28</v>
      </c>
      <c r="H25" s="590">
        <f>G25*'ЗМІСТ'!$E$13/1000*1.2</f>
        <v>8.774692474</v>
      </c>
      <c r="I25" s="591"/>
      <c r="J25" s="592"/>
      <c r="K25" s="591"/>
      <c r="L25" s="575"/>
      <c r="M25" s="593"/>
      <c r="N25" s="562"/>
      <c r="O25" s="564"/>
    </row>
    <row r="26" ht="13.5" customHeight="1" outlineLevel="1">
      <c r="A26" s="564"/>
      <c r="B26" s="216">
        <v>21.0</v>
      </c>
      <c r="C26" s="595"/>
      <c r="D26" s="73">
        <v>8.595057617438E12</v>
      </c>
      <c r="E26" s="55" t="s">
        <v>1135</v>
      </c>
      <c r="F26" s="594" t="s">
        <v>4526</v>
      </c>
      <c r="G26" s="589">
        <v>7046.65</v>
      </c>
      <c r="H26" s="590">
        <f>G26*'ЗМІСТ'!$E$13/1000*1.2</f>
        <v>369.6328713</v>
      </c>
      <c r="I26" s="591"/>
      <c r="J26" s="592"/>
      <c r="K26" s="591"/>
      <c r="L26" s="575"/>
      <c r="M26" s="593"/>
      <c r="N26" s="562"/>
      <c r="O26" s="564"/>
    </row>
    <row r="27" ht="13.5" customHeight="1" outlineLevel="1">
      <c r="A27" s="564"/>
      <c r="B27" s="216">
        <v>22.0</v>
      </c>
      <c r="C27" s="595"/>
      <c r="D27" s="73">
        <v>8.595057626515E12</v>
      </c>
      <c r="E27" s="55" t="s">
        <v>4527</v>
      </c>
      <c r="F27" s="594" t="s">
        <v>892</v>
      </c>
      <c r="G27" s="589">
        <v>255.33</v>
      </c>
      <c r="H27" s="590">
        <f>G27*'ЗМІСТ'!$E$13/1000*1.2</f>
        <v>13.39336579</v>
      </c>
      <c r="I27" s="591"/>
      <c r="J27" s="592"/>
      <c r="K27" s="591"/>
      <c r="L27" s="575"/>
      <c r="M27" s="593"/>
      <c r="N27" s="562"/>
      <c r="O27" s="564"/>
    </row>
    <row r="28" ht="13.5" customHeight="1" outlineLevel="1">
      <c r="A28" s="564"/>
      <c r="B28" s="216">
        <v>23.0</v>
      </c>
      <c r="C28" s="597"/>
      <c r="D28" s="599">
        <v>8.595057631939E12</v>
      </c>
      <c r="E28" s="55" t="s">
        <v>4528</v>
      </c>
      <c r="F28" s="594" t="s">
        <v>947</v>
      </c>
      <c r="G28" s="589">
        <v>274.71</v>
      </c>
      <c r="H28" s="590">
        <f>G28*'ЗМІСТ'!$E$13/1000*1.2</f>
        <v>14.40994602</v>
      </c>
      <c r="I28" s="591"/>
      <c r="J28" s="592"/>
      <c r="K28" s="591"/>
      <c r="L28" s="575"/>
      <c r="M28" s="593"/>
      <c r="N28" s="562"/>
      <c r="O28" s="564"/>
    </row>
    <row r="29" ht="13.5" customHeight="1" outlineLevel="1">
      <c r="A29" s="564"/>
      <c r="B29" s="216">
        <v>24.0</v>
      </c>
      <c r="C29" s="598"/>
      <c r="D29" s="73">
        <v>8.595057618084E12</v>
      </c>
      <c r="E29" s="55" t="s">
        <v>838</v>
      </c>
      <c r="F29" s="594" t="s">
        <v>839</v>
      </c>
      <c r="G29" s="589">
        <v>212.18</v>
      </c>
      <c r="H29" s="590">
        <f>G29*'ЗМІСТ'!$E$13/1000*1.2</f>
        <v>11.12992736</v>
      </c>
      <c r="I29" s="591"/>
      <c r="J29" s="592"/>
      <c r="K29" s="591"/>
      <c r="L29" s="575"/>
      <c r="M29" s="593"/>
      <c r="N29" s="562"/>
      <c r="O29" s="564"/>
    </row>
    <row r="30" ht="13.5" customHeight="1" outlineLevel="1">
      <c r="A30" s="564"/>
      <c r="B30" s="216">
        <v>25.0</v>
      </c>
      <c r="C30" s="595"/>
      <c r="D30" s="73">
        <v>8.595057643949E12</v>
      </c>
      <c r="E30" s="55" t="s">
        <v>728</v>
      </c>
      <c r="F30" s="594" t="s">
        <v>729</v>
      </c>
      <c r="G30" s="589">
        <v>188.77</v>
      </c>
      <c r="H30" s="590">
        <f>G30*'ЗМІСТ'!$E$13/1000*1.2</f>
        <v>9.901953002</v>
      </c>
      <c r="I30" s="591"/>
      <c r="J30" s="592"/>
      <c r="K30" s="591"/>
      <c r="L30" s="575"/>
      <c r="M30" s="593"/>
      <c r="N30" s="562"/>
      <c r="O30" s="564"/>
    </row>
    <row r="31" ht="13.5" customHeight="1" outlineLevel="1">
      <c r="A31" s="564"/>
      <c r="B31" s="216">
        <v>26.0</v>
      </c>
      <c r="C31" s="595"/>
      <c r="D31" s="73">
        <v>8.595057618206E12</v>
      </c>
      <c r="E31" s="55" t="s">
        <v>673</v>
      </c>
      <c r="F31" s="594" t="s">
        <v>674</v>
      </c>
      <c r="G31" s="589">
        <v>184.08</v>
      </c>
      <c r="H31" s="590">
        <f>G31*'ЗМІСТ'!$E$13/1000*1.2</f>
        <v>9.65593849</v>
      </c>
      <c r="I31" s="591"/>
      <c r="J31" s="592"/>
      <c r="K31" s="591"/>
      <c r="L31" s="575"/>
      <c r="M31" s="593"/>
      <c r="N31" s="562"/>
      <c r="O31" s="564"/>
    </row>
    <row r="32" ht="13.5" customHeight="1" outlineLevel="1">
      <c r="A32" s="564"/>
      <c r="B32" s="216">
        <v>27.0</v>
      </c>
      <c r="C32" s="595"/>
      <c r="D32" s="73">
        <v>8.595057618145E12</v>
      </c>
      <c r="E32" s="55" t="s">
        <v>783</v>
      </c>
      <c r="F32" s="594" t="s">
        <v>784</v>
      </c>
      <c r="G32" s="589">
        <v>209.81</v>
      </c>
      <c r="H32" s="590">
        <f>G32*'ЗМІСТ'!$E$13/1000*1.2</f>
        <v>11.00560873</v>
      </c>
      <c r="I32" s="591"/>
      <c r="J32" s="592"/>
      <c r="K32" s="591"/>
      <c r="L32" s="575"/>
      <c r="M32" s="593"/>
      <c r="N32" s="562"/>
      <c r="O32" s="564"/>
    </row>
    <row r="33" ht="13.5" customHeight="1" outlineLevel="1">
      <c r="A33" s="564"/>
      <c r="B33" s="216">
        <v>28.0</v>
      </c>
      <c r="C33" s="595"/>
      <c r="D33" s="73">
        <v>8.59505762627E12</v>
      </c>
      <c r="E33" s="55" t="s">
        <v>4529</v>
      </c>
      <c r="F33" s="594" t="s">
        <v>894</v>
      </c>
      <c r="G33" s="589">
        <v>329.32</v>
      </c>
      <c r="H33" s="590">
        <f>G33*'ЗМІСТ'!$E$13/1000*1.2</f>
        <v>17.27452012</v>
      </c>
      <c r="I33" s="591"/>
      <c r="J33" s="592"/>
      <c r="K33" s="591"/>
      <c r="L33" s="575"/>
      <c r="M33" s="593"/>
      <c r="N33" s="562"/>
      <c r="O33" s="564"/>
    </row>
    <row r="34" ht="13.5" customHeight="1" outlineLevel="1">
      <c r="A34" s="564"/>
      <c r="B34" s="216">
        <v>29.0</v>
      </c>
      <c r="C34" s="595"/>
      <c r="D34" s="73">
        <v>8.595057631946E12</v>
      </c>
      <c r="E34" s="55" t="s">
        <v>4530</v>
      </c>
      <c r="F34" s="594" t="s">
        <v>949</v>
      </c>
      <c r="G34" s="589">
        <v>361.15</v>
      </c>
      <c r="H34" s="590">
        <f>G34*'ЗМІСТ'!$E$13/1000*1.2</f>
        <v>18.94416659</v>
      </c>
      <c r="I34" s="591"/>
      <c r="J34" s="592"/>
      <c r="K34" s="591"/>
      <c r="L34" s="575"/>
      <c r="M34" s="593"/>
      <c r="N34" s="562"/>
      <c r="O34" s="564"/>
    </row>
    <row r="35" ht="13.5" customHeight="1" outlineLevel="1">
      <c r="A35" s="564"/>
      <c r="B35" s="216">
        <v>30.0</v>
      </c>
      <c r="C35" s="597"/>
      <c r="D35" s="599">
        <v>8.595057618091E12</v>
      </c>
      <c r="E35" s="55" t="s">
        <v>840</v>
      </c>
      <c r="F35" s="594" t="s">
        <v>841</v>
      </c>
      <c r="G35" s="589">
        <v>317.84</v>
      </c>
      <c r="H35" s="590">
        <f>G35*'ЗМІСТ'!$E$13/1000*1.2</f>
        <v>16.67233534</v>
      </c>
      <c r="I35" s="591"/>
      <c r="J35" s="592"/>
      <c r="K35" s="591"/>
      <c r="L35" s="575"/>
      <c r="M35" s="593"/>
      <c r="N35" s="562"/>
      <c r="O35" s="564"/>
    </row>
    <row r="36" ht="13.5" customHeight="1" outlineLevel="1">
      <c r="A36" s="564"/>
      <c r="B36" s="216">
        <v>31.0</v>
      </c>
      <c r="C36" s="598"/>
      <c r="D36" s="73">
        <v>8.595057643956E12</v>
      </c>
      <c r="E36" s="55" t="s">
        <v>730</v>
      </c>
      <c r="F36" s="594" t="s">
        <v>731</v>
      </c>
      <c r="G36" s="589">
        <v>297.2</v>
      </c>
      <c r="H36" s="590">
        <f>G36*'ЗМІСТ'!$E$13/1000*1.2</f>
        <v>15.58966166</v>
      </c>
      <c r="I36" s="591"/>
      <c r="J36" s="592"/>
      <c r="K36" s="591"/>
      <c r="L36" s="575"/>
      <c r="M36" s="593"/>
      <c r="N36" s="562"/>
      <c r="O36" s="564"/>
    </row>
    <row r="37" ht="13.5" customHeight="1" outlineLevel="1">
      <c r="A37" s="564"/>
      <c r="B37" s="216">
        <v>32.0</v>
      </c>
      <c r="C37" s="595"/>
      <c r="D37" s="73">
        <v>8.595057618213E12</v>
      </c>
      <c r="E37" s="55" t="s">
        <v>675</v>
      </c>
      <c r="F37" s="594" t="s">
        <v>676</v>
      </c>
      <c r="G37" s="589">
        <v>274.38</v>
      </c>
      <c r="H37" s="590">
        <f>G37*'ЗМІСТ'!$E$13/1000*1.2</f>
        <v>14.39263583</v>
      </c>
      <c r="I37" s="591"/>
      <c r="J37" s="592"/>
      <c r="K37" s="591"/>
      <c r="L37" s="575"/>
      <c r="M37" s="593"/>
      <c r="N37" s="562"/>
      <c r="O37" s="564"/>
    </row>
    <row r="38" ht="13.5" customHeight="1" outlineLevel="1">
      <c r="A38" s="564"/>
      <c r="B38" s="216">
        <v>33.0</v>
      </c>
      <c r="C38" s="595"/>
      <c r="D38" s="73">
        <v>8.595057618152E12</v>
      </c>
      <c r="E38" s="55" t="s">
        <v>785</v>
      </c>
      <c r="F38" s="594" t="s">
        <v>786</v>
      </c>
      <c r="G38" s="589">
        <v>326.8</v>
      </c>
      <c r="H38" s="590">
        <f>G38*'ЗМІСТ'!$E$13/1000*1.2</f>
        <v>17.14233322</v>
      </c>
      <c r="I38" s="591"/>
      <c r="J38" s="592"/>
      <c r="K38" s="591"/>
      <c r="L38" s="575"/>
      <c r="M38" s="593"/>
      <c r="N38" s="562"/>
      <c r="O38" s="564"/>
    </row>
    <row r="39" ht="13.5" customHeight="1" outlineLevel="1">
      <c r="A39" s="564"/>
      <c r="B39" s="216">
        <v>34.0</v>
      </c>
      <c r="C39" s="595"/>
      <c r="D39" s="73">
        <v>8.595057626287E12</v>
      </c>
      <c r="E39" s="55" t="s">
        <v>4531</v>
      </c>
      <c r="F39" s="594" t="s">
        <v>896</v>
      </c>
      <c r="G39" s="589">
        <v>521.58</v>
      </c>
      <c r="H39" s="590">
        <f>G39*'ЗМІСТ'!$E$13/1000*1.2</f>
        <v>27.35954149</v>
      </c>
      <c r="I39" s="591"/>
      <c r="J39" s="592"/>
      <c r="K39" s="591"/>
      <c r="L39" s="575"/>
      <c r="M39" s="593"/>
      <c r="N39" s="562"/>
      <c r="O39" s="564"/>
    </row>
    <row r="40" ht="13.5" customHeight="1" outlineLevel="1">
      <c r="A40" s="564"/>
      <c r="B40" s="216">
        <v>35.0</v>
      </c>
      <c r="C40" s="595"/>
      <c r="D40" s="73">
        <v>8.595057631953E12</v>
      </c>
      <c r="E40" s="55" t="s">
        <v>4532</v>
      </c>
      <c r="F40" s="594" t="s">
        <v>951</v>
      </c>
      <c r="G40" s="589">
        <v>579.34</v>
      </c>
      <c r="H40" s="590">
        <f>G40*'ЗМІСТ'!$E$13/1000*1.2</f>
        <v>30.38934922</v>
      </c>
      <c r="I40" s="591"/>
      <c r="J40" s="592"/>
      <c r="K40" s="591"/>
      <c r="L40" s="575"/>
      <c r="M40" s="593"/>
      <c r="N40" s="562"/>
      <c r="O40" s="564"/>
    </row>
    <row r="41" ht="13.5" customHeight="1" outlineLevel="1">
      <c r="A41" s="564"/>
      <c r="B41" s="216">
        <v>36.0</v>
      </c>
      <c r="C41" s="595"/>
      <c r="D41" s="73">
        <v>8.595057618107E12</v>
      </c>
      <c r="E41" s="55" t="s">
        <v>842</v>
      </c>
      <c r="F41" s="594" t="s">
        <v>843</v>
      </c>
      <c r="G41" s="589">
        <v>439.92</v>
      </c>
      <c r="H41" s="590">
        <f>G41*'ЗМІСТ'!$E$13/1000*1.2</f>
        <v>23.07605639</v>
      </c>
      <c r="I41" s="591"/>
      <c r="J41" s="592"/>
      <c r="K41" s="591"/>
      <c r="L41" s="575"/>
      <c r="M41" s="593"/>
      <c r="N41" s="562"/>
      <c r="O41" s="564"/>
    </row>
    <row r="42" ht="13.5" customHeight="1" outlineLevel="1">
      <c r="A42" s="564"/>
      <c r="B42" s="216">
        <v>37.0</v>
      </c>
      <c r="C42" s="597"/>
      <c r="D42" s="73">
        <v>8.595057643963E12</v>
      </c>
      <c r="E42" s="55" t="s">
        <v>732</v>
      </c>
      <c r="F42" s="594" t="s">
        <v>733</v>
      </c>
      <c r="G42" s="589">
        <v>445.19</v>
      </c>
      <c r="H42" s="590">
        <f>G42*'ЗМІСТ'!$E$13/1000*1.2</f>
        <v>23.35249487</v>
      </c>
      <c r="I42" s="591"/>
      <c r="J42" s="592"/>
      <c r="K42" s="591"/>
      <c r="L42" s="575"/>
      <c r="M42" s="593"/>
      <c r="N42" s="562"/>
      <c r="O42" s="564"/>
    </row>
    <row r="43" ht="13.5" customHeight="1" outlineLevel="1">
      <c r="A43" s="564"/>
      <c r="B43" s="216">
        <v>38.0</v>
      </c>
      <c r="C43" s="598"/>
      <c r="D43" s="73">
        <v>8.59505761822E12</v>
      </c>
      <c r="E43" s="55" t="s">
        <v>677</v>
      </c>
      <c r="F43" s="594" t="s">
        <v>678</v>
      </c>
      <c r="G43" s="589">
        <v>348.49</v>
      </c>
      <c r="H43" s="590">
        <f>G43*'ЗМІСТ'!$E$13/1000*1.2</f>
        <v>18.28008477</v>
      </c>
      <c r="I43" s="591"/>
      <c r="J43" s="592"/>
      <c r="K43" s="591"/>
      <c r="L43" s="575"/>
      <c r="M43" s="593"/>
      <c r="N43" s="562"/>
      <c r="O43" s="564"/>
    </row>
    <row r="44" ht="13.5" customHeight="1" outlineLevel="1">
      <c r="A44" s="564"/>
      <c r="B44" s="216">
        <v>39.0</v>
      </c>
      <c r="C44" s="595"/>
      <c r="D44" s="73">
        <v>8.595057618169E12</v>
      </c>
      <c r="E44" s="55" t="s">
        <v>787</v>
      </c>
      <c r="F44" s="594" t="s">
        <v>788</v>
      </c>
      <c r="G44" s="589">
        <v>433.38</v>
      </c>
      <c r="H44" s="590">
        <f>G44*'ЗМІСТ'!$E$13/1000*1.2</f>
        <v>22.73299991</v>
      </c>
      <c r="I44" s="591"/>
      <c r="J44" s="592"/>
      <c r="K44" s="591"/>
      <c r="L44" s="575"/>
      <c r="M44" s="593"/>
      <c r="N44" s="562"/>
      <c r="O44" s="564"/>
    </row>
    <row r="45" ht="13.5" customHeight="1" outlineLevel="1">
      <c r="A45" s="564"/>
      <c r="B45" s="216">
        <v>40.0</v>
      </c>
      <c r="C45" s="595"/>
      <c r="D45" s="73">
        <v>8.595057626522E12</v>
      </c>
      <c r="E45" s="55" t="s">
        <v>4533</v>
      </c>
      <c r="F45" s="594" t="s">
        <v>898</v>
      </c>
      <c r="G45" s="589">
        <v>626.19</v>
      </c>
      <c r="H45" s="590">
        <f>G45*'ЗМІСТ'!$E$13/1000*1.2</f>
        <v>32.84687159</v>
      </c>
      <c r="I45" s="591"/>
      <c r="J45" s="592"/>
      <c r="K45" s="591"/>
      <c r="L45" s="575"/>
      <c r="M45" s="593"/>
      <c r="N45" s="562"/>
      <c r="O45" s="564"/>
    </row>
    <row r="46" ht="13.5" customHeight="1" outlineLevel="1">
      <c r="A46" s="564"/>
      <c r="B46" s="216">
        <v>41.0</v>
      </c>
      <c r="C46" s="595"/>
      <c r="D46" s="73">
        <v>8.59505763196E12</v>
      </c>
      <c r="E46" s="55" t="s">
        <v>4534</v>
      </c>
      <c r="F46" s="594" t="s">
        <v>953</v>
      </c>
      <c r="G46" s="589">
        <v>737.82</v>
      </c>
      <c r="H46" s="590">
        <f>G46*'ЗМІСТ'!$E$13/1000*1.2</f>
        <v>38.70243664</v>
      </c>
      <c r="I46" s="591"/>
      <c r="J46" s="592"/>
      <c r="K46" s="591"/>
      <c r="L46" s="575"/>
      <c r="M46" s="593"/>
      <c r="N46" s="562"/>
      <c r="O46" s="564"/>
    </row>
    <row r="47" ht="13.5" customHeight="1" outlineLevel="1">
      <c r="A47" s="564"/>
      <c r="B47" s="216">
        <v>42.0</v>
      </c>
      <c r="C47" s="595"/>
      <c r="D47" s="73">
        <v>8.595057618176E12</v>
      </c>
      <c r="E47" s="55" t="s">
        <v>844</v>
      </c>
      <c r="F47" s="594" t="s">
        <v>845</v>
      </c>
      <c r="G47" s="589">
        <v>700.72</v>
      </c>
      <c r="H47" s="590">
        <f>G47*'ЗМІСТ'!$E$13/1000*1.2</f>
        <v>36.75635169</v>
      </c>
      <c r="I47" s="591"/>
      <c r="J47" s="592"/>
      <c r="K47" s="591"/>
      <c r="L47" s="575"/>
      <c r="M47" s="593"/>
      <c r="N47" s="562"/>
      <c r="O47" s="564"/>
    </row>
    <row r="48" ht="13.5" customHeight="1" outlineLevel="1">
      <c r="A48" s="564"/>
      <c r="B48" s="216">
        <v>43.0</v>
      </c>
      <c r="C48" s="598"/>
      <c r="D48" s="73">
        <v>8.595057657359E12</v>
      </c>
      <c r="E48" s="55" t="s">
        <v>734</v>
      </c>
      <c r="F48" s="594" t="s">
        <v>735</v>
      </c>
      <c r="G48" s="589">
        <v>612.28</v>
      </c>
      <c r="H48" s="590">
        <f>G48*'ЗМІСТ'!$E$13/1000*1.2</f>
        <v>32.11722087</v>
      </c>
      <c r="I48" s="591"/>
      <c r="J48" s="592"/>
      <c r="K48" s="591"/>
      <c r="L48" s="575"/>
      <c r="M48" s="593"/>
      <c r="N48" s="562"/>
      <c r="O48" s="564"/>
    </row>
    <row r="49" ht="13.5" customHeight="1" outlineLevel="1">
      <c r="A49" s="564"/>
      <c r="B49" s="216">
        <v>44.0</v>
      </c>
      <c r="C49" s="597"/>
      <c r="D49" s="73">
        <v>8.595057618114E12</v>
      </c>
      <c r="E49" s="55" t="s">
        <v>679</v>
      </c>
      <c r="F49" s="594" t="s">
        <v>680</v>
      </c>
      <c r="G49" s="589">
        <v>439.73</v>
      </c>
      <c r="H49" s="590">
        <f>G49*'ЗМІСТ'!$E$13/1000*1.2</f>
        <v>23.06608992</v>
      </c>
      <c r="I49" s="591"/>
      <c r="J49" s="592"/>
      <c r="K49" s="591"/>
      <c r="L49" s="575"/>
      <c r="M49" s="593"/>
      <c r="N49" s="562"/>
      <c r="O49" s="564"/>
    </row>
    <row r="50" ht="13.5" customHeight="1" outlineLevel="1">
      <c r="A50" s="564"/>
      <c r="B50" s="216">
        <v>45.0</v>
      </c>
      <c r="C50" s="598"/>
      <c r="D50" s="73">
        <v>8.595057618237E12</v>
      </c>
      <c r="E50" s="55" t="s">
        <v>789</v>
      </c>
      <c r="F50" s="594" t="s">
        <v>790</v>
      </c>
      <c r="G50" s="589">
        <v>574.83</v>
      </c>
      <c r="H50" s="590">
        <f>G50*'ЗМІСТ'!$E$13/1000*1.2</f>
        <v>30.15277663</v>
      </c>
      <c r="I50" s="591"/>
      <c r="J50" s="592"/>
      <c r="K50" s="591"/>
      <c r="L50" s="575"/>
      <c r="M50" s="593"/>
      <c r="N50" s="562"/>
      <c r="O50" s="564"/>
    </row>
    <row r="51" ht="13.5" customHeight="1" outlineLevel="1">
      <c r="A51" s="564"/>
      <c r="B51" s="216">
        <v>46.0</v>
      </c>
      <c r="C51" s="595"/>
      <c r="D51" s="73">
        <v>8.595057626539E12</v>
      </c>
      <c r="E51" s="55" t="s">
        <v>4535</v>
      </c>
      <c r="F51" s="594" t="s">
        <v>900</v>
      </c>
      <c r="G51" s="589">
        <v>913.55</v>
      </c>
      <c r="H51" s="590">
        <f>G51*'ЗМІСТ'!$E$13/1000*1.2</f>
        <v>47.92037488</v>
      </c>
      <c r="I51" s="591"/>
      <c r="J51" s="592"/>
      <c r="K51" s="591"/>
      <c r="L51" s="575"/>
      <c r="M51" s="593"/>
      <c r="N51" s="562"/>
      <c r="O51" s="564"/>
    </row>
    <row r="52" ht="13.5" customHeight="1" outlineLevel="1">
      <c r="A52" s="564"/>
      <c r="B52" s="216">
        <v>47.0</v>
      </c>
      <c r="C52" s="595"/>
      <c r="D52" s="73">
        <v>8.595057631977E12</v>
      </c>
      <c r="E52" s="55" t="s">
        <v>4536</v>
      </c>
      <c r="F52" s="594" t="s">
        <v>955</v>
      </c>
      <c r="G52" s="589">
        <v>1004.26</v>
      </c>
      <c r="H52" s="590">
        <f>G52*'ЗМІСТ'!$E$13/1000*1.2</f>
        <v>52.67857881</v>
      </c>
      <c r="I52" s="591"/>
      <c r="J52" s="592"/>
      <c r="K52" s="591"/>
      <c r="L52" s="575"/>
      <c r="M52" s="593"/>
      <c r="N52" s="562"/>
      <c r="O52" s="564"/>
    </row>
    <row r="53" ht="13.5" customHeight="1" outlineLevel="1">
      <c r="A53" s="564"/>
      <c r="B53" s="216">
        <v>48.0</v>
      </c>
      <c r="C53" s="595"/>
      <c r="D53" s="73">
        <v>8.595057625884E12</v>
      </c>
      <c r="E53" s="55" t="s">
        <v>846</v>
      </c>
      <c r="F53" s="594" t="s">
        <v>847</v>
      </c>
      <c r="G53" s="589">
        <v>1189.69</v>
      </c>
      <c r="H53" s="590">
        <f>G53*'ЗМІСТ'!$E$13/1000*1.2</f>
        <v>62.40533171</v>
      </c>
      <c r="I53" s="591"/>
      <c r="J53" s="592"/>
      <c r="K53" s="591"/>
      <c r="L53" s="575"/>
      <c r="M53" s="593"/>
      <c r="N53" s="562"/>
      <c r="O53" s="564"/>
    </row>
    <row r="54" ht="13.5" customHeight="1" outlineLevel="1">
      <c r="A54" s="564"/>
      <c r="B54" s="216">
        <v>49.0</v>
      </c>
      <c r="C54" s="595"/>
      <c r="D54" s="73">
        <v>8.595057657366E12</v>
      </c>
      <c r="E54" s="55" t="s">
        <v>736</v>
      </c>
      <c r="F54" s="594" t="s">
        <v>737</v>
      </c>
      <c r="G54" s="589">
        <v>1050.15</v>
      </c>
      <c r="H54" s="590">
        <f>G54*'ЗМІСТ'!$E$13/1000*1.2</f>
        <v>55.08574427</v>
      </c>
      <c r="I54" s="591"/>
      <c r="J54" s="592"/>
      <c r="K54" s="591"/>
      <c r="L54" s="575"/>
      <c r="M54" s="593"/>
      <c r="N54" s="562"/>
      <c r="O54" s="564"/>
    </row>
    <row r="55" ht="13.5" customHeight="1" outlineLevel="1">
      <c r="A55" s="564"/>
      <c r="B55" s="216">
        <v>50.0</v>
      </c>
      <c r="C55" s="595"/>
      <c r="D55" s="73">
        <v>8.59505762586E12</v>
      </c>
      <c r="E55" s="55" t="s">
        <v>681</v>
      </c>
      <c r="F55" s="594" t="s">
        <v>682</v>
      </c>
      <c r="G55" s="589">
        <v>851.37</v>
      </c>
      <c r="H55" s="590">
        <f>G55*'ЗМІСТ'!$E$13/1000*1.2</f>
        <v>44.65871551</v>
      </c>
      <c r="I55" s="591"/>
      <c r="J55" s="592"/>
      <c r="K55" s="591"/>
      <c r="L55" s="575"/>
      <c r="M55" s="593"/>
      <c r="N55" s="562"/>
      <c r="O55" s="564"/>
    </row>
    <row r="56" ht="13.5" customHeight="1" outlineLevel="1">
      <c r="A56" s="564"/>
      <c r="B56" s="216">
        <v>51.0</v>
      </c>
      <c r="C56" s="597"/>
      <c r="D56" s="73">
        <v>8.595057625877E12</v>
      </c>
      <c r="E56" s="55" t="s">
        <v>791</v>
      </c>
      <c r="F56" s="594" t="s">
        <v>792</v>
      </c>
      <c r="G56" s="589">
        <v>1187.3</v>
      </c>
      <c r="H56" s="590">
        <f>G56*'ЗМІСТ'!$E$13/1000*1.2</f>
        <v>62.27996398</v>
      </c>
      <c r="I56" s="591"/>
      <c r="J56" s="592"/>
      <c r="K56" s="591"/>
      <c r="L56" s="575"/>
      <c r="M56" s="593"/>
      <c r="N56" s="562"/>
      <c r="O56" s="564"/>
    </row>
    <row r="57" ht="13.5" customHeight="1" outlineLevel="1">
      <c r="A57" s="564"/>
      <c r="B57" s="216">
        <v>52.0</v>
      </c>
      <c r="C57" s="598"/>
      <c r="D57" s="73">
        <v>8.595057629356E12</v>
      </c>
      <c r="E57" s="55" t="s">
        <v>4537</v>
      </c>
      <c r="F57" s="594" t="s">
        <v>902</v>
      </c>
      <c r="G57" s="589">
        <v>1566.95</v>
      </c>
      <c r="H57" s="590">
        <f>G57*'ЗМІСТ'!$E$13/1000*1.2</f>
        <v>82.19455028</v>
      </c>
      <c r="I57" s="591"/>
      <c r="J57" s="592"/>
      <c r="K57" s="591"/>
      <c r="L57" s="575"/>
      <c r="M57" s="593"/>
      <c r="N57" s="562"/>
      <c r="O57" s="564"/>
    </row>
    <row r="58" ht="13.5" customHeight="1" outlineLevel="1">
      <c r="A58" s="564"/>
      <c r="B58" s="216">
        <v>53.0</v>
      </c>
      <c r="C58" s="595"/>
      <c r="D58" s="73">
        <v>8.595057631984E12</v>
      </c>
      <c r="E58" s="55" t="s">
        <v>4538</v>
      </c>
      <c r="F58" s="594" t="s">
        <v>957</v>
      </c>
      <c r="G58" s="589">
        <v>1824.09</v>
      </c>
      <c r="H58" s="590">
        <f>G58*'ЗМІСТ'!$E$13/1000*1.2</f>
        <v>95.68285984</v>
      </c>
      <c r="I58" s="591"/>
      <c r="J58" s="592"/>
      <c r="K58" s="591"/>
      <c r="L58" s="575"/>
      <c r="M58" s="593"/>
      <c r="N58" s="562"/>
      <c r="O58" s="564"/>
    </row>
    <row r="59" ht="13.5" customHeight="1" outlineLevel="1">
      <c r="A59" s="564"/>
      <c r="B59" s="216">
        <v>54.0</v>
      </c>
      <c r="C59" s="595"/>
      <c r="D59" s="73">
        <v>8.595568905468E12</v>
      </c>
      <c r="E59" s="55" t="s">
        <v>4539</v>
      </c>
      <c r="F59" s="594" t="s">
        <v>4540</v>
      </c>
      <c r="G59" s="589">
        <v>5979.28</v>
      </c>
      <c r="H59" s="590">
        <f>G59*'ЗМІСТ'!$E$13/1000*1.2</f>
        <v>313.6438499</v>
      </c>
      <c r="I59" s="591"/>
      <c r="J59" s="592"/>
      <c r="K59" s="591"/>
      <c r="L59" s="575"/>
      <c r="M59" s="593"/>
      <c r="N59" s="562"/>
      <c r="O59" s="564"/>
    </row>
    <row r="60" ht="13.5" customHeight="1" outlineLevel="1">
      <c r="A60" s="564"/>
      <c r="B60" s="216">
        <v>55.0</v>
      </c>
      <c r="C60" s="595"/>
      <c r="D60" s="73">
        <v>8.595568905451E12</v>
      </c>
      <c r="E60" s="55" t="s">
        <v>4541</v>
      </c>
      <c r="F60" s="594" t="s">
        <v>4542</v>
      </c>
      <c r="G60" s="589">
        <v>11528.47</v>
      </c>
      <c r="H60" s="590">
        <f>G60*'ЗМІСТ'!$E$13/1000*1.2</f>
        <v>604.7272773</v>
      </c>
      <c r="I60" s="591"/>
      <c r="J60" s="592"/>
      <c r="K60" s="591"/>
      <c r="L60" s="575"/>
      <c r="M60" s="593"/>
      <c r="N60" s="562"/>
      <c r="O60" s="564"/>
    </row>
    <row r="61" ht="13.5" customHeight="1" outlineLevel="1">
      <c r="A61" s="564"/>
      <c r="B61" s="216">
        <v>56.0</v>
      </c>
      <c r="C61" s="595"/>
      <c r="D61" s="73">
        <v>8.595057657335E12</v>
      </c>
      <c r="E61" s="55" t="s">
        <v>4543</v>
      </c>
      <c r="F61" s="594" t="s">
        <v>1578</v>
      </c>
      <c r="G61" s="589">
        <v>6966.54</v>
      </c>
      <c r="H61" s="590">
        <f>G61*'ЗМІСТ'!$E$13/1000*1.2</f>
        <v>365.4306917</v>
      </c>
      <c r="I61" s="591"/>
      <c r="J61" s="592"/>
      <c r="K61" s="591"/>
      <c r="L61" s="575"/>
      <c r="M61" s="593"/>
      <c r="N61" s="562"/>
      <c r="O61" s="564"/>
    </row>
    <row r="62" ht="13.5" customHeight="1" outlineLevel="1">
      <c r="A62" s="564"/>
      <c r="B62" s="216">
        <v>57.0</v>
      </c>
      <c r="C62" s="595"/>
      <c r="D62" s="73">
        <v>8.595057657342E12</v>
      </c>
      <c r="E62" s="55" t="s">
        <v>4544</v>
      </c>
      <c r="F62" s="594" t="s">
        <v>1582</v>
      </c>
      <c r="G62" s="589">
        <v>5964.79</v>
      </c>
      <c r="H62" s="590">
        <f>G62*'ЗМІСТ'!$E$13/1000*1.2</f>
        <v>312.8837752</v>
      </c>
      <c r="I62" s="591"/>
      <c r="J62" s="592"/>
      <c r="K62" s="591"/>
      <c r="L62" s="575"/>
      <c r="M62" s="593"/>
      <c r="N62" s="562"/>
      <c r="O62" s="564"/>
    </row>
    <row r="63" ht="13.5" customHeight="1" outlineLevel="1">
      <c r="A63" s="564"/>
      <c r="B63" s="216">
        <v>58.0</v>
      </c>
      <c r="C63" s="598"/>
      <c r="D63" s="73">
        <v>8.595057657694E12</v>
      </c>
      <c r="E63" s="55" t="s">
        <v>4545</v>
      </c>
      <c r="F63" s="594" t="s">
        <v>4546</v>
      </c>
      <c r="G63" s="589">
        <v>11209.23</v>
      </c>
      <c r="H63" s="590">
        <f>G63*'ЗМІСТ'!$E$13/1000*1.2</f>
        <v>587.9815048</v>
      </c>
      <c r="I63" s="591"/>
      <c r="J63" s="592"/>
      <c r="K63" s="591"/>
      <c r="L63" s="575"/>
      <c r="M63" s="593"/>
      <c r="N63" s="562"/>
      <c r="O63" s="564"/>
    </row>
    <row r="64" ht="13.5" customHeight="1" outlineLevel="1">
      <c r="A64" s="564"/>
      <c r="B64" s="216">
        <v>59.0</v>
      </c>
      <c r="C64" s="595"/>
      <c r="D64" s="73">
        <v>8.595057629271E12</v>
      </c>
      <c r="E64" s="55" t="s">
        <v>4547</v>
      </c>
      <c r="F64" s="594" t="s">
        <v>1584</v>
      </c>
      <c r="G64" s="589">
        <v>7303.32</v>
      </c>
      <c r="H64" s="590">
        <f>G64*'ЗМІСТ'!$E$13/1000*1.2</f>
        <v>383.096527</v>
      </c>
      <c r="I64" s="591"/>
      <c r="J64" s="592"/>
      <c r="K64" s="591"/>
      <c r="L64" s="575"/>
      <c r="M64" s="593"/>
      <c r="N64" s="562"/>
      <c r="O64" s="564"/>
    </row>
    <row r="65" ht="13.5" customHeight="1" outlineLevel="1">
      <c r="A65" s="564"/>
      <c r="B65" s="216">
        <v>60.0</v>
      </c>
      <c r="C65" s="598"/>
      <c r="D65" s="73">
        <v>8.5950576577E12</v>
      </c>
      <c r="E65" s="55" t="s">
        <v>4548</v>
      </c>
      <c r="F65" s="594" t="s">
        <v>4549</v>
      </c>
      <c r="G65" s="589">
        <v>19548.5</v>
      </c>
      <c r="H65" s="590">
        <f>G65*'ЗМІСТ'!$E$13/1000*1.2</f>
        <v>1025.418913</v>
      </c>
      <c r="I65" s="591"/>
      <c r="J65" s="592"/>
      <c r="K65" s="591"/>
      <c r="L65" s="575"/>
      <c r="M65" s="593"/>
      <c r="N65" s="562"/>
      <c r="O65" s="564"/>
    </row>
    <row r="66" ht="13.5" customHeight="1" outlineLevel="1">
      <c r="A66" s="564"/>
      <c r="B66" s="216">
        <v>61.0</v>
      </c>
      <c r="C66" s="598"/>
      <c r="D66" s="73">
        <v>8.595057651579E12</v>
      </c>
      <c r="E66" s="55" t="s">
        <v>4550</v>
      </c>
      <c r="F66" s="594" t="s">
        <v>1580</v>
      </c>
      <c r="G66" s="589">
        <v>16633.96</v>
      </c>
      <c r="H66" s="590">
        <f>G66*'ЗМІСТ'!$E$13/1000*1.2</f>
        <v>872.5363679</v>
      </c>
      <c r="I66" s="591"/>
      <c r="J66" s="592"/>
      <c r="K66" s="591"/>
      <c r="L66" s="575"/>
      <c r="M66" s="593"/>
      <c r="N66" s="562"/>
      <c r="O66" s="564"/>
    </row>
    <row r="67" ht="13.5" customHeight="1" outlineLevel="1">
      <c r="A67" s="564"/>
      <c r="B67" s="216">
        <v>62.0</v>
      </c>
      <c r="C67" s="595"/>
      <c r="D67" s="73">
        <v>8.595057651586E12</v>
      </c>
      <c r="E67" s="55" t="s">
        <v>4551</v>
      </c>
      <c r="F67" s="594" t="s">
        <v>4552</v>
      </c>
      <c r="G67" s="589">
        <v>11959.02</v>
      </c>
      <c r="H67" s="590">
        <f>G67*'ЗМІСТ'!$E$13/1000*1.2</f>
        <v>627.3118292</v>
      </c>
      <c r="I67" s="591"/>
      <c r="J67" s="592"/>
      <c r="K67" s="591"/>
      <c r="L67" s="575"/>
      <c r="M67" s="593"/>
      <c r="N67" s="562"/>
      <c r="O67" s="564"/>
    </row>
    <row r="68" ht="13.5" customHeight="1" outlineLevel="1">
      <c r="A68" s="564"/>
      <c r="B68" s="216">
        <v>63.0</v>
      </c>
      <c r="C68" s="25"/>
      <c r="D68" s="73">
        <v>8.595057657717E12</v>
      </c>
      <c r="E68" s="55" t="s">
        <v>4553</v>
      </c>
      <c r="F68" s="594" t="s">
        <v>4554</v>
      </c>
      <c r="G68" s="589">
        <v>21595.04</v>
      </c>
      <c r="H68" s="590">
        <f>G68*'ЗМІСТ'!$E$13/1000*1.2</f>
        <v>1132.770415</v>
      </c>
      <c r="I68" s="591"/>
      <c r="J68" s="592"/>
      <c r="K68" s="591"/>
      <c r="L68" s="575"/>
      <c r="M68" s="593"/>
      <c r="N68" s="562"/>
      <c r="O68" s="564"/>
    </row>
    <row r="69" ht="13.5" customHeight="1" outlineLevel="1">
      <c r="A69" s="564"/>
      <c r="B69" s="216">
        <v>64.0</v>
      </c>
      <c r="C69" s="598"/>
      <c r="D69" s="73">
        <v>8.59556890373E12</v>
      </c>
      <c r="E69" s="55" t="s">
        <v>4555</v>
      </c>
      <c r="F69" s="594" t="s">
        <v>4556</v>
      </c>
      <c r="G69" s="589">
        <v>1437.78</v>
      </c>
      <c r="H69" s="590">
        <f>G69*'ЗМІСТ'!$E$13/1000*1.2</f>
        <v>75.41892243</v>
      </c>
      <c r="I69" s="591"/>
      <c r="J69" s="592"/>
      <c r="K69" s="591"/>
      <c r="L69" s="575"/>
      <c r="M69" s="593"/>
      <c r="N69" s="562"/>
      <c r="O69" s="564"/>
    </row>
    <row r="70" ht="13.5" customHeight="1" outlineLevel="1">
      <c r="A70" s="564"/>
      <c r="B70" s="216">
        <v>65.0</v>
      </c>
      <c r="C70" s="25"/>
      <c r="D70" s="73">
        <v>8.59556890386E12</v>
      </c>
      <c r="E70" s="55" t="s">
        <v>4557</v>
      </c>
      <c r="F70" s="594" t="s">
        <v>4558</v>
      </c>
      <c r="G70" s="589">
        <v>1615.89</v>
      </c>
      <c r="H70" s="590">
        <f>G70*'ЗМІСТ'!$E$13/1000*1.2</f>
        <v>84.76170386</v>
      </c>
      <c r="I70" s="591">
        <v>0.09138661969977818</v>
      </c>
      <c r="J70" s="592"/>
      <c r="K70" s="591"/>
      <c r="L70" s="575"/>
      <c r="M70" s="593"/>
      <c r="N70" s="562"/>
      <c r="O70" s="564"/>
    </row>
    <row r="71" ht="13.5" customHeight="1" outlineLevel="1">
      <c r="A71" s="564"/>
      <c r="B71" s="216">
        <v>66.0</v>
      </c>
      <c r="C71" s="598"/>
      <c r="D71" s="73">
        <v>8.595057657328E12</v>
      </c>
      <c r="E71" s="55" t="s">
        <v>4559</v>
      </c>
      <c r="F71" s="594" t="s">
        <v>4560</v>
      </c>
      <c r="G71" s="589">
        <v>1762.5</v>
      </c>
      <c r="H71" s="590">
        <f>G71*'ЗМІСТ'!$E$13/1000*1.2</f>
        <v>92.452149</v>
      </c>
      <c r="I71" s="591">
        <v>0.09937059001246404</v>
      </c>
      <c r="J71" s="592"/>
      <c r="K71" s="591"/>
      <c r="L71" s="575"/>
      <c r="M71" s="593"/>
      <c r="N71" s="562"/>
      <c r="O71" s="564"/>
    </row>
    <row r="72" ht="13.5" customHeight="1" outlineLevel="1">
      <c r="A72" s="564"/>
      <c r="B72" s="216">
        <v>67.0</v>
      </c>
      <c r="C72" s="595"/>
      <c r="D72" s="73">
        <v>8.59505765639E12</v>
      </c>
      <c r="E72" s="55" t="s">
        <v>4561</v>
      </c>
      <c r="F72" s="594" t="s">
        <v>4562</v>
      </c>
      <c r="G72" s="589">
        <v>1743.58</v>
      </c>
      <c r="H72" s="590">
        <f>G72*'ЗМІСТ'!$E$13/1000*1.2</f>
        <v>91.45969813</v>
      </c>
      <c r="I72" s="591">
        <v>0.10027547187649953</v>
      </c>
      <c r="J72" s="592"/>
      <c r="K72" s="591"/>
      <c r="L72" s="575"/>
      <c r="M72" s="593"/>
      <c r="N72" s="562"/>
      <c r="O72" s="564"/>
    </row>
    <row r="73" ht="13.5" customHeight="1" outlineLevel="1">
      <c r="A73" s="564"/>
      <c r="B73" s="216">
        <v>68.0</v>
      </c>
      <c r="C73" s="598"/>
      <c r="D73" s="73">
        <v>8.595057656413E12</v>
      </c>
      <c r="E73" s="55" t="s">
        <v>4563</v>
      </c>
      <c r="F73" s="594" t="s">
        <v>4564</v>
      </c>
      <c r="G73" s="589">
        <v>1838.21</v>
      </c>
      <c r="H73" s="590">
        <f>G73*'ЗМІСТ'!$E$13/1000*1.2</f>
        <v>96.42352614</v>
      </c>
      <c r="I73" s="591">
        <v>0.10803003155326077</v>
      </c>
      <c r="J73" s="592"/>
      <c r="K73" s="591"/>
      <c r="L73" s="575"/>
      <c r="M73" s="593"/>
      <c r="N73" s="562"/>
      <c r="O73" s="564"/>
    </row>
    <row r="74" ht="13.5" customHeight="1" outlineLevel="1">
      <c r="A74" s="564"/>
      <c r="B74" s="216">
        <v>69.0</v>
      </c>
      <c r="C74" s="598"/>
      <c r="D74" s="73">
        <v>8.595568915573E12</v>
      </c>
      <c r="E74" s="55" t="s">
        <v>4565</v>
      </c>
      <c r="F74" s="594" t="s">
        <v>4566</v>
      </c>
      <c r="G74" s="589">
        <v>1256.42</v>
      </c>
      <c r="H74" s="590">
        <f>G74*'ЗМІСТ'!$E$13/1000*1.2</f>
        <v>65.90566187</v>
      </c>
      <c r="I74" s="591"/>
      <c r="J74" s="592"/>
      <c r="K74" s="591"/>
      <c r="L74" s="575"/>
      <c r="M74" s="593"/>
      <c r="N74" s="562"/>
      <c r="O74" s="564"/>
    </row>
    <row r="75" ht="13.5" customHeight="1" outlineLevel="1">
      <c r="A75" s="564"/>
      <c r="B75" s="216">
        <v>70.0</v>
      </c>
      <c r="C75" s="598"/>
      <c r="D75" s="73">
        <v>8.595057665552E12</v>
      </c>
      <c r="E75" s="55" t="s">
        <v>4567</v>
      </c>
      <c r="F75" s="594" t="s">
        <v>4568</v>
      </c>
      <c r="G75" s="589">
        <v>1507.92</v>
      </c>
      <c r="H75" s="590">
        <f>G75*'ЗМІСТ'!$E$13/1000*1.2</f>
        <v>79.09812455</v>
      </c>
      <c r="I75" s="591"/>
      <c r="J75" s="592"/>
      <c r="K75" s="591"/>
      <c r="L75" s="575"/>
      <c r="M75" s="593"/>
      <c r="N75" s="562"/>
      <c r="O75" s="564"/>
    </row>
    <row r="76" ht="13.5" customHeight="1" outlineLevel="1">
      <c r="A76" s="564"/>
      <c r="B76" s="216">
        <v>71.0</v>
      </c>
      <c r="C76" s="598"/>
      <c r="D76" s="73">
        <v>8.595057665569E12</v>
      </c>
      <c r="E76" s="55" t="s">
        <v>4569</v>
      </c>
      <c r="F76" s="594" t="s">
        <v>4570</v>
      </c>
      <c r="G76" s="589">
        <v>1829.03</v>
      </c>
      <c r="H76" s="590">
        <f>G76*'ЗМІСТ'!$E$13/1000*1.2</f>
        <v>95.94198813</v>
      </c>
      <c r="I76" s="591">
        <v>0.10110984727761226</v>
      </c>
      <c r="J76" s="592"/>
      <c r="K76" s="591"/>
      <c r="L76" s="575"/>
      <c r="M76" s="593"/>
      <c r="N76" s="562"/>
      <c r="O76" s="564"/>
    </row>
    <row r="77" ht="13.5" customHeight="1" outlineLevel="1">
      <c r="A77" s="564"/>
      <c r="B77" s="216">
        <v>72.0</v>
      </c>
      <c r="C77" s="598"/>
      <c r="D77" s="73">
        <v>8.595057655393E12</v>
      </c>
      <c r="E77" s="55" t="s">
        <v>4571</v>
      </c>
      <c r="F77" s="594" t="s">
        <v>1573</v>
      </c>
      <c r="G77" s="589">
        <v>2389.63</v>
      </c>
      <c r="H77" s="590">
        <f>G77*'ЗМІСТ'!$E$13/1000*1.2</f>
        <v>125.3483284</v>
      </c>
      <c r="I77" s="591">
        <v>0.12352914089210795</v>
      </c>
      <c r="J77" s="592"/>
      <c r="K77" s="591"/>
      <c r="L77" s="575"/>
      <c r="M77" s="593"/>
      <c r="N77" s="562"/>
      <c r="O77" s="564"/>
    </row>
    <row r="78" ht="13.5" customHeight="1" outlineLevel="1">
      <c r="A78" s="564"/>
      <c r="B78" s="216">
        <v>73.0</v>
      </c>
      <c r="C78" s="598"/>
      <c r="D78" s="73">
        <v>8.595057658226E12</v>
      </c>
      <c r="E78" s="55" t="s">
        <v>4572</v>
      </c>
      <c r="F78" s="594" t="s">
        <v>4573</v>
      </c>
      <c r="G78" s="589">
        <v>2421.62</v>
      </c>
      <c r="H78" s="590">
        <f>G78*'ЗМІСТ'!$E$13/1000*1.2</f>
        <v>127.0263677</v>
      </c>
      <c r="I78" s="591">
        <v>0.12335361294759564</v>
      </c>
      <c r="J78" s="592"/>
      <c r="K78" s="591"/>
      <c r="L78" s="575"/>
      <c r="M78" s="593"/>
      <c r="N78" s="562"/>
      <c r="O78" s="564"/>
    </row>
    <row r="79" ht="13.5" customHeight="1" outlineLevel="1">
      <c r="A79" s="564"/>
      <c r="B79" s="216">
        <v>74.0</v>
      </c>
      <c r="C79" s="598"/>
      <c r="D79" s="73">
        <v>8.59556893088E12</v>
      </c>
      <c r="E79" s="55" t="s">
        <v>4574</v>
      </c>
      <c r="F79" s="594" t="s">
        <v>4575</v>
      </c>
      <c r="G79" s="589">
        <v>1980.21</v>
      </c>
      <c r="H79" s="590">
        <f>G79*'ЗМІСТ'!$E$13/1000*1.2</f>
        <v>103.8721532</v>
      </c>
      <c r="I79" s="591"/>
      <c r="J79" s="592"/>
      <c r="K79" s="591"/>
      <c r="L79" s="575"/>
      <c r="M79" s="593"/>
      <c r="N79" s="562"/>
      <c r="O79" s="564"/>
    </row>
    <row r="80" ht="13.5" customHeight="1" outlineLevel="1">
      <c r="A80" s="564"/>
      <c r="B80" s="216">
        <v>75.0</v>
      </c>
      <c r="C80" s="598"/>
      <c r="D80" s="73">
        <v>8.595568930897E12</v>
      </c>
      <c r="E80" s="55" t="s">
        <v>4576</v>
      </c>
      <c r="F80" s="594" t="s">
        <v>1575</v>
      </c>
      <c r="G80" s="589">
        <v>2454.88</v>
      </c>
      <c r="H80" s="590">
        <f>G80*'ЗМІСТ'!$E$13/1000*1.2</f>
        <v>128.771025</v>
      </c>
      <c r="I80" s="591"/>
      <c r="J80" s="592"/>
      <c r="K80" s="591"/>
      <c r="L80" s="575"/>
      <c r="M80" s="593"/>
      <c r="N80" s="562"/>
      <c r="O80" s="564"/>
    </row>
    <row r="81" ht="13.5" customHeight="1" outlineLevel="1">
      <c r="A81" s="564"/>
      <c r="B81" s="216">
        <v>76.0</v>
      </c>
      <c r="C81" s="598"/>
      <c r="D81" s="73">
        <v>8.595057655409E12</v>
      </c>
      <c r="E81" s="55" t="s">
        <v>4577</v>
      </c>
      <c r="F81" s="594" t="s">
        <v>4578</v>
      </c>
      <c r="G81" s="589">
        <v>2480.52</v>
      </c>
      <c r="H81" s="590">
        <f>G81*'ЗМІСТ'!$E$13/1000*1.2</f>
        <v>130.1159743</v>
      </c>
      <c r="I81" s="591">
        <v>0.11092843197066338</v>
      </c>
      <c r="J81" s="592"/>
      <c r="K81" s="591"/>
      <c r="L81" s="575"/>
      <c r="M81" s="593"/>
      <c r="N81" s="562"/>
      <c r="O81" s="564"/>
    </row>
    <row r="82" ht="13.5" customHeight="1" outlineLevel="1">
      <c r="A82" s="564"/>
      <c r="B82" s="216">
        <v>77.0</v>
      </c>
      <c r="C82" s="598"/>
      <c r="D82" s="73">
        <v>8.59556891954E12</v>
      </c>
      <c r="E82" s="55" t="s">
        <v>4579</v>
      </c>
      <c r="F82" s="594" t="s">
        <v>4580</v>
      </c>
      <c r="G82" s="589">
        <v>2442.38</v>
      </c>
      <c r="H82" s="590">
        <f>G82*'ЗМІСТ'!$E$13/1000*1.2</f>
        <v>128.115336</v>
      </c>
      <c r="I82" s="591">
        <v>0.11735934862215801</v>
      </c>
      <c r="J82" s="592"/>
      <c r="K82" s="591"/>
      <c r="L82" s="575"/>
      <c r="M82" s="593"/>
      <c r="N82" s="562"/>
      <c r="O82" s="564"/>
    </row>
    <row r="83" ht="13.5" customHeight="1" outlineLevel="1">
      <c r="A83" s="564"/>
      <c r="B83" s="216">
        <v>78.0</v>
      </c>
      <c r="C83" s="595"/>
      <c r="D83" s="73">
        <v>8.595057655416E12</v>
      </c>
      <c r="E83" s="55" t="s">
        <v>4581</v>
      </c>
      <c r="F83" s="594" t="s">
        <v>4582</v>
      </c>
      <c r="G83" s="589">
        <v>2356.02</v>
      </c>
      <c r="H83" s="590">
        <f>G83*'ЗМІСТ'!$E$13/1000*1.2</f>
        <v>123.5853118</v>
      </c>
      <c r="I83" s="591">
        <v>0.12516886794223656</v>
      </c>
      <c r="J83" s="592"/>
      <c r="K83" s="591"/>
      <c r="L83" s="575"/>
      <c r="M83" s="593"/>
      <c r="N83" s="562"/>
      <c r="O83" s="564"/>
    </row>
    <row r="84" ht="13.5" customHeight="1" outlineLevel="1">
      <c r="A84" s="564"/>
      <c r="B84" s="216">
        <v>79.0</v>
      </c>
      <c r="C84" s="598"/>
      <c r="D84" s="73">
        <v>8.595057655423E12</v>
      </c>
      <c r="E84" s="55" t="s">
        <v>4583</v>
      </c>
      <c r="F84" s="594" t="s">
        <v>4584</v>
      </c>
      <c r="G84" s="589">
        <v>2449.38</v>
      </c>
      <c r="H84" s="590">
        <f>G84*'ЗМІСТ'!$E$13/1000*1.2</f>
        <v>128.4825218</v>
      </c>
      <c r="I84" s="591">
        <v>0.11774012639655491</v>
      </c>
      <c r="J84" s="592"/>
      <c r="K84" s="591"/>
      <c r="L84" s="575"/>
      <c r="M84" s="593"/>
      <c r="N84" s="562"/>
      <c r="O84" s="564"/>
    </row>
    <row r="85" ht="13.5" customHeight="1" outlineLevel="1">
      <c r="A85" s="564"/>
      <c r="B85" s="216">
        <v>80.0</v>
      </c>
      <c r="C85" s="598"/>
      <c r="D85" s="73">
        <v>8.595568903303E12</v>
      </c>
      <c r="E85" s="55" t="s">
        <v>4585</v>
      </c>
      <c r="F85" s="594" t="s">
        <v>4586</v>
      </c>
      <c r="G85" s="589">
        <v>2355.73</v>
      </c>
      <c r="H85" s="590">
        <f>G85*'ЗМІСТ'!$E$13/1000*1.2</f>
        <v>123.5700998</v>
      </c>
      <c r="I85" s="591">
        <v>0.124844326407172</v>
      </c>
      <c r="J85" s="592"/>
      <c r="K85" s="591"/>
      <c r="L85" s="575"/>
      <c r="M85" s="593"/>
      <c r="N85" s="562"/>
      <c r="O85" s="564"/>
    </row>
    <row r="86" ht="13.5" customHeight="1" outlineLevel="1">
      <c r="A86" s="564"/>
      <c r="B86" s="216">
        <v>81.0</v>
      </c>
      <c r="C86" s="595"/>
      <c r="D86" s="73">
        <v>8.59505765543E12</v>
      </c>
      <c r="E86" s="55" t="s">
        <v>4587</v>
      </c>
      <c r="F86" s="594" t="s">
        <v>4588</v>
      </c>
      <c r="G86" s="589">
        <v>2353.73</v>
      </c>
      <c r="H86" s="590">
        <f>G86*'ЗМІСТ'!$E$13/1000*1.2</f>
        <v>123.4651896</v>
      </c>
      <c r="I86" s="591">
        <v>0.1248064988600752</v>
      </c>
      <c r="J86" s="592"/>
      <c r="K86" s="591"/>
      <c r="L86" s="575"/>
      <c r="M86" s="593"/>
      <c r="N86" s="562"/>
      <c r="O86" s="564"/>
    </row>
    <row r="87" ht="13.5" customHeight="1" outlineLevel="1">
      <c r="A87" s="564"/>
      <c r="B87" s="216">
        <v>82.0</v>
      </c>
      <c r="C87" s="598"/>
      <c r="D87" s="73">
        <v>8.595057655447E12</v>
      </c>
      <c r="E87" s="55" t="s">
        <v>4589</v>
      </c>
      <c r="F87" s="594" t="s">
        <v>4590</v>
      </c>
      <c r="G87" s="589">
        <v>2471.99</v>
      </c>
      <c r="H87" s="590">
        <f>G87*'ЗМІСТ'!$E$13/1000*1.2</f>
        <v>129.6685321</v>
      </c>
      <c r="I87" s="591">
        <v>0.11236784197929241</v>
      </c>
      <c r="J87" s="592"/>
      <c r="K87" s="591"/>
      <c r="L87" s="575"/>
      <c r="M87" s="593"/>
      <c r="N87" s="562"/>
      <c r="O87" s="564"/>
    </row>
    <row r="88" ht="13.5" customHeight="1" outlineLevel="1">
      <c r="A88" s="564"/>
      <c r="B88" s="216">
        <v>83.0</v>
      </c>
      <c r="C88" s="598"/>
      <c r="D88" s="73">
        <v>8.595568903457E12</v>
      </c>
      <c r="E88" s="55" t="s">
        <v>4591</v>
      </c>
      <c r="F88" s="594" t="s">
        <v>4592</v>
      </c>
      <c r="G88" s="589">
        <v>2353.44</v>
      </c>
      <c r="H88" s="590">
        <f>G88*'ЗМІСТ'!$E$13/1000*1.2</f>
        <v>123.4499776</v>
      </c>
      <c r="I88" s="591">
        <v>0.12448205929193439</v>
      </c>
      <c r="J88" s="592"/>
      <c r="K88" s="591"/>
      <c r="L88" s="575"/>
      <c r="M88" s="593"/>
      <c r="N88" s="562"/>
      <c r="O88" s="564"/>
    </row>
    <row r="89" ht="13.5" customHeight="1" outlineLevel="1">
      <c r="A89" s="564"/>
      <c r="B89" s="216">
        <v>84.0</v>
      </c>
      <c r="C89" s="598"/>
      <c r="D89" s="73">
        <v>8.595057655461E12</v>
      </c>
      <c r="E89" s="55" t="s">
        <v>4593</v>
      </c>
      <c r="F89" s="594" t="s">
        <v>4594</v>
      </c>
      <c r="G89" s="589">
        <v>2651.41</v>
      </c>
      <c r="H89" s="590">
        <f>G89*'ЗМІСТ'!$E$13/1000*1.2</f>
        <v>139.0800297</v>
      </c>
      <c r="I89" s="591">
        <v>0.11675588712628947</v>
      </c>
      <c r="J89" s="592"/>
      <c r="K89" s="591"/>
      <c r="L89" s="575"/>
      <c r="M89" s="593"/>
      <c r="N89" s="562"/>
      <c r="O89" s="564"/>
    </row>
    <row r="90" ht="13.5" customHeight="1" outlineLevel="1">
      <c r="A90" s="564"/>
      <c r="B90" s="216">
        <v>85.0</v>
      </c>
      <c r="C90" s="598"/>
      <c r="D90" s="73">
        <v>8.595057655478E12</v>
      </c>
      <c r="E90" s="55" t="s">
        <v>4595</v>
      </c>
      <c r="F90" s="594" t="s">
        <v>4596</v>
      </c>
      <c r="G90" s="589">
        <v>2435.07</v>
      </c>
      <c r="H90" s="590">
        <f>G90*'ЗМІСТ'!$E$13/1000*1.2</f>
        <v>127.7318891</v>
      </c>
      <c r="I90" s="591">
        <v>0.12013642550265281</v>
      </c>
      <c r="J90" s="592"/>
      <c r="K90" s="591"/>
      <c r="L90" s="575"/>
      <c r="M90" s="593"/>
      <c r="N90" s="562"/>
      <c r="O90" s="564"/>
    </row>
    <row r="91" ht="13.5" customHeight="1" outlineLevel="1">
      <c r="A91" s="564"/>
      <c r="B91" s="216">
        <v>86.0</v>
      </c>
      <c r="C91" s="598"/>
      <c r="D91" s="73">
        <v>8.595057655485E12</v>
      </c>
      <c r="E91" s="55" t="s">
        <v>4597</v>
      </c>
      <c r="F91" s="594" t="s">
        <v>4598</v>
      </c>
      <c r="G91" s="589">
        <v>2656.16</v>
      </c>
      <c r="H91" s="590">
        <f>G91*'ЗМІСТ'!$E$13/1000*1.2</f>
        <v>139.3291915</v>
      </c>
      <c r="I91" s="591">
        <v>0.11652273539096995</v>
      </c>
      <c r="J91" s="592"/>
      <c r="K91" s="591"/>
      <c r="L91" s="575"/>
      <c r="M91" s="593"/>
      <c r="N91" s="562"/>
      <c r="O91" s="564"/>
    </row>
    <row r="92" ht="13.5" customHeight="1" outlineLevel="1">
      <c r="A92" s="564"/>
      <c r="B92" s="216">
        <v>87.0</v>
      </c>
      <c r="C92" s="598"/>
      <c r="D92" s="73">
        <v>8.595568903716E12</v>
      </c>
      <c r="E92" s="55" t="s">
        <v>4599</v>
      </c>
      <c r="F92" s="594" t="s">
        <v>4600</v>
      </c>
      <c r="G92" s="589">
        <v>2512.05</v>
      </c>
      <c r="H92" s="590">
        <f>G92*'ЗМІСТ'!$E$13/1000*1.2</f>
        <v>131.7698842</v>
      </c>
      <c r="I92" s="591">
        <v>0.1272303467053829</v>
      </c>
      <c r="J92" s="592"/>
      <c r="K92" s="591"/>
      <c r="L92" s="575"/>
      <c r="M92" s="593"/>
      <c r="N92" s="562"/>
      <c r="O92" s="564"/>
    </row>
    <row r="93" ht="13.5" customHeight="1" outlineLevel="1">
      <c r="A93" s="564"/>
      <c r="B93" s="216">
        <v>88.0</v>
      </c>
      <c r="C93" s="598"/>
      <c r="D93" s="73">
        <v>8.595057655492E12</v>
      </c>
      <c r="E93" s="55" t="s">
        <v>4601</v>
      </c>
      <c r="F93" s="594" t="s">
        <v>4602</v>
      </c>
      <c r="G93" s="589">
        <v>1840.48</v>
      </c>
      <c r="H93" s="590">
        <f>G93*'ЗМІСТ'!$E$13/1000*1.2</f>
        <v>96.54259926</v>
      </c>
      <c r="I93" s="591"/>
      <c r="J93" s="592"/>
      <c r="K93" s="591"/>
      <c r="L93" s="575"/>
      <c r="M93" s="593"/>
      <c r="N93" s="562"/>
      <c r="O93" s="564"/>
    </row>
    <row r="94" ht="13.5" customHeight="1" outlineLevel="1">
      <c r="A94" s="564"/>
      <c r="B94" s="216">
        <v>89.0</v>
      </c>
      <c r="C94" s="598"/>
      <c r="D94" s="73">
        <v>8.595057655508E12</v>
      </c>
      <c r="E94" s="55" t="s">
        <v>4603</v>
      </c>
      <c r="F94" s="594" t="s">
        <v>4604</v>
      </c>
      <c r="G94" s="589">
        <v>2025.19</v>
      </c>
      <c r="H94" s="590">
        <f>G94*'ЗМІСТ'!$E$13/1000*1.2</f>
        <v>106.2315845</v>
      </c>
      <c r="I94" s="591"/>
      <c r="J94" s="592"/>
      <c r="K94" s="591"/>
      <c r="L94" s="575"/>
      <c r="M94" s="593"/>
      <c r="N94" s="562"/>
      <c r="O94" s="564"/>
    </row>
    <row r="95" ht="13.5" customHeight="1" outlineLevel="1">
      <c r="A95" s="564"/>
      <c r="B95" s="216">
        <v>90.0</v>
      </c>
      <c r="C95" s="598"/>
      <c r="D95" s="73">
        <v>8.595057655546E12</v>
      </c>
      <c r="E95" s="55" t="s">
        <v>4605</v>
      </c>
      <c r="F95" s="594" t="s">
        <v>4606</v>
      </c>
      <c r="G95" s="589">
        <v>2488.48</v>
      </c>
      <c r="H95" s="590">
        <f>G95*'ЗМІСТ'!$E$13/1000*1.2</f>
        <v>130.533517</v>
      </c>
      <c r="I95" s="591">
        <v>0.11059274265724058</v>
      </c>
      <c r="J95" s="592"/>
      <c r="K95" s="591"/>
      <c r="L95" s="575"/>
      <c r="M95" s="593"/>
      <c r="N95" s="562"/>
      <c r="O95" s="564"/>
    </row>
    <row r="96" ht="13.5" customHeight="1" outlineLevel="1">
      <c r="A96" s="564"/>
      <c r="B96" s="216">
        <v>91.0</v>
      </c>
      <c r="C96" s="598"/>
      <c r="D96" s="73">
        <v>8.595057655553E12</v>
      </c>
      <c r="E96" s="55" t="s">
        <v>4607</v>
      </c>
      <c r="F96" s="594" t="s">
        <v>4608</v>
      </c>
      <c r="G96" s="589">
        <v>2389.65</v>
      </c>
      <c r="H96" s="590">
        <f>G96*'ЗМІСТ'!$E$13/1000*1.2</f>
        <v>125.3493775</v>
      </c>
      <c r="I96" s="591">
        <v>0.12270037895616005</v>
      </c>
      <c r="J96" s="592"/>
      <c r="K96" s="591"/>
      <c r="L96" s="575"/>
      <c r="M96" s="593"/>
      <c r="N96" s="562"/>
      <c r="O96" s="564"/>
    </row>
    <row r="97" ht="13.5" customHeight="1" outlineLevel="1">
      <c r="A97" s="564"/>
      <c r="B97" s="216">
        <v>92.0</v>
      </c>
      <c r="C97" s="598"/>
      <c r="D97" s="73">
        <v>8.595057657298E12</v>
      </c>
      <c r="E97" s="55" t="s">
        <v>4609</v>
      </c>
      <c r="F97" s="594" t="s">
        <v>4610</v>
      </c>
      <c r="G97" s="589">
        <v>3039.3</v>
      </c>
      <c r="H97" s="590">
        <f>G97*'ЗМІСТ'!$E$13/1000*1.2</f>
        <v>159.4268462</v>
      </c>
      <c r="I97" s="591">
        <v>0.12184975631119485</v>
      </c>
      <c r="J97" s="592"/>
      <c r="K97" s="591"/>
      <c r="L97" s="575"/>
      <c r="M97" s="593"/>
      <c r="N97" s="562"/>
      <c r="O97" s="564"/>
    </row>
    <row r="98" ht="13.5" customHeight="1" outlineLevel="1">
      <c r="A98" s="564"/>
      <c r="B98" s="216">
        <v>93.0</v>
      </c>
      <c r="C98" s="598"/>
      <c r="D98" s="73">
        <v>8.595057657304E12</v>
      </c>
      <c r="E98" s="55" t="s">
        <v>4611</v>
      </c>
      <c r="F98" s="594" t="s">
        <v>4612</v>
      </c>
      <c r="G98" s="589">
        <v>3093.92</v>
      </c>
      <c r="H98" s="590">
        <f>G98*'ЗМІСТ'!$E$13/1000*1.2</f>
        <v>162.2919449</v>
      </c>
      <c r="I98" s="591">
        <v>0.11612066162707375</v>
      </c>
      <c r="J98" s="592"/>
      <c r="K98" s="591"/>
      <c r="L98" s="575"/>
      <c r="M98" s="593"/>
      <c r="N98" s="562"/>
      <c r="O98" s="564"/>
    </row>
    <row r="99" ht="13.5" customHeight="1" outlineLevel="1">
      <c r="A99" s="564"/>
      <c r="B99" s="216">
        <v>94.0</v>
      </c>
      <c r="C99" s="598"/>
      <c r="D99" s="73">
        <v>8.59505769954E12</v>
      </c>
      <c r="E99" s="55" t="s">
        <v>4613</v>
      </c>
      <c r="F99" s="594" t="s">
        <v>4614</v>
      </c>
      <c r="G99" s="589">
        <v>2913.26</v>
      </c>
      <c r="H99" s="590">
        <f>G99*'ЗМІСТ'!$E$13/1000*1.2</f>
        <v>152.8154029</v>
      </c>
      <c r="I99" s="591">
        <v>0.1150470164387931</v>
      </c>
      <c r="J99" s="592"/>
      <c r="K99" s="591"/>
      <c r="L99" s="575"/>
      <c r="M99" s="593"/>
      <c r="N99" s="562"/>
      <c r="O99" s="564"/>
    </row>
    <row r="100" ht="13.5" customHeight="1" outlineLevel="1">
      <c r="A100" s="564"/>
      <c r="B100" s="216">
        <v>95.0</v>
      </c>
      <c r="C100" s="598"/>
      <c r="D100" s="73">
        <v>8.595057689411E12</v>
      </c>
      <c r="E100" s="55" t="s">
        <v>4615</v>
      </c>
      <c r="F100" s="594" t="s">
        <v>4616</v>
      </c>
      <c r="G100" s="589">
        <v>3275.17</v>
      </c>
      <c r="H100" s="590">
        <f>G100*'ЗМІСТ'!$E$13/1000*1.2</f>
        <v>171.7994354</v>
      </c>
      <c r="I100" s="591">
        <v>0.11132557942257272</v>
      </c>
      <c r="J100" s="592"/>
      <c r="K100" s="591"/>
      <c r="L100" s="575"/>
      <c r="M100" s="593"/>
      <c r="N100" s="562"/>
      <c r="O100" s="564"/>
    </row>
    <row r="101" ht="13.5" customHeight="1" outlineLevel="1">
      <c r="A101" s="564"/>
      <c r="B101" s="216">
        <v>96.0</v>
      </c>
      <c r="C101" s="598"/>
      <c r="D101" s="73">
        <v>8.59505769107E12</v>
      </c>
      <c r="E101" s="55" t="s">
        <v>4617</v>
      </c>
      <c r="F101" s="594" t="s">
        <v>4618</v>
      </c>
      <c r="G101" s="589">
        <v>3123.09</v>
      </c>
      <c r="H101" s="590">
        <f>G101*'ЗМІСТ'!$E$13/1000*1.2</f>
        <v>163.8220607</v>
      </c>
      <c r="I101" s="591">
        <v>0.11828234631930729</v>
      </c>
      <c r="J101" s="592"/>
      <c r="K101" s="591"/>
      <c r="L101" s="575"/>
      <c r="M101" s="593"/>
      <c r="N101" s="562"/>
      <c r="O101" s="564"/>
    </row>
    <row r="102" ht="13.5" customHeight="1" outlineLevel="1">
      <c r="A102" s="564"/>
      <c r="B102" s="216">
        <v>97.0</v>
      </c>
      <c r="C102" s="598"/>
      <c r="D102" s="73">
        <v>8.595568927125E12</v>
      </c>
      <c r="E102" s="55" t="s">
        <v>4619</v>
      </c>
      <c r="F102" s="594" t="s">
        <v>4620</v>
      </c>
      <c r="G102" s="589">
        <v>3700.71</v>
      </c>
      <c r="H102" s="590">
        <f>G102*'ЗМІСТ'!$E$13/1000*1.2</f>
        <v>194.1211871</v>
      </c>
      <c r="I102" s="591">
        <v>0.12788495159414234</v>
      </c>
      <c r="J102" s="592"/>
      <c r="K102" s="591"/>
      <c r="L102" s="575"/>
      <c r="M102" s="593"/>
      <c r="N102" s="562"/>
      <c r="O102" s="564"/>
    </row>
    <row r="103" ht="13.5" customHeight="1" outlineLevel="1">
      <c r="A103" s="564"/>
      <c r="B103" s="216">
        <v>98.0</v>
      </c>
      <c r="C103" s="598"/>
      <c r="D103" s="73">
        <v>8.595568912558E12</v>
      </c>
      <c r="E103" s="55" t="s">
        <v>4621</v>
      </c>
      <c r="F103" s="594" t="s">
        <v>4622</v>
      </c>
      <c r="G103" s="589">
        <v>2361.44</v>
      </c>
      <c r="H103" s="590">
        <f>G103*'ЗМІСТ'!$E$13/1000*1.2</f>
        <v>123.8696186</v>
      </c>
      <c r="I103" s="591"/>
      <c r="J103" s="592"/>
      <c r="K103" s="591"/>
      <c r="L103" s="575"/>
      <c r="M103" s="593"/>
      <c r="N103" s="562"/>
      <c r="O103" s="564"/>
    </row>
    <row r="104" ht="13.5" customHeight="1" outlineLevel="1">
      <c r="A104" s="564"/>
      <c r="B104" s="216">
        <v>99.0</v>
      </c>
      <c r="C104" s="598"/>
      <c r="D104" s="73">
        <v>8.595057665576E12</v>
      </c>
      <c r="E104" s="55" t="s">
        <v>4623</v>
      </c>
      <c r="F104" s="594" t="s">
        <v>4624</v>
      </c>
      <c r="G104" s="589">
        <v>2431.9</v>
      </c>
      <c r="H104" s="590">
        <f>G104*'ЗМІСТ'!$E$13/1000*1.2</f>
        <v>127.5656063</v>
      </c>
      <c r="I104" s="591"/>
      <c r="J104" s="592"/>
      <c r="K104" s="591"/>
      <c r="L104" s="575"/>
      <c r="M104" s="593"/>
      <c r="N104" s="562"/>
      <c r="O104" s="564"/>
    </row>
    <row r="105" ht="13.5" customHeight="1" outlineLevel="1">
      <c r="A105" s="564"/>
      <c r="B105" s="216">
        <v>100.0</v>
      </c>
      <c r="C105" s="598"/>
      <c r="D105" s="73">
        <v>8.595568903686E12</v>
      </c>
      <c r="E105" s="55" t="s">
        <v>4625</v>
      </c>
      <c r="F105" s="594" t="s">
        <v>4626</v>
      </c>
      <c r="G105" s="589">
        <v>2260.01</v>
      </c>
      <c r="H105" s="590">
        <f>G105*'ЗМІСТ'!$E$13/1000*1.2</f>
        <v>118.5490958</v>
      </c>
      <c r="I105" s="591"/>
      <c r="J105" s="592"/>
      <c r="K105" s="591"/>
      <c r="L105" s="575"/>
      <c r="M105" s="593"/>
      <c r="N105" s="562"/>
      <c r="O105" s="564"/>
    </row>
    <row r="106" ht="13.5" customHeight="1" outlineLevel="1">
      <c r="A106" s="564"/>
      <c r="B106" s="216">
        <v>101.0</v>
      </c>
      <c r="C106" s="598"/>
      <c r="D106" s="73">
        <v>8.595057651814E12</v>
      </c>
      <c r="E106" s="55" t="s">
        <v>1232</v>
      </c>
      <c r="F106" s="594" t="s">
        <v>1233</v>
      </c>
      <c r="G106" s="589">
        <v>10196.84</v>
      </c>
      <c r="H106" s="590">
        <f>G106*'ЗМІСТ'!$E$13/1000*1.2</f>
        <v>534.8764658</v>
      </c>
      <c r="I106" s="591">
        <v>0.08852663405452554</v>
      </c>
      <c r="J106" s="592"/>
      <c r="K106" s="591"/>
      <c r="L106" s="575"/>
      <c r="M106" s="593"/>
      <c r="N106" s="562"/>
      <c r="O106" s="564"/>
    </row>
    <row r="107" ht="13.5" customHeight="1" outlineLevel="1">
      <c r="A107" s="564"/>
      <c r="B107" s="216">
        <v>102.0</v>
      </c>
      <c r="C107" s="598"/>
      <c r="D107" s="73">
        <v>8.595057651821E12</v>
      </c>
      <c r="E107" s="55" t="s">
        <v>4627</v>
      </c>
      <c r="F107" s="594" t="s">
        <v>4628</v>
      </c>
      <c r="G107" s="589">
        <v>10178.0</v>
      </c>
      <c r="H107" s="590">
        <f>G107*'ЗМІСТ'!$E$13/1000*1.2</f>
        <v>533.8882114</v>
      </c>
      <c r="I107" s="591">
        <v>0.086210429513661</v>
      </c>
      <c r="J107" s="592"/>
      <c r="K107" s="591"/>
      <c r="L107" s="575"/>
      <c r="M107" s="593"/>
      <c r="N107" s="562"/>
      <c r="O107" s="564"/>
    </row>
    <row r="108" ht="13.5" customHeight="1" outlineLevel="1">
      <c r="A108" s="564"/>
      <c r="B108" s="216">
        <v>103.0</v>
      </c>
      <c r="C108" s="597"/>
      <c r="D108" s="73">
        <v>8.595057688506E12</v>
      </c>
      <c r="E108" s="55" t="s">
        <v>4629</v>
      </c>
      <c r="F108" s="594" t="s">
        <v>4630</v>
      </c>
      <c r="G108" s="589">
        <v>9466.22</v>
      </c>
      <c r="H108" s="590">
        <f>G108*'ЗМІСТ'!$E$13/1000*1.2</f>
        <v>496.551706</v>
      </c>
      <c r="I108" s="591"/>
      <c r="J108" s="592"/>
      <c r="K108" s="591"/>
      <c r="L108" s="575"/>
      <c r="M108" s="593"/>
      <c r="N108" s="562"/>
      <c r="O108" s="564"/>
    </row>
    <row r="109" ht="13.5" customHeight="1" outlineLevel="1">
      <c r="A109" s="564"/>
      <c r="B109" s="216">
        <v>104.0</v>
      </c>
      <c r="C109" s="598"/>
      <c r="D109" s="73">
        <v>8.595568922007E12</v>
      </c>
      <c r="E109" s="55" t="s">
        <v>1236</v>
      </c>
      <c r="F109" s="594" t="s">
        <v>1237</v>
      </c>
      <c r="G109" s="589">
        <v>8677.46</v>
      </c>
      <c r="H109" s="590">
        <f>G109*'ЗМІСТ'!$E$13/1000*1.2</f>
        <v>455.1772056</v>
      </c>
      <c r="I109" s="591"/>
      <c r="J109" s="592"/>
      <c r="K109" s="591"/>
      <c r="L109" s="575"/>
      <c r="M109" s="593"/>
      <c r="N109" s="562"/>
      <c r="O109" s="564"/>
    </row>
    <row r="110" ht="13.5" customHeight="1" outlineLevel="1">
      <c r="A110" s="564"/>
      <c r="B110" s="216">
        <v>105.0</v>
      </c>
      <c r="C110" s="598"/>
      <c r="D110" s="73">
        <v>8.595568922021E12</v>
      </c>
      <c r="E110" s="55" t="s">
        <v>4631</v>
      </c>
      <c r="F110" s="594" t="s">
        <v>4632</v>
      </c>
      <c r="G110" s="589">
        <v>8369.77</v>
      </c>
      <c r="H110" s="590">
        <f>G110*'ЗМІСТ'!$E$13/1000*1.2</f>
        <v>439.0372897</v>
      </c>
      <c r="I110" s="591"/>
      <c r="J110" s="592"/>
      <c r="K110" s="591"/>
      <c r="L110" s="575"/>
      <c r="M110" s="593"/>
      <c r="N110" s="562"/>
      <c r="O110" s="564"/>
    </row>
    <row r="111" ht="13.5" customHeight="1" outlineLevel="1">
      <c r="A111" s="600"/>
      <c r="B111" s="216">
        <v>106.0</v>
      </c>
      <c r="C111" s="598"/>
      <c r="D111" s="601">
        <v>8.595568928634E12</v>
      </c>
      <c r="E111" s="602" t="s">
        <v>4633</v>
      </c>
      <c r="F111" s="603" t="s">
        <v>4634</v>
      </c>
      <c r="G111" s="589">
        <v>8975.3</v>
      </c>
      <c r="H111" s="590">
        <f>G111*'ЗМІСТ'!$E$13/1000*1.2</f>
        <v>470.8004385</v>
      </c>
      <c r="I111" s="591"/>
      <c r="J111" s="592"/>
      <c r="K111" s="591"/>
      <c r="L111" s="575"/>
      <c r="M111" s="593"/>
      <c r="N111" s="562"/>
      <c r="O111" s="600"/>
    </row>
    <row r="112" ht="13.5" customHeight="1" outlineLevel="1">
      <c r="A112" s="564"/>
      <c r="B112" s="216">
        <v>107.0</v>
      </c>
      <c r="C112" s="595"/>
      <c r="D112" s="73">
        <v>8.595057651791E12</v>
      </c>
      <c r="E112" s="55" t="s">
        <v>1234</v>
      </c>
      <c r="F112" s="594" t="s">
        <v>1235</v>
      </c>
      <c r="G112" s="589">
        <v>20300.87</v>
      </c>
      <c r="H112" s="590">
        <f>G112*'ЗМІСТ'!$E$13/1000*1.2</f>
        <v>1064.884572</v>
      </c>
      <c r="I112" s="591">
        <v>0.0907447508391716</v>
      </c>
      <c r="J112" s="592"/>
      <c r="K112" s="591"/>
      <c r="L112" s="575"/>
      <c r="M112" s="593"/>
      <c r="N112" s="562"/>
      <c r="O112" s="564"/>
    </row>
    <row r="113" ht="13.5" customHeight="1" outlineLevel="1">
      <c r="A113" s="564"/>
      <c r="B113" s="216">
        <v>108.0</v>
      </c>
      <c r="C113" s="598"/>
      <c r="D113" s="73">
        <v>8.595057651807E12</v>
      </c>
      <c r="E113" s="55" t="s">
        <v>4635</v>
      </c>
      <c r="F113" s="594" t="s">
        <v>4636</v>
      </c>
      <c r="G113" s="589">
        <v>20343.22</v>
      </c>
      <c r="H113" s="590">
        <f>G113*'ЗМІСТ'!$E$13/1000*1.2</f>
        <v>1067.106046</v>
      </c>
      <c r="I113" s="591">
        <v>0.08851704734533472</v>
      </c>
      <c r="J113" s="592"/>
      <c r="K113" s="591"/>
      <c r="L113" s="575"/>
      <c r="M113" s="593"/>
      <c r="N113" s="562"/>
      <c r="O113" s="564"/>
    </row>
    <row r="114" ht="13.5" customHeight="1" outlineLevel="1">
      <c r="A114" s="564"/>
      <c r="B114" s="216">
        <v>109.0</v>
      </c>
      <c r="C114" s="598"/>
      <c r="D114" s="73">
        <v>8.595057695931E12</v>
      </c>
      <c r="E114" s="55" t="s">
        <v>4637</v>
      </c>
      <c r="F114" s="594" t="s">
        <v>4638</v>
      </c>
      <c r="G114" s="589">
        <v>21907.57</v>
      </c>
      <c r="H114" s="590">
        <f>G114*'ЗМІСТ'!$E$13/1000*1.2</f>
        <v>1149.164213</v>
      </c>
      <c r="I114" s="591">
        <v>0.08072805756098596</v>
      </c>
      <c r="J114" s="592"/>
      <c r="K114" s="591"/>
      <c r="L114" s="575"/>
      <c r="M114" s="593"/>
      <c r="N114" s="562"/>
      <c r="O114" s="564"/>
    </row>
    <row r="115" ht="13.5" customHeight="1" outlineLevel="1">
      <c r="A115" s="564"/>
      <c r="B115" s="216">
        <v>110.0</v>
      </c>
      <c r="C115" s="595"/>
      <c r="D115" s="73">
        <v>8.595057615113E12</v>
      </c>
      <c r="E115" s="55" t="s">
        <v>1186</v>
      </c>
      <c r="F115" s="594" t="s">
        <v>4639</v>
      </c>
      <c r="G115" s="589">
        <v>6848.11</v>
      </c>
      <c r="H115" s="590">
        <f>G115*'ЗМІСТ'!$E$13/1000*1.2</f>
        <v>359.2184318</v>
      </c>
      <c r="I115" s="591"/>
      <c r="J115" s="592"/>
      <c r="K115" s="591"/>
      <c r="L115" s="575"/>
      <c r="M115" s="593"/>
      <c r="N115" s="562"/>
      <c r="O115" s="564"/>
    </row>
    <row r="116" ht="13.5" customHeight="1" outlineLevel="1">
      <c r="A116" s="564"/>
      <c r="B116" s="216">
        <v>111.0</v>
      </c>
      <c r="C116" s="598"/>
      <c r="D116" s="73">
        <v>8.595057626225E12</v>
      </c>
      <c r="E116" s="55" t="s">
        <v>1189</v>
      </c>
      <c r="F116" s="594" t="s">
        <v>4640</v>
      </c>
      <c r="G116" s="589">
        <v>7505.23</v>
      </c>
      <c r="H116" s="590">
        <f>G116*'ЗМІСТ'!$E$13/1000*1.2</f>
        <v>393.6877403</v>
      </c>
      <c r="I116" s="591"/>
      <c r="J116" s="592"/>
      <c r="K116" s="591"/>
      <c r="L116" s="575"/>
      <c r="M116" s="593"/>
      <c r="N116" s="562"/>
      <c r="O116" s="564"/>
    </row>
    <row r="117" ht="13.5" customHeight="1" outlineLevel="1">
      <c r="A117" s="564"/>
      <c r="B117" s="216">
        <v>112.0</v>
      </c>
      <c r="C117" s="597"/>
      <c r="D117" s="73">
        <v>8.595057622111E12</v>
      </c>
      <c r="E117" s="55" t="s">
        <v>1192</v>
      </c>
      <c r="F117" s="594" t="s">
        <v>4641</v>
      </c>
      <c r="G117" s="589">
        <v>8950.91</v>
      </c>
      <c r="H117" s="590">
        <f>G117*'ЗМІСТ'!$E$13/1000*1.2</f>
        <v>469.5210582</v>
      </c>
      <c r="I117" s="591"/>
      <c r="J117" s="592"/>
      <c r="K117" s="591"/>
      <c r="L117" s="575"/>
      <c r="M117" s="593"/>
      <c r="N117" s="562"/>
      <c r="O117" s="564"/>
    </row>
    <row r="118" ht="13.5" customHeight="1" outlineLevel="1">
      <c r="A118" s="564"/>
      <c r="B118" s="216">
        <v>113.0</v>
      </c>
      <c r="C118" s="595"/>
      <c r="D118" s="73">
        <v>8.595057658035E12</v>
      </c>
      <c r="E118" s="55" t="s">
        <v>1195</v>
      </c>
      <c r="F118" s="594" t="s">
        <v>4642</v>
      </c>
      <c r="G118" s="589">
        <v>7217.07</v>
      </c>
      <c r="H118" s="590">
        <f>G118*'ЗМІСТ'!$E$13/1000*1.2</f>
        <v>378.5722729</v>
      </c>
      <c r="I118" s="591"/>
      <c r="J118" s="592"/>
      <c r="K118" s="591"/>
      <c r="L118" s="575"/>
      <c r="M118" s="593"/>
      <c r="N118" s="562"/>
      <c r="O118" s="564"/>
    </row>
    <row r="119" ht="13.5" customHeight="1" outlineLevel="1">
      <c r="A119" s="564"/>
      <c r="B119" s="216">
        <v>114.0</v>
      </c>
      <c r="C119" s="598"/>
      <c r="D119" s="73">
        <v>8.595057610538E12</v>
      </c>
      <c r="E119" s="55" t="s">
        <v>1198</v>
      </c>
      <c r="F119" s="594" t="s">
        <v>4643</v>
      </c>
      <c r="G119" s="589">
        <v>3394.63</v>
      </c>
      <c r="H119" s="590">
        <f>G119*'ЗМІСТ'!$E$13/1000*1.2</f>
        <v>178.065724</v>
      </c>
      <c r="I119" s="591"/>
      <c r="J119" s="592"/>
      <c r="K119" s="591"/>
      <c r="L119" s="575"/>
      <c r="M119" s="593"/>
      <c r="N119" s="562"/>
      <c r="O119" s="564"/>
    </row>
    <row r="120" ht="13.5" customHeight="1" outlineLevel="1">
      <c r="A120" s="564"/>
      <c r="B120" s="216">
        <v>115.0</v>
      </c>
      <c r="C120" s="598"/>
      <c r="D120" s="73">
        <v>8.595057635036E12</v>
      </c>
      <c r="E120" s="55" t="s">
        <v>1203</v>
      </c>
      <c r="F120" s="594" t="s">
        <v>4644</v>
      </c>
      <c r="G120" s="589">
        <v>14996.41</v>
      </c>
      <c r="H120" s="590">
        <f>G120*'ЗМІСТ'!$E$13/1000*1.2</f>
        <v>786.6384861</v>
      </c>
      <c r="I120" s="591"/>
      <c r="J120" s="592"/>
      <c r="K120" s="591"/>
      <c r="L120" s="575"/>
      <c r="M120" s="593"/>
      <c r="N120" s="562"/>
      <c r="O120" s="564"/>
    </row>
    <row r="121" ht="13.5" customHeight="1" outlineLevel="1">
      <c r="A121" s="564"/>
      <c r="B121" s="216">
        <v>116.0</v>
      </c>
      <c r="C121" s="595"/>
      <c r="D121" s="73">
        <v>8.59505763505E12</v>
      </c>
      <c r="E121" s="55" t="s">
        <v>1206</v>
      </c>
      <c r="F121" s="594" t="s">
        <v>4645</v>
      </c>
      <c r="G121" s="589">
        <v>13348.2</v>
      </c>
      <c r="H121" s="590">
        <f>G121*'ЗМІСТ'!$E$13/1000*1.2</f>
        <v>700.1814328</v>
      </c>
      <c r="I121" s="591"/>
      <c r="J121" s="592"/>
      <c r="K121" s="591"/>
      <c r="L121" s="575"/>
      <c r="M121" s="593"/>
      <c r="N121" s="562"/>
      <c r="O121" s="564"/>
    </row>
    <row r="122" ht="13.5" customHeight="1" outlineLevel="1">
      <c r="A122" s="564"/>
      <c r="B122" s="216">
        <v>117.0</v>
      </c>
      <c r="C122" s="595"/>
      <c r="D122" s="73">
        <v>8.595057658059E12</v>
      </c>
      <c r="E122" s="55" t="s">
        <v>1211</v>
      </c>
      <c r="F122" s="594" t="s">
        <v>4646</v>
      </c>
      <c r="G122" s="589">
        <v>27097.26</v>
      </c>
      <c r="H122" s="590">
        <f>G122*'ЗМІСТ'!$E$13/1000*1.2</f>
        <v>1421.390025</v>
      </c>
      <c r="I122" s="591"/>
      <c r="J122" s="592"/>
      <c r="K122" s="591"/>
      <c r="L122" s="575"/>
      <c r="M122" s="593"/>
      <c r="N122" s="562"/>
      <c r="O122" s="564"/>
    </row>
    <row r="123" ht="13.5" customHeight="1" outlineLevel="1">
      <c r="A123" s="564"/>
      <c r="B123" s="216">
        <v>118.0</v>
      </c>
      <c r="C123" s="595"/>
      <c r="D123" s="73">
        <v>8.5950576218E12</v>
      </c>
      <c r="E123" s="55" t="s">
        <v>631</v>
      </c>
      <c r="F123" s="594" t="s">
        <v>632</v>
      </c>
      <c r="G123" s="589">
        <v>653.97</v>
      </c>
      <c r="H123" s="590">
        <f>G123*'ЗМІСТ'!$E$13/1000*1.2</f>
        <v>34.30407483</v>
      </c>
      <c r="I123" s="591"/>
      <c r="J123" s="592"/>
      <c r="K123" s="591"/>
      <c r="L123" s="575"/>
      <c r="M123" s="593"/>
      <c r="N123" s="562"/>
      <c r="O123" s="564"/>
    </row>
    <row r="124" ht="13.5" customHeight="1" outlineLevel="1">
      <c r="A124" s="564"/>
      <c r="B124" s="216">
        <v>119.0</v>
      </c>
      <c r="C124" s="595"/>
      <c r="D124" s="73">
        <v>8.595568926876E12</v>
      </c>
      <c r="E124" s="55" t="s">
        <v>4647</v>
      </c>
      <c r="F124" s="594" t="s">
        <v>4648</v>
      </c>
      <c r="G124" s="589">
        <v>1014.07</v>
      </c>
      <c r="H124" s="590">
        <f>G124*'ЗМІСТ'!$E$13/1000*1.2</f>
        <v>53.19316354</v>
      </c>
      <c r="I124" s="591"/>
      <c r="J124" s="592"/>
      <c r="K124" s="591"/>
      <c r="L124" s="575"/>
      <c r="M124" s="593"/>
      <c r="N124" s="562"/>
      <c r="O124" s="564"/>
    </row>
    <row r="125" ht="13.5" customHeight="1" outlineLevel="1">
      <c r="A125" s="564"/>
      <c r="B125" s="216">
        <v>120.0</v>
      </c>
      <c r="C125" s="595"/>
      <c r="D125" s="73">
        <v>8.595057621817E12</v>
      </c>
      <c r="E125" s="55" t="s">
        <v>633</v>
      </c>
      <c r="F125" s="594" t="s">
        <v>634</v>
      </c>
      <c r="G125" s="589">
        <v>791.98</v>
      </c>
      <c r="H125" s="590">
        <f>G125*'ЗМІСТ'!$E$13/1000*1.2</f>
        <v>41.54340594</v>
      </c>
      <c r="I125" s="591"/>
      <c r="J125" s="592"/>
      <c r="K125" s="591"/>
      <c r="L125" s="575"/>
      <c r="M125" s="593"/>
      <c r="N125" s="562"/>
      <c r="O125" s="564"/>
    </row>
    <row r="126" ht="13.5" customHeight="1" outlineLevel="1">
      <c r="A126" s="564"/>
      <c r="B126" s="216">
        <v>121.0</v>
      </c>
      <c r="C126" s="595"/>
      <c r="D126" s="73">
        <v>8.595568926883E12</v>
      </c>
      <c r="E126" s="55" t="s">
        <v>4649</v>
      </c>
      <c r="F126" s="594" t="s">
        <v>4650</v>
      </c>
      <c r="G126" s="589">
        <v>1399.52</v>
      </c>
      <c r="H126" s="590">
        <f>G126*'ЗМІСТ'!$E$13/1000*1.2</f>
        <v>73.41198954</v>
      </c>
      <c r="I126" s="591"/>
      <c r="J126" s="592"/>
      <c r="K126" s="591"/>
      <c r="L126" s="575"/>
      <c r="M126" s="593"/>
      <c r="N126" s="562"/>
      <c r="O126" s="564"/>
    </row>
    <row r="127" ht="13.5" customHeight="1" outlineLevel="1">
      <c r="A127" s="564"/>
      <c r="B127" s="216">
        <v>122.0</v>
      </c>
      <c r="C127" s="595"/>
      <c r="D127" s="73">
        <v>8.595057621824E12</v>
      </c>
      <c r="E127" s="55" t="s">
        <v>635</v>
      </c>
      <c r="F127" s="594" t="s">
        <v>636</v>
      </c>
      <c r="G127" s="589">
        <v>1104.05</v>
      </c>
      <c r="H127" s="590">
        <f>G127*'ЗМІСТ'!$E$13/1000*1.2</f>
        <v>57.91307524</v>
      </c>
      <c r="I127" s="591"/>
      <c r="J127" s="592"/>
      <c r="K127" s="591"/>
      <c r="L127" s="575"/>
      <c r="M127" s="593"/>
      <c r="N127" s="562"/>
      <c r="O127" s="564"/>
    </row>
    <row r="128" ht="13.5" customHeight="1" outlineLevel="1">
      <c r="A128" s="564"/>
      <c r="B128" s="216">
        <v>123.0</v>
      </c>
      <c r="C128" s="595"/>
      <c r="D128" s="73">
        <v>8.595568927033E12</v>
      </c>
      <c r="E128" s="55" t="s">
        <v>4651</v>
      </c>
      <c r="F128" s="594" t="s">
        <v>4652</v>
      </c>
      <c r="G128" s="589">
        <v>1174.69</v>
      </c>
      <c r="H128" s="590">
        <f>G128*'ЗМІСТ'!$E$13/1000*1.2</f>
        <v>61.61850491</v>
      </c>
      <c r="I128" s="591"/>
      <c r="J128" s="592"/>
      <c r="K128" s="591"/>
      <c r="L128" s="575"/>
      <c r="M128" s="593"/>
      <c r="N128" s="562"/>
      <c r="O128" s="564"/>
    </row>
    <row r="129" ht="13.5" customHeight="1" outlineLevel="1">
      <c r="A129" s="564"/>
      <c r="B129" s="216">
        <v>124.0</v>
      </c>
      <c r="C129" s="595"/>
      <c r="D129" s="73">
        <v>8.595057621831E12</v>
      </c>
      <c r="E129" s="55" t="s">
        <v>637</v>
      </c>
      <c r="F129" s="594" t="s">
        <v>638</v>
      </c>
      <c r="G129" s="589">
        <v>1638.27</v>
      </c>
      <c r="H129" s="590">
        <f>G129*'ЗМІСТ'!$E$13/1000*1.2</f>
        <v>85.93564944</v>
      </c>
      <c r="I129" s="591"/>
      <c r="J129" s="592"/>
      <c r="K129" s="591"/>
      <c r="L129" s="575"/>
      <c r="M129" s="593"/>
      <c r="N129" s="562"/>
      <c r="O129" s="564"/>
    </row>
    <row r="130" ht="13.5" customHeight="1" outlineLevel="1">
      <c r="A130" s="564"/>
      <c r="B130" s="216">
        <v>125.0</v>
      </c>
      <c r="C130" s="597"/>
      <c r="D130" s="73">
        <v>8.595057612952E12</v>
      </c>
      <c r="E130" s="55" t="s">
        <v>580</v>
      </c>
      <c r="F130" s="594" t="s">
        <v>581</v>
      </c>
      <c r="G130" s="589">
        <v>973.48</v>
      </c>
      <c r="H130" s="590">
        <f>G130*'ЗМІСТ'!$E$13/1000*1.2</f>
        <v>51.06401022</v>
      </c>
      <c r="I130" s="591"/>
      <c r="J130" s="592"/>
      <c r="K130" s="591"/>
      <c r="L130" s="575"/>
      <c r="M130" s="593"/>
      <c r="N130" s="562"/>
      <c r="O130" s="564"/>
    </row>
    <row r="131" ht="13.5" customHeight="1" outlineLevel="1">
      <c r="A131" s="564"/>
      <c r="B131" s="216">
        <v>126.0</v>
      </c>
      <c r="C131" s="595"/>
      <c r="D131" s="73">
        <v>8.595057693753E12</v>
      </c>
      <c r="E131" s="55" t="s">
        <v>582</v>
      </c>
      <c r="F131" s="594" t="s">
        <v>583</v>
      </c>
      <c r="G131" s="589">
        <v>1131.91</v>
      </c>
      <c r="H131" s="590">
        <f>G131*'ЗМІСТ'!$E$13/1000*1.2</f>
        <v>59.37447488</v>
      </c>
      <c r="I131" s="591"/>
      <c r="J131" s="592"/>
      <c r="K131" s="591"/>
      <c r="L131" s="575"/>
      <c r="M131" s="593"/>
      <c r="N131" s="562"/>
      <c r="O131" s="564"/>
    </row>
    <row r="132" ht="13.5" customHeight="1" outlineLevel="1">
      <c r="A132" s="564"/>
      <c r="B132" s="216">
        <v>127.0</v>
      </c>
      <c r="C132" s="597"/>
      <c r="D132" s="73">
        <v>8.595057621848E12</v>
      </c>
      <c r="E132" s="55" t="s">
        <v>639</v>
      </c>
      <c r="F132" s="594" t="s">
        <v>640</v>
      </c>
      <c r="G132" s="589">
        <v>2551.58</v>
      </c>
      <c r="H132" s="590">
        <f>G132*'ЗМІСТ'!$E$13/1000*1.2</f>
        <v>133.8434351</v>
      </c>
      <c r="I132" s="591"/>
      <c r="J132" s="592"/>
      <c r="K132" s="591"/>
      <c r="L132" s="575"/>
      <c r="M132" s="593"/>
      <c r="N132" s="562"/>
      <c r="O132" s="564"/>
    </row>
    <row r="133" ht="13.5" customHeight="1" outlineLevel="1">
      <c r="A133" s="564"/>
      <c r="B133" s="216">
        <v>128.0</v>
      </c>
      <c r="C133" s="595"/>
      <c r="D133" s="73">
        <v>8.595057612969E12</v>
      </c>
      <c r="E133" s="55" t="s">
        <v>584</v>
      </c>
      <c r="F133" s="594" t="s">
        <v>585</v>
      </c>
      <c r="G133" s="589">
        <v>1295.32</v>
      </c>
      <c r="H133" s="590">
        <f>G133*'ЗМІСТ'!$E$13/1000*1.2</f>
        <v>67.94616604</v>
      </c>
      <c r="I133" s="591"/>
      <c r="J133" s="592"/>
      <c r="K133" s="591"/>
      <c r="L133" s="575"/>
      <c r="M133" s="593"/>
      <c r="N133" s="562"/>
      <c r="O133" s="564"/>
    </row>
    <row r="134" ht="13.5" customHeight="1" outlineLevel="1">
      <c r="A134" s="564"/>
      <c r="B134" s="216">
        <v>129.0</v>
      </c>
      <c r="C134" s="598"/>
      <c r="D134" s="73">
        <v>8.595057621855E12</v>
      </c>
      <c r="E134" s="55" t="s">
        <v>641</v>
      </c>
      <c r="F134" s="594" t="s">
        <v>642</v>
      </c>
      <c r="G134" s="589">
        <v>3644.39</v>
      </c>
      <c r="H134" s="590">
        <f>G134*'ЗМІСТ'!$E$13/1000*1.2</f>
        <v>191.1669148</v>
      </c>
      <c r="I134" s="591"/>
      <c r="J134" s="592"/>
      <c r="K134" s="591"/>
      <c r="L134" s="575"/>
      <c r="M134" s="593"/>
      <c r="N134" s="562"/>
      <c r="O134" s="564"/>
    </row>
    <row r="135" ht="13.5" customHeight="1" outlineLevel="1">
      <c r="A135" s="564"/>
      <c r="B135" s="216">
        <v>130.0</v>
      </c>
      <c r="C135" s="595"/>
      <c r="D135" s="73">
        <v>8.595568932419E12</v>
      </c>
      <c r="E135" s="55" t="s">
        <v>4653</v>
      </c>
      <c r="F135" s="594" t="s">
        <v>4654</v>
      </c>
      <c r="G135" s="589">
        <v>405.14</v>
      </c>
      <c r="H135" s="590">
        <f>G135*'ЗМІСТ'!$E$13/1000*1.2</f>
        <v>21.25166732</v>
      </c>
      <c r="I135" s="591"/>
      <c r="J135" s="592"/>
      <c r="K135" s="591"/>
      <c r="L135" s="575"/>
      <c r="M135" s="593"/>
      <c r="N135" s="562"/>
      <c r="O135" s="564"/>
    </row>
    <row r="136" ht="13.5" customHeight="1" outlineLevel="1">
      <c r="A136" s="564"/>
      <c r="B136" s="216">
        <v>131.0</v>
      </c>
      <c r="C136" s="595"/>
      <c r="D136" s="73">
        <v>8.59556892494E12</v>
      </c>
      <c r="E136" s="55" t="s">
        <v>4655</v>
      </c>
      <c r="F136" s="594" t="s">
        <v>4656</v>
      </c>
      <c r="G136" s="589">
        <v>339.05</v>
      </c>
      <c r="H136" s="590">
        <f>G136*'ЗМІСТ'!$E$13/1000*1.2</f>
        <v>17.78490844</v>
      </c>
      <c r="I136" s="591"/>
      <c r="J136" s="592"/>
      <c r="K136" s="591"/>
      <c r="L136" s="575"/>
      <c r="M136" s="593"/>
      <c r="N136" s="562"/>
      <c r="O136" s="564"/>
    </row>
    <row r="137" ht="13.5" customHeight="1" outlineLevel="1">
      <c r="A137" s="564"/>
      <c r="B137" s="216">
        <v>132.0</v>
      </c>
      <c r="C137" s="595"/>
      <c r="D137" s="73">
        <v>8.595568932426E12</v>
      </c>
      <c r="E137" s="55" t="s">
        <v>4657</v>
      </c>
      <c r="F137" s="594" t="s">
        <v>4658</v>
      </c>
      <c r="G137" s="589">
        <v>430.6</v>
      </c>
      <c r="H137" s="590">
        <f>G137*'ЗМІСТ'!$E$13/1000*1.2</f>
        <v>22.58717467</v>
      </c>
      <c r="I137" s="591"/>
      <c r="J137" s="592"/>
      <c r="K137" s="591"/>
      <c r="L137" s="575"/>
      <c r="M137" s="593"/>
      <c r="N137" s="562"/>
      <c r="O137" s="564"/>
    </row>
    <row r="138" ht="13.5" customHeight="1" outlineLevel="1">
      <c r="A138" s="564"/>
      <c r="B138" s="216">
        <v>133.0</v>
      </c>
      <c r="C138" s="595"/>
      <c r="D138" s="73">
        <v>8.595568924957E12</v>
      </c>
      <c r="E138" s="55" t="s">
        <v>4659</v>
      </c>
      <c r="F138" s="594" t="s">
        <v>4660</v>
      </c>
      <c r="G138" s="589">
        <v>364.49</v>
      </c>
      <c r="H138" s="590">
        <f>G138*'ЗМІСТ'!$E$13/1000*1.2</f>
        <v>19.11936669</v>
      </c>
      <c r="I138" s="591"/>
      <c r="J138" s="592"/>
      <c r="K138" s="591"/>
      <c r="L138" s="575"/>
      <c r="M138" s="593"/>
      <c r="N138" s="562"/>
      <c r="O138" s="564"/>
    </row>
    <row r="139" ht="13.5" customHeight="1" outlineLevel="1">
      <c r="A139" s="564"/>
      <c r="B139" s="216">
        <v>134.0</v>
      </c>
      <c r="C139" s="595"/>
      <c r="D139" s="73">
        <v>8.595568932433E12</v>
      </c>
      <c r="E139" s="55" t="s">
        <v>4661</v>
      </c>
      <c r="F139" s="594" t="s">
        <v>4662</v>
      </c>
      <c r="G139" s="589">
        <v>565.69</v>
      </c>
      <c r="H139" s="590">
        <f>G139*'ЗМІСТ'!$E$13/1000*1.2</f>
        <v>29.67333683</v>
      </c>
      <c r="I139" s="591"/>
      <c r="J139" s="592"/>
      <c r="K139" s="591"/>
      <c r="L139" s="575"/>
      <c r="M139" s="593"/>
      <c r="N139" s="562"/>
      <c r="O139" s="564"/>
    </row>
    <row r="140" ht="13.5" customHeight="1" outlineLevel="1">
      <c r="A140" s="564"/>
      <c r="B140" s="216">
        <v>135.0</v>
      </c>
      <c r="C140" s="595"/>
      <c r="D140" s="73">
        <v>8.595568927019E12</v>
      </c>
      <c r="E140" s="55" t="s">
        <v>4663</v>
      </c>
      <c r="F140" s="594" t="s">
        <v>4664</v>
      </c>
      <c r="G140" s="589">
        <v>450.31</v>
      </c>
      <c r="H140" s="590">
        <f>G140*'ЗМІСТ'!$E$13/1000*1.2</f>
        <v>23.62106509</v>
      </c>
      <c r="I140" s="591"/>
      <c r="J140" s="592"/>
      <c r="K140" s="591"/>
      <c r="L140" s="575"/>
      <c r="M140" s="593"/>
      <c r="N140" s="562"/>
      <c r="O140" s="564"/>
    </row>
    <row r="141" ht="13.5" customHeight="1" outlineLevel="1">
      <c r="A141" s="564"/>
      <c r="B141" s="216">
        <v>136.0</v>
      </c>
      <c r="C141" s="598"/>
      <c r="D141" s="73">
        <v>8.59556893244E12</v>
      </c>
      <c r="E141" s="55" t="s">
        <v>4665</v>
      </c>
      <c r="F141" s="594" t="s">
        <v>4666</v>
      </c>
      <c r="G141" s="589">
        <v>799.92</v>
      </c>
      <c r="H141" s="590">
        <f>G141*'ЗМІСТ'!$E$13/1000*1.2</f>
        <v>41.95989959</v>
      </c>
      <c r="I141" s="591"/>
      <c r="J141" s="592"/>
      <c r="K141" s="591"/>
      <c r="L141" s="575"/>
      <c r="M141" s="593"/>
      <c r="N141" s="562"/>
      <c r="O141" s="564"/>
    </row>
    <row r="142" ht="13.5" customHeight="1" outlineLevel="1">
      <c r="A142" s="564"/>
      <c r="B142" s="216">
        <v>137.0</v>
      </c>
      <c r="C142" s="595"/>
      <c r="D142" s="73">
        <v>8.595568927026E12</v>
      </c>
      <c r="E142" s="55" t="s">
        <v>4667</v>
      </c>
      <c r="F142" s="594" t="s">
        <v>4668</v>
      </c>
      <c r="G142" s="589">
        <v>640.32</v>
      </c>
      <c r="H142" s="590">
        <f>G142*'ЗМІСТ'!$E$13/1000*1.2</f>
        <v>33.58806244</v>
      </c>
      <c r="I142" s="591"/>
      <c r="J142" s="592"/>
      <c r="K142" s="591"/>
      <c r="L142" s="575"/>
      <c r="M142" s="593"/>
      <c r="N142" s="562"/>
      <c r="O142" s="564"/>
    </row>
    <row r="143" ht="13.5" customHeight="1" outlineLevel="1">
      <c r="A143" s="564"/>
      <c r="B143" s="216">
        <v>138.0</v>
      </c>
      <c r="C143" s="598"/>
      <c r="D143" s="73">
        <v>8.595568922076E12</v>
      </c>
      <c r="E143" s="55" t="s">
        <v>4669</v>
      </c>
      <c r="F143" s="594" t="s">
        <v>4670</v>
      </c>
      <c r="G143" s="589">
        <v>951.74</v>
      </c>
      <c r="H143" s="590">
        <f>G143*'ЗМІСТ'!$E$13/1000*1.2</f>
        <v>49.92363591</v>
      </c>
      <c r="I143" s="591"/>
      <c r="J143" s="592"/>
      <c r="K143" s="591"/>
      <c r="L143" s="575"/>
      <c r="M143" s="593"/>
      <c r="N143" s="562"/>
      <c r="O143" s="564"/>
    </row>
    <row r="144" ht="13.5" customHeight="1" outlineLevel="1">
      <c r="A144" s="564"/>
      <c r="B144" s="216">
        <v>139.0</v>
      </c>
      <c r="C144" s="595"/>
      <c r="D144" s="73">
        <v>8.595057619715E12</v>
      </c>
      <c r="E144" s="55" t="s">
        <v>4671</v>
      </c>
      <c r="F144" s="594" t="s">
        <v>4672</v>
      </c>
      <c r="G144" s="589">
        <v>820.03</v>
      </c>
      <c r="H144" s="590">
        <f>G144*'ЗМІСТ'!$E$13/1000*1.2</f>
        <v>43.01477205</v>
      </c>
      <c r="I144" s="591"/>
      <c r="J144" s="592"/>
      <c r="K144" s="591"/>
      <c r="L144" s="575"/>
      <c r="M144" s="593"/>
      <c r="N144" s="562"/>
      <c r="O144" s="564"/>
    </row>
    <row r="145" ht="13.5" customHeight="1" outlineLevel="1">
      <c r="A145" s="564"/>
      <c r="B145" s="216">
        <v>140.0</v>
      </c>
      <c r="C145" s="598"/>
      <c r="D145" s="73">
        <v>8.59505762151E12</v>
      </c>
      <c r="E145" s="55" t="s">
        <v>4673</v>
      </c>
      <c r="F145" s="594" t="s">
        <v>525</v>
      </c>
      <c r="G145" s="589">
        <v>897.85</v>
      </c>
      <c r="H145" s="590">
        <f>G145*'ЗМІСТ'!$E$13/1000*1.2</f>
        <v>47.09682949</v>
      </c>
      <c r="I145" s="591"/>
      <c r="J145" s="592"/>
      <c r="K145" s="591"/>
      <c r="L145" s="575"/>
      <c r="M145" s="593"/>
      <c r="N145" s="562"/>
      <c r="O145" s="564"/>
    </row>
    <row r="146" ht="13.5" customHeight="1" outlineLevel="1">
      <c r="A146" s="564"/>
      <c r="B146" s="216">
        <v>141.0</v>
      </c>
      <c r="C146" s="598"/>
      <c r="D146" s="73">
        <v>8.595568909732E12</v>
      </c>
      <c r="E146" s="55" t="s">
        <v>4674</v>
      </c>
      <c r="F146" s="594" t="s">
        <v>4675</v>
      </c>
      <c r="G146" s="589">
        <v>1048.61</v>
      </c>
      <c r="H146" s="590">
        <f>G146*'ЗМІСТ'!$E$13/1000*1.2</f>
        <v>55.00496338</v>
      </c>
      <c r="I146" s="591"/>
      <c r="J146" s="592"/>
      <c r="K146" s="591"/>
      <c r="L146" s="575"/>
      <c r="M146" s="593"/>
      <c r="N146" s="562"/>
      <c r="O146" s="564"/>
    </row>
    <row r="147" ht="13.5" customHeight="1" outlineLevel="1">
      <c r="A147" s="564"/>
      <c r="B147" s="216">
        <v>142.0</v>
      </c>
      <c r="C147" s="597"/>
      <c r="D147" s="73">
        <v>8.595057619722E12</v>
      </c>
      <c r="E147" s="55" t="s">
        <v>526</v>
      </c>
      <c r="F147" s="594" t="s">
        <v>527</v>
      </c>
      <c r="G147" s="589">
        <v>958.24</v>
      </c>
      <c r="H147" s="590">
        <f>G147*'ЗМІСТ'!$E$13/1000*1.2</f>
        <v>50.26459419</v>
      </c>
      <c r="I147" s="591"/>
      <c r="J147" s="592"/>
      <c r="K147" s="591"/>
      <c r="L147" s="575"/>
      <c r="M147" s="593"/>
      <c r="N147" s="562"/>
      <c r="O147" s="564"/>
    </row>
    <row r="148" ht="13.5" customHeight="1" outlineLevel="1">
      <c r="A148" s="564"/>
      <c r="B148" s="216">
        <v>143.0</v>
      </c>
      <c r="C148" s="598"/>
      <c r="D148" s="73">
        <v>8.595568934307E12</v>
      </c>
      <c r="E148" s="55" t="s">
        <v>645</v>
      </c>
      <c r="F148" s="594" t="s">
        <v>646</v>
      </c>
      <c r="G148" s="589">
        <v>595.79</v>
      </c>
      <c r="H148" s="590">
        <f>G148*'ЗМІСТ'!$E$13/1000*1.2</f>
        <v>31.25223594</v>
      </c>
      <c r="I148" s="591"/>
      <c r="J148" s="592"/>
      <c r="K148" s="591"/>
      <c r="L148" s="575"/>
      <c r="M148" s="593"/>
      <c r="N148" s="562"/>
      <c r="O148" s="564"/>
    </row>
    <row r="149" ht="13.5" customHeight="1" outlineLevel="1">
      <c r="A149" s="564"/>
      <c r="B149" s="216">
        <v>144.0</v>
      </c>
      <c r="C149" s="598"/>
      <c r="D149" s="73">
        <v>8.595057619067E12</v>
      </c>
      <c r="E149" s="55" t="s">
        <v>710</v>
      </c>
      <c r="F149" s="594" t="s">
        <v>711</v>
      </c>
      <c r="G149" s="589">
        <v>547.48</v>
      </c>
      <c r="H149" s="590">
        <f>G149*'ЗМІСТ'!$E$13/1000*1.2</f>
        <v>28.7181291</v>
      </c>
      <c r="I149" s="591"/>
      <c r="J149" s="592"/>
      <c r="K149" s="591"/>
      <c r="L149" s="575"/>
      <c r="M149" s="593"/>
      <c r="N149" s="562"/>
      <c r="O149" s="564"/>
    </row>
    <row r="150" ht="13.5" customHeight="1" outlineLevel="1">
      <c r="A150" s="564"/>
      <c r="B150" s="216">
        <v>145.0</v>
      </c>
      <c r="C150" s="598"/>
      <c r="D150" s="73">
        <v>8.595057617209E12</v>
      </c>
      <c r="E150" s="55" t="s">
        <v>654</v>
      </c>
      <c r="F150" s="594" t="s">
        <v>655</v>
      </c>
      <c r="G150" s="589">
        <v>485.51</v>
      </c>
      <c r="H150" s="590">
        <f>G150*'ЗМІСТ'!$E$13/1000*1.2</f>
        <v>25.46748531</v>
      </c>
      <c r="I150" s="591"/>
      <c r="J150" s="592"/>
      <c r="K150" s="591"/>
      <c r="L150" s="575"/>
      <c r="M150" s="593"/>
      <c r="N150" s="562"/>
      <c r="O150" s="564"/>
    </row>
    <row r="151" ht="13.5" customHeight="1" outlineLevel="1">
      <c r="A151" s="564"/>
      <c r="B151" s="216">
        <v>146.0</v>
      </c>
      <c r="C151" s="595"/>
      <c r="D151" s="73">
        <v>8.595057617216E12</v>
      </c>
      <c r="E151" s="55" t="s">
        <v>4676</v>
      </c>
      <c r="F151" s="594" t="s">
        <v>4677</v>
      </c>
      <c r="G151" s="589">
        <v>604.53</v>
      </c>
      <c r="H151" s="590">
        <f>G151*'ЗМІСТ'!$E$13/1000*1.2</f>
        <v>31.71069369</v>
      </c>
      <c r="I151" s="591"/>
      <c r="J151" s="592"/>
      <c r="K151" s="591"/>
      <c r="L151" s="575"/>
      <c r="M151" s="593"/>
      <c r="N151" s="562"/>
      <c r="O151" s="564"/>
    </row>
    <row r="152" ht="13.5" customHeight="1" outlineLevel="1">
      <c r="A152" s="564"/>
      <c r="B152" s="216">
        <v>147.0</v>
      </c>
      <c r="C152" s="595"/>
      <c r="D152" s="73">
        <v>8.595057626423E12</v>
      </c>
      <c r="E152" s="55" t="s">
        <v>4678</v>
      </c>
      <c r="F152" s="594" t="s">
        <v>876</v>
      </c>
      <c r="G152" s="589">
        <v>1442.42</v>
      </c>
      <c r="H152" s="590">
        <f>G152*'ЗМІСТ'!$E$13/1000*1.2</f>
        <v>75.66231419</v>
      </c>
      <c r="I152" s="591"/>
      <c r="J152" s="592"/>
      <c r="K152" s="591"/>
      <c r="L152" s="575"/>
      <c r="M152" s="593"/>
      <c r="N152" s="562"/>
      <c r="O152" s="564"/>
    </row>
    <row r="153" ht="13.5" customHeight="1" outlineLevel="1">
      <c r="A153" s="564"/>
      <c r="B153" s="216">
        <v>148.0</v>
      </c>
      <c r="C153" s="595"/>
      <c r="D153" s="73">
        <v>8.595057631854E12</v>
      </c>
      <c r="E153" s="55" t="s">
        <v>4679</v>
      </c>
      <c r="F153" s="594" t="s">
        <v>931</v>
      </c>
      <c r="G153" s="589">
        <v>1646.42</v>
      </c>
      <c r="H153" s="590">
        <f>G153*'ЗМІСТ'!$E$13/1000*1.2</f>
        <v>86.36315867</v>
      </c>
      <c r="I153" s="591"/>
      <c r="J153" s="592"/>
      <c r="K153" s="591"/>
      <c r="L153" s="575"/>
      <c r="M153" s="593"/>
      <c r="N153" s="562"/>
      <c r="O153" s="564"/>
    </row>
    <row r="154" ht="13.5" customHeight="1" outlineLevel="1">
      <c r="A154" s="564"/>
      <c r="B154" s="216">
        <v>149.0</v>
      </c>
      <c r="C154" s="595"/>
      <c r="D154" s="73">
        <v>8.595568934314E12</v>
      </c>
      <c r="E154" s="55" t="s">
        <v>4680</v>
      </c>
      <c r="F154" s="594" t="s">
        <v>648</v>
      </c>
      <c r="G154" s="589">
        <v>688.98</v>
      </c>
      <c r="H154" s="590">
        <f>G154*'ЗМІСТ'!$E$13/1000*1.2</f>
        <v>36.14052858</v>
      </c>
      <c r="I154" s="591"/>
      <c r="J154" s="592"/>
      <c r="K154" s="591"/>
      <c r="L154" s="575"/>
      <c r="M154" s="593"/>
      <c r="N154" s="562"/>
      <c r="O154" s="564"/>
    </row>
    <row r="155" ht="13.5" customHeight="1" outlineLevel="1">
      <c r="A155" s="564"/>
      <c r="B155" s="216">
        <v>150.0</v>
      </c>
      <c r="C155" s="598"/>
      <c r="D155" s="73">
        <v>8.595057619074E12</v>
      </c>
      <c r="E155" s="55" t="s">
        <v>712</v>
      </c>
      <c r="F155" s="594" t="s">
        <v>713</v>
      </c>
      <c r="G155" s="589">
        <v>657.7</v>
      </c>
      <c r="H155" s="590">
        <f>G155*'ЗМІСТ'!$E$13/1000*1.2</f>
        <v>34.49973242</v>
      </c>
      <c r="I155" s="591"/>
      <c r="J155" s="592"/>
      <c r="K155" s="591"/>
      <c r="L155" s="575"/>
      <c r="M155" s="593"/>
      <c r="N155" s="562"/>
      <c r="O155" s="564"/>
    </row>
    <row r="156" ht="13.5" customHeight="1" outlineLevel="1">
      <c r="A156" s="564"/>
      <c r="B156" s="216">
        <v>151.0</v>
      </c>
      <c r="C156" s="595"/>
      <c r="D156" s="73">
        <v>8.595057616905E12</v>
      </c>
      <c r="E156" s="55" t="s">
        <v>656</v>
      </c>
      <c r="F156" s="594" t="s">
        <v>657</v>
      </c>
      <c r="G156" s="589">
        <v>565.06</v>
      </c>
      <c r="H156" s="590">
        <f>G156*'ЗМІСТ'!$E$13/1000*1.2</f>
        <v>29.64029011</v>
      </c>
      <c r="I156" s="591"/>
      <c r="J156" s="592"/>
      <c r="K156" s="591"/>
      <c r="L156" s="575"/>
      <c r="M156" s="593"/>
      <c r="N156" s="562"/>
      <c r="O156" s="564"/>
    </row>
    <row r="157" ht="13.5" customHeight="1" outlineLevel="1">
      <c r="A157" s="564"/>
      <c r="B157" s="216">
        <v>152.0</v>
      </c>
      <c r="C157" s="595"/>
      <c r="D157" s="73">
        <v>8.595057613867E12</v>
      </c>
      <c r="E157" s="55" t="s">
        <v>4681</v>
      </c>
      <c r="F157" s="594" t="s">
        <v>4682</v>
      </c>
      <c r="G157" s="589">
        <v>573.55</v>
      </c>
      <c r="H157" s="590">
        <f>G157*'ЗМІСТ'!$E$13/1000*1.2</f>
        <v>30.08563408</v>
      </c>
      <c r="I157" s="591"/>
      <c r="J157" s="592"/>
      <c r="K157" s="591"/>
      <c r="L157" s="575"/>
      <c r="M157" s="593"/>
      <c r="N157" s="562"/>
      <c r="O157" s="564"/>
    </row>
    <row r="158" ht="13.5" customHeight="1" outlineLevel="1">
      <c r="A158" s="564"/>
      <c r="B158" s="216">
        <v>153.0</v>
      </c>
      <c r="C158" s="595"/>
      <c r="D158" s="73">
        <v>8.59505762643E12</v>
      </c>
      <c r="E158" s="55" t="s">
        <v>4683</v>
      </c>
      <c r="F158" s="594" t="s">
        <v>878</v>
      </c>
      <c r="G158" s="589">
        <v>1504.05</v>
      </c>
      <c r="H158" s="590">
        <f>G158*'ЗМІСТ'!$E$13/1000*1.2</f>
        <v>78.89512324</v>
      </c>
      <c r="I158" s="591"/>
      <c r="J158" s="592"/>
      <c r="K158" s="591"/>
      <c r="L158" s="575"/>
      <c r="M158" s="593"/>
      <c r="N158" s="562"/>
      <c r="O158" s="564"/>
    </row>
    <row r="159" ht="13.5" customHeight="1" outlineLevel="1">
      <c r="A159" s="564"/>
      <c r="B159" s="216">
        <v>154.0</v>
      </c>
      <c r="C159" s="595"/>
      <c r="D159" s="73">
        <v>8.595057631861E12</v>
      </c>
      <c r="E159" s="55" t="s">
        <v>4684</v>
      </c>
      <c r="F159" s="594" t="s">
        <v>933</v>
      </c>
      <c r="G159" s="589">
        <v>1716.99</v>
      </c>
      <c r="H159" s="590">
        <f>G159*'ЗМІСТ'!$E$13/1000*1.2</f>
        <v>90.06491649</v>
      </c>
      <c r="I159" s="591"/>
      <c r="J159" s="592"/>
      <c r="K159" s="591"/>
      <c r="L159" s="575"/>
      <c r="M159" s="593"/>
      <c r="N159" s="562"/>
      <c r="O159" s="564"/>
    </row>
    <row r="160" ht="13.5" customHeight="1" outlineLevel="1">
      <c r="A160" s="564"/>
      <c r="B160" s="216">
        <v>155.0</v>
      </c>
      <c r="C160" s="598"/>
      <c r="D160" s="73">
        <v>8.595568934321E12</v>
      </c>
      <c r="E160" s="55" t="s">
        <v>4685</v>
      </c>
      <c r="F160" s="594" t="s">
        <v>650</v>
      </c>
      <c r="G160" s="589">
        <v>975.56</v>
      </c>
      <c r="H160" s="590">
        <f>G160*'ЗМІСТ'!$E$13/1000*1.2</f>
        <v>51.17311687</v>
      </c>
      <c r="I160" s="591"/>
      <c r="J160" s="592"/>
      <c r="K160" s="591"/>
      <c r="L160" s="575"/>
      <c r="M160" s="593"/>
      <c r="N160" s="562"/>
      <c r="O160" s="564"/>
    </row>
    <row r="161" ht="13.5" customHeight="1" outlineLevel="1">
      <c r="A161" s="564"/>
      <c r="B161" s="216">
        <v>156.0</v>
      </c>
      <c r="C161" s="595"/>
      <c r="D161" s="73">
        <v>8.595057619081E12</v>
      </c>
      <c r="E161" s="55" t="s">
        <v>714</v>
      </c>
      <c r="F161" s="594" t="s">
        <v>715</v>
      </c>
      <c r="G161" s="589">
        <v>914.95</v>
      </c>
      <c r="H161" s="590">
        <f>G161*'ЗМІСТ'!$E$13/1000*1.2</f>
        <v>47.99381204</v>
      </c>
      <c r="I161" s="591"/>
      <c r="J161" s="592"/>
      <c r="K161" s="591"/>
      <c r="L161" s="575"/>
      <c r="M161" s="593"/>
      <c r="N161" s="562"/>
      <c r="O161" s="564"/>
    </row>
    <row r="162" ht="13.5" customHeight="1" outlineLevel="1">
      <c r="A162" s="564"/>
      <c r="B162" s="216">
        <v>157.0</v>
      </c>
      <c r="C162" s="595"/>
      <c r="D162" s="73">
        <v>8.595057616912E12</v>
      </c>
      <c r="E162" s="55" t="s">
        <v>658</v>
      </c>
      <c r="F162" s="594" t="s">
        <v>659</v>
      </c>
      <c r="G162" s="589">
        <v>803.17</v>
      </c>
      <c r="H162" s="590">
        <f>G162*'ЗМІСТ'!$E$13/1000*1.2</f>
        <v>42.13037873</v>
      </c>
      <c r="I162" s="591"/>
      <c r="J162" s="592"/>
      <c r="K162" s="591"/>
      <c r="L162" s="575"/>
      <c r="M162" s="593"/>
      <c r="N162" s="562"/>
      <c r="O162" s="564"/>
    </row>
    <row r="163" ht="13.5" customHeight="1" outlineLevel="1">
      <c r="A163" s="564"/>
      <c r="B163" s="216">
        <v>158.0</v>
      </c>
      <c r="C163" s="595"/>
      <c r="D163" s="73">
        <v>8.595057616882E12</v>
      </c>
      <c r="E163" s="55" t="s">
        <v>4686</v>
      </c>
      <c r="F163" s="594" t="s">
        <v>4687</v>
      </c>
      <c r="G163" s="589">
        <v>811.35</v>
      </c>
      <c r="H163" s="590">
        <f>G163*'ЗМІСТ'!$E$13/1000*1.2</f>
        <v>42.55946161</v>
      </c>
      <c r="I163" s="591"/>
      <c r="J163" s="592"/>
      <c r="K163" s="591"/>
      <c r="L163" s="575"/>
      <c r="M163" s="593"/>
      <c r="N163" s="562"/>
      <c r="O163" s="564"/>
    </row>
    <row r="164" ht="13.5" customHeight="1" outlineLevel="1">
      <c r="A164" s="564"/>
      <c r="B164" s="216">
        <v>159.0</v>
      </c>
      <c r="C164" s="595"/>
      <c r="D164" s="73">
        <v>8.595057626966E12</v>
      </c>
      <c r="E164" s="55" t="s">
        <v>4688</v>
      </c>
      <c r="F164" s="594" t="s">
        <v>880</v>
      </c>
      <c r="G164" s="589">
        <v>2111.32</v>
      </c>
      <c r="H164" s="590">
        <f>G164*'ЗМІСТ'!$E$13/1000*1.2</f>
        <v>110.749544</v>
      </c>
      <c r="I164" s="591"/>
      <c r="J164" s="592"/>
      <c r="K164" s="591"/>
      <c r="L164" s="575"/>
      <c r="M164" s="593"/>
      <c r="N164" s="562"/>
      <c r="O164" s="564"/>
    </row>
    <row r="165" ht="13.5" customHeight="1" outlineLevel="1">
      <c r="A165" s="564"/>
      <c r="B165" s="216">
        <v>160.0</v>
      </c>
      <c r="C165" s="598"/>
      <c r="D165" s="73">
        <v>8.595057631878E12</v>
      </c>
      <c r="E165" s="55" t="s">
        <v>4689</v>
      </c>
      <c r="F165" s="594" t="s">
        <v>935</v>
      </c>
      <c r="G165" s="589">
        <v>2429.36</v>
      </c>
      <c r="H165" s="590">
        <f>G165*'ЗМІСТ'!$E$13/1000*1.2</f>
        <v>127.4323703</v>
      </c>
      <c r="I165" s="591"/>
      <c r="J165" s="592"/>
      <c r="K165" s="591"/>
      <c r="L165" s="575"/>
      <c r="M165" s="593"/>
      <c r="N165" s="562"/>
      <c r="O165" s="564"/>
    </row>
    <row r="166" ht="13.5" customHeight="1" outlineLevel="1">
      <c r="A166" s="564"/>
      <c r="B166" s="216">
        <v>161.0</v>
      </c>
      <c r="C166" s="595"/>
      <c r="D166" s="73">
        <v>8.595568934338E12</v>
      </c>
      <c r="E166" s="55" t="s">
        <v>4690</v>
      </c>
      <c r="F166" s="594" t="s">
        <v>652</v>
      </c>
      <c r="G166" s="589">
        <v>1293.43</v>
      </c>
      <c r="H166" s="590">
        <f>G166*'ЗМІСТ'!$E$13/1000*1.2</f>
        <v>67.84702586</v>
      </c>
      <c r="I166" s="591"/>
      <c r="J166" s="592"/>
      <c r="K166" s="591"/>
      <c r="L166" s="575"/>
      <c r="M166" s="593"/>
      <c r="N166" s="562"/>
      <c r="O166" s="564"/>
    </row>
    <row r="167" ht="13.5" customHeight="1" outlineLevel="1">
      <c r="A167" s="564"/>
      <c r="B167" s="216">
        <v>162.0</v>
      </c>
      <c r="C167" s="595"/>
      <c r="D167" s="73">
        <v>8.595057619098E12</v>
      </c>
      <c r="E167" s="55" t="s">
        <v>716</v>
      </c>
      <c r="F167" s="594" t="s">
        <v>717</v>
      </c>
      <c r="G167" s="589">
        <v>1276.6</v>
      </c>
      <c r="H167" s="590">
        <f>G167*'ЗМІСТ'!$E$13/1000*1.2</f>
        <v>66.96420619</v>
      </c>
      <c r="I167" s="591"/>
      <c r="J167" s="592"/>
      <c r="K167" s="591"/>
      <c r="L167" s="575"/>
      <c r="M167" s="593"/>
      <c r="N167" s="562"/>
      <c r="O167" s="564"/>
    </row>
    <row r="168" ht="13.5" customHeight="1" outlineLevel="1">
      <c r="A168" s="564"/>
      <c r="B168" s="216">
        <v>163.0</v>
      </c>
      <c r="C168" s="595"/>
      <c r="D168" s="73">
        <v>8.595057616929E12</v>
      </c>
      <c r="E168" s="55" t="s">
        <v>660</v>
      </c>
      <c r="F168" s="594" t="s">
        <v>661</v>
      </c>
      <c r="G168" s="589">
        <v>964.48</v>
      </c>
      <c r="H168" s="590">
        <f>G168*'ЗМІСТ'!$E$13/1000*1.2</f>
        <v>50.59191414</v>
      </c>
      <c r="I168" s="591"/>
      <c r="J168" s="592"/>
      <c r="K168" s="591"/>
      <c r="L168" s="575"/>
      <c r="M168" s="593"/>
      <c r="N168" s="562"/>
      <c r="O168" s="564"/>
    </row>
    <row r="169" ht="13.5" customHeight="1" outlineLevel="1">
      <c r="A169" s="564"/>
      <c r="B169" s="216">
        <v>164.0</v>
      </c>
      <c r="C169" s="595"/>
      <c r="D169" s="73">
        <v>8.595057616875E12</v>
      </c>
      <c r="E169" s="55" t="s">
        <v>4691</v>
      </c>
      <c r="F169" s="594" t="s">
        <v>4692</v>
      </c>
      <c r="G169" s="589">
        <v>993.35</v>
      </c>
      <c r="H169" s="590">
        <f>G169*'ЗМІСТ'!$E$13/1000*1.2</f>
        <v>52.10629345</v>
      </c>
      <c r="I169" s="591"/>
      <c r="J169" s="592"/>
      <c r="K169" s="591"/>
      <c r="L169" s="575"/>
      <c r="M169" s="593"/>
      <c r="N169" s="562"/>
      <c r="O169" s="564"/>
    </row>
    <row r="170" ht="13.5" customHeight="1" outlineLevel="1">
      <c r="A170" s="564"/>
      <c r="B170" s="216">
        <v>165.0</v>
      </c>
      <c r="C170" s="598"/>
      <c r="D170" s="73">
        <v>8.595057626973E12</v>
      </c>
      <c r="E170" s="55" t="s">
        <v>4693</v>
      </c>
      <c r="F170" s="594" t="s">
        <v>882</v>
      </c>
      <c r="G170" s="589">
        <v>2786.68</v>
      </c>
      <c r="H170" s="590">
        <f>G170*'ЗМІСТ'!$E$13/1000*1.2</f>
        <v>146.1756338</v>
      </c>
      <c r="I170" s="591"/>
      <c r="J170" s="592"/>
      <c r="K170" s="591"/>
      <c r="L170" s="575"/>
      <c r="M170" s="593"/>
      <c r="N170" s="562"/>
      <c r="O170" s="564"/>
    </row>
    <row r="171" ht="13.5" customHeight="1" outlineLevel="1">
      <c r="A171" s="564"/>
      <c r="B171" s="216">
        <v>166.0</v>
      </c>
      <c r="C171" s="595"/>
      <c r="D171" s="73">
        <v>8.595057631885E12</v>
      </c>
      <c r="E171" s="55" t="s">
        <v>4694</v>
      </c>
      <c r="F171" s="594" t="s">
        <v>937</v>
      </c>
      <c r="G171" s="589">
        <v>3902.93</v>
      </c>
      <c r="H171" s="590">
        <f>G171*'ЗМІСТ'!$E$13/1000*1.2</f>
        <v>204.7286615</v>
      </c>
      <c r="I171" s="591"/>
      <c r="J171" s="592"/>
      <c r="K171" s="591"/>
      <c r="L171" s="575"/>
      <c r="M171" s="593"/>
      <c r="N171" s="562"/>
      <c r="O171" s="564"/>
    </row>
    <row r="172" ht="13.5" customHeight="1" outlineLevel="1">
      <c r="A172" s="564"/>
      <c r="B172" s="216">
        <v>167.0</v>
      </c>
      <c r="C172" s="595"/>
      <c r="D172" s="73">
        <v>8.595057619104E12</v>
      </c>
      <c r="E172" s="55" t="s">
        <v>718</v>
      </c>
      <c r="F172" s="594" t="s">
        <v>719</v>
      </c>
      <c r="G172" s="589">
        <v>1746.26</v>
      </c>
      <c r="H172" s="590">
        <f>G172*'ЗМІСТ'!$E$13/1000*1.2</f>
        <v>91.60027785</v>
      </c>
      <c r="I172" s="591"/>
      <c r="J172" s="592"/>
      <c r="K172" s="591"/>
      <c r="L172" s="575"/>
      <c r="M172" s="593"/>
      <c r="N172" s="562"/>
      <c r="O172" s="564"/>
    </row>
    <row r="173" ht="13.5" customHeight="1" outlineLevel="1">
      <c r="A173" s="564"/>
      <c r="B173" s="216">
        <v>168.0</v>
      </c>
      <c r="C173" s="595"/>
      <c r="D173" s="73">
        <v>8.595057616936E12</v>
      </c>
      <c r="E173" s="55" t="s">
        <v>662</v>
      </c>
      <c r="F173" s="594" t="s">
        <v>663</v>
      </c>
      <c r="G173" s="589">
        <v>1284.62</v>
      </c>
      <c r="H173" s="590">
        <f>G173*'ЗМІСТ'!$E$13/1000*1.2</f>
        <v>67.38489625</v>
      </c>
      <c r="I173" s="591"/>
      <c r="J173" s="592"/>
      <c r="K173" s="591"/>
      <c r="L173" s="575"/>
      <c r="M173" s="593"/>
      <c r="N173" s="562"/>
      <c r="O173" s="564"/>
    </row>
    <row r="174" ht="13.5" customHeight="1" outlineLevel="1">
      <c r="A174" s="564"/>
      <c r="B174" s="216">
        <v>169.0</v>
      </c>
      <c r="C174" s="595"/>
      <c r="D174" s="73">
        <v>8.595057616943E12</v>
      </c>
      <c r="E174" s="55" t="s">
        <v>4695</v>
      </c>
      <c r="F174" s="594" t="s">
        <v>4696</v>
      </c>
      <c r="G174" s="589">
        <v>1356.67</v>
      </c>
      <c r="H174" s="590">
        <f>G174*'ЗМІСТ'!$E$13/1000*1.2</f>
        <v>71.16428765</v>
      </c>
      <c r="I174" s="591"/>
      <c r="J174" s="592"/>
      <c r="K174" s="591"/>
      <c r="L174" s="575"/>
      <c r="M174" s="593"/>
      <c r="N174" s="562"/>
      <c r="O174" s="564"/>
    </row>
    <row r="175" ht="13.5" customHeight="1" outlineLevel="1">
      <c r="A175" s="564"/>
      <c r="B175" s="216">
        <v>170.0</v>
      </c>
      <c r="C175" s="598"/>
      <c r="D175" s="73">
        <v>8.595057626447E12</v>
      </c>
      <c r="E175" s="55" t="s">
        <v>4697</v>
      </c>
      <c r="F175" s="594" t="s">
        <v>884</v>
      </c>
      <c r="G175" s="589">
        <v>4596.72</v>
      </c>
      <c r="H175" s="590">
        <f>G175*'ЗМІСТ'!$E$13/1000*1.2</f>
        <v>241.1214992</v>
      </c>
      <c r="I175" s="591"/>
      <c r="J175" s="592"/>
      <c r="K175" s="591"/>
      <c r="L175" s="575"/>
      <c r="M175" s="593"/>
      <c r="N175" s="562"/>
      <c r="O175" s="564"/>
    </row>
    <row r="176" ht="13.5" customHeight="1" outlineLevel="1">
      <c r="A176" s="564"/>
      <c r="B176" s="216">
        <v>171.0</v>
      </c>
      <c r="C176" s="595"/>
      <c r="D176" s="73">
        <v>8.595057631892E12</v>
      </c>
      <c r="E176" s="55" t="s">
        <v>4698</v>
      </c>
      <c r="F176" s="594" t="s">
        <v>939</v>
      </c>
      <c r="G176" s="589">
        <v>6591.37</v>
      </c>
      <c r="H176" s="590">
        <f>G176*'ЗМІСТ'!$E$13/1000*1.2</f>
        <v>345.7511043</v>
      </c>
      <c r="I176" s="591"/>
      <c r="J176" s="592"/>
      <c r="K176" s="591"/>
      <c r="L176" s="575"/>
      <c r="M176" s="593"/>
      <c r="N176" s="562"/>
      <c r="O176" s="564"/>
    </row>
    <row r="177" ht="13.5" customHeight="1" outlineLevel="1">
      <c r="A177" s="564"/>
      <c r="B177" s="216">
        <v>172.0</v>
      </c>
      <c r="C177" s="595"/>
      <c r="D177" s="73">
        <v>8.595057619111E12</v>
      </c>
      <c r="E177" s="55" t="s">
        <v>720</v>
      </c>
      <c r="F177" s="594" t="s">
        <v>721</v>
      </c>
      <c r="G177" s="589">
        <v>2648.94</v>
      </c>
      <c r="H177" s="590">
        <f>G177*'ЗМІСТ'!$E$13/1000*1.2</f>
        <v>138.9504656</v>
      </c>
      <c r="I177" s="591"/>
      <c r="J177" s="592"/>
      <c r="K177" s="591"/>
      <c r="L177" s="575"/>
      <c r="M177" s="593"/>
      <c r="N177" s="562"/>
      <c r="O177" s="564"/>
    </row>
    <row r="178" ht="13.5" customHeight="1" outlineLevel="1">
      <c r="A178" s="564"/>
      <c r="B178" s="216">
        <v>173.0</v>
      </c>
      <c r="C178" s="595"/>
      <c r="D178" s="73">
        <v>8.595057617704E12</v>
      </c>
      <c r="E178" s="55" t="s">
        <v>664</v>
      </c>
      <c r="F178" s="594" t="s">
        <v>665</v>
      </c>
      <c r="G178" s="589">
        <v>1873.04</v>
      </c>
      <c r="H178" s="590">
        <f>G178*'ЗМІСТ'!$E$13/1000*1.2</f>
        <v>98.25053796</v>
      </c>
      <c r="I178" s="591"/>
      <c r="J178" s="592"/>
      <c r="K178" s="591"/>
      <c r="L178" s="575"/>
      <c r="M178" s="593"/>
      <c r="N178" s="562"/>
      <c r="O178" s="564"/>
    </row>
    <row r="179" ht="13.5" customHeight="1" outlineLevel="1">
      <c r="A179" s="564"/>
      <c r="B179" s="216">
        <v>174.0</v>
      </c>
      <c r="C179" s="595"/>
      <c r="D179" s="73">
        <v>8.595057644946E12</v>
      </c>
      <c r="E179" s="55" t="s">
        <v>4699</v>
      </c>
      <c r="F179" s="594" t="s">
        <v>4700</v>
      </c>
      <c r="G179" s="589">
        <v>2146.09</v>
      </c>
      <c r="H179" s="590">
        <f>G179*'ЗМІСТ'!$E$13/1000*1.2</f>
        <v>112.5734085</v>
      </c>
      <c r="I179" s="591"/>
      <c r="J179" s="592"/>
      <c r="K179" s="591"/>
      <c r="L179" s="575"/>
      <c r="M179" s="593"/>
      <c r="N179" s="562"/>
      <c r="O179" s="564"/>
    </row>
    <row r="180" ht="13.5" customHeight="1" outlineLevel="1">
      <c r="A180" s="564"/>
      <c r="B180" s="216">
        <v>175.0</v>
      </c>
      <c r="C180" s="598"/>
      <c r="D180" s="73">
        <v>8.595057626454E12</v>
      </c>
      <c r="E180" s="55" t="s">
        <v>4701</v>
      </c>
      <c r="F180" s="594" t="s">
        <v>886</v>
      </c>
      <c r="G180" s="589">
        <v>6495.48</v>
      </c>
      <c r="H180" s="590">
        <f>G180*'ЗМІСТ'!$E$13/1000*1.2</f>
        <v>340.7211829</v>
      </c>
      <c r="I180" s="591"/>
      <c r="J180" s="592"/>
      <c r="K180" s="591"/>
      <c r="L180" s="575"/>
      <c r="M180" s="593"/>
      <c r="N180" s="562"/>
      <c r="O180" s="564"/>
    </row>
    <row r="181" ht="13.5" customHeight="1" outlineLevel="1">
      <c r="A181" s="564"/>
      <c r="B181" s="216">
        <v>176.0</v>
      </c>
      <c r="C181" s="595"/>
      <c r="D181" s="73">
        <v>8.595057631908E12</v>
      </c>
      <c r="E181" s="55" t="s">
        <v>4702</v>
      </c>
      <c r="F181" s="594" t="s">
        <v>941</v>
      </c>
      <c r="G181" s="589">
        <v>8924.42</v>
      </c>
      <c r="H181" s="590">
        <f>G181*'ЗМІСТ'!$E$13/1000*1.2</f>
        <v>468.131522</v>
      </c>
      <c r="I181" s="591"/>
      <c r="J181" s="592"/>
      <c r="K181" s="591"/>
      <c r="L181" s="575"/>
      <c r="M181" s="593"/>
      <c r="N181" s="562"/>
      <c r="O181" s="564"/>
    </row>
    <row r="182" ht="13.5" customHeight="1" outlineLevel="1">
      <c r="A182" s="564"/>
      <c r="B182" s="216">
        <v>177.0</v>
      </c>
      <c r="C182" s="595"/>
      <c r="D182" s="73">
        <v>8.595057657373E12</v>
      </c>
      <c r="E182" s="55" t="s">
        <v>722</v>
      </c>
      <c r="F182" s="594" t="s">
        <v>723</v>
      </c>
      <c r="G182" s="589">
        <v>3784.66</v>
      </c>
      <c r="H182" s="590">
        <f>G182*'ЗМІСТ'!$E$13/1000*1.2</f>
        <v>198.5247945</v>
      </c>
      <c r="I182" s="591"/>
      <c r="J182" s="592"/>
      <c r="K182" s="591"/>
      <c r="L182" s="575"/>
      <c r="M182" s="593"/>
      <c r="N182" s="562"/>
      <c r="O182" s="564"/>
    </row>
    <row r="183" ht="13.5" customHeight="1" outlineLevel="1">
      <c r="A183" s="564"/>
      <c r="B183" s="216">
        <v>178.0</v>
      </c>
      <c r="C183" s="595"/>
      <c r="D183" s="73">
        <v>8.595057626317E12</v>
      </c>
      <c r="E183" s="55" t="s">
        <v>666</v>
      </c>
      <c r="F183" s="594" t="s">
        <v>667</v>
      </c>
      <c r="G183" s="589">
        <v>2667.39</v>
      </c>
      <c r="H183" s="590">
        <f>G183*'ЗМІСТ'!$E$13/1000*1.2</f>
        <v>139.9182625</v>
      </c>
      <c r="I183" s="591"/>
      <c r="J183" s="592"/>
      <c r="K183" s="591"/>
      <c r="L183" s="575"/>
      <c r="M183" s="593"/>
      <c r="N183" s="562"/>
      <c r="O183" s="564"/>
    </row>
    <row r="184" ht="13.5" customHeight="1" outlineLevel="1">
      <c r="A184" s="564"/>
      <c r="B184" s="216">
        <v>179.0</v>
      </c>
      <c r="C184" s="595"/>
      <c r="D184" s="73">
        <v>8.595057631489E12</v>
      </c>
      <c r="E184" s="55" t="s">
        <v>4703</v>
      </c>
      <c r="F184" s="594" t="s">
        <v>888</v>
      </c>
      <c r="G184" s="589">
        <v>10560.07</v>
      </c>
      <c r="H184" s="590">
        <f>G184*'ЗМІСТ'!$E$13/1000*1.2</f>
        <v>553.9297391</v>
      </c>
      <c r="I184" s="591"/>
      <c r="J184" s="592"/>
      <c r="K184" s="591"/>
      <c r="L184" s="575"/>
      <c r="M184" s="593"/>
      <c r="N184" s="562"/>
      <c r="O184" s="564"/>
    </row>
    <row r="185" ht="13.5" customHeight="1" outlineLevel="1">
      <c r="A185" s="564"/>
      <c r="B185" s="216">
        <v>180.0</v>
      </c>
      <c r="C185" s="595"/>
      <c r="D185" s="73">
        <v>8.595057631915E12</v>
      </c>
      <c r="E185" s="55" t="s">
        <v>4704</v>
      </c>
      <c r="F185" s="594" t="s">
        <v>943</v>
      </c>
      <c r="G185" s="589">
        <v>16394.65</v>
      </c>
      <c r="H185" s="590">
        <f>G185*'ЗМІСТ'!$E$13/1000*1.2</f>
        <v>859.9833331</v>
      </c>
      <c r="I185" s="591"/>
      <c r="J185" s="592"/>
      <c r="K185" s="591"/>
      <c r="L185" s="575"/>
      <c r="M185" s="593"/>
      <c r="N185" s="562"/>
      <c r="O185" s="564"/>
    </row>
    <row r="186" ht="13.5" customHeight="1" outlineLevel="1">
      <c r="A186" s="564"/>
      <c r="B186" s="216">
        <v>181.0</v>
      </c>
      <c r="C186" s="595"/>
      <c r="D186" s="73">
        <v>8.595057656703E12</v>
      </c>
      <c r="E186" s="55" t="s">
        <v>449</v>
      </c>
      <c r="F186" s="594" t="s">
        <v>450</v>
      </c>
      <c r="G186" s="589">
        <v>359.16</v>
      </c>
      <c r="H186" s="590">
        <f>G186*'ЗМІСТ'!$E$13/1000*1.2</f>
        <v>18.8397809</v>
      </c>
      <c r="I186" s="591"/>
      <c r="J186" s="592"/>
      <c r="K186" s="591"/>
      <c r="L186" s="575"/>
      <c r="M186" s="593"/>
      <c r="N186" s="562"/>
      <c r="O186" s="564"/>
    </row>
    <row r="187" ht="13.5" customHeight="1" outlineLevel="1">
      <c r="A187" s="564"/>
      <c r="B187" s="216">
        <v>182.0</v>
      </c>
      <c r="C187" s="587"/>
      <c r="D187" s="73">
        <v>8.595057627222E12</v>
      </c>
      <c r="E187" s="55" t="s">
        <v>4705</v>
      </c>
      <c r="F187" s="594" t="s">
        <v>4706</v>
      </c>
      <c r="G187" s="589">
        <v>708.32</v>
      </c>
      <c r="H187" s="590">
        <f>G187*'ЗМІСТ'!$E$13/1000*1.2</f>
        <v>37.1550106</v>
      </c>
      <c r="I187" s="591"/>
      <c r="J187" s="592"/>
      <c r="K187" s="591"/>
      <c r="L187" s="575"/>
      <c r="M187" s="593"/>
      <c r="N187" s="562"/>
      <c r="O187" s="564"/>
    </row>
    <row r="188" ht="13.5" customHeight="1" outlineLevel="1">
      <c r="A188" s="564"/>
      <c r="B188" s="216">
        <v>183.0</v>
      </c>
      <c r="C188" s="598"/>
      <c r="D188" s="73">
        <v>8.595057606609E12</v>
      </c>
      <c r="E188" s="55" t="s">
        <v>1138</v>
      </c>
      <c r="F188" s="594" t="s">
        <v>4707</v>
      </c>
      <c r="G188" s="589">
        <v>1288.52</v>
      </c>
      <c r="H188" s="590">
        <f>G188*'ЗМІСТ'!$E$13/1000*1.2</f>
        <v>67.58947122</v>
      </c>
      <c r="I188" s="591"/>
      <c r="J188" s="592"/>
      <c r="K188" s="591"/>
      <c r="L188" s="575"/>
      <c r="M188" s="593"/>
      <c r="N188" s="562"/>
      <c r="O188" s="564"/>
    </row>
    <row r="189" ht="13.5" customHeight="1" outlineLevel="1">
      <c r="A189" s="564"/>
      <c r="B189" s="216">
        <v>184.0</v>
      </c>
      <c r="C189" s="595"/>
      <c r="D189" s="73">
        <v>8.595057606616E12</v>
      </c>
      <c r="E189" s="55" t="s">
        <v>1141</v>
      </c>
      <c r="F189" s="594" t="s">
        <v>4708</v>
      </c>
      <c r="G189" s="589">
        <v>1372.34</v>
      </c>
      <c r="H189" s="590">
        <f>G189*'ЗМІСТ'!$E$13/1000*1.2</f>
        <v>71.98625938</v>
      </c>
      <c r="I189" s="591"/>
      <c r="J189" s="592"/>
      <c r="K189" s="591"/>
      <c r="L189" s="575"/>
      <c r="M189" s="593"/>
      <c r="N189" s="562"/>
      <c r="O189" s="564"/>
    </row>
    <row r="190" ht="13.5" customHeight="1" outlineLevel="1">
      <c r="A190" s="564"/>
      <c r="B190" s="216">
        <v>185.0</v>
      </c>
      <c r="C190" s="595"/>
      <c r="D190" s="73">
        <v>8.595057606623E12</v>
      </c>
      <c r="E190" s="55" t="s">
        <v>1144</v>
      </c>
      <c r="F190" s="594" t="s">
        <v>4709</v>
      </c>
      <c r="G190" s="589">
        <v>1296.3</v>
      </c>
      <c r="H190" s="590">
        <f>G190*'ЗМІСТ'!$E$13/1000*1.2</f>
        <v>67.99757206</v>
      </c>
      <c r="I190" s="591"/>
      <c r="J190" s="592"/>
      <c r="K190" s="591"/>
      <c r="L190" s="575"/>
      <c r="M190" s="593"/>
      <c r="N190" s="562"/>
      <c r="O190" s="564"/>
    </row>
    <row r="191" ht="13.5" customHeight="1" outlineLevel="1">
      <c r="A191" s="564"/>
      <c r="B191" s="216">
        <v>186.0</v>
      </c>
      <c r="C191" s="595"/>
      <c r="D191" s="73">
        <v>8.59505760663E12</v>
      </c>
      <c r="E191" s="55" t="s">
        <v>1147</v>
      </c>
      <c r="F191" s="594" t="s">
        <v>4710</v>
      </c>
      <c r="G191" s="589">
        <v>993.83</v>
      </c>
      <c r="H191" s="590">
        <f>G191*'ЗМІСТ'!$E$13/1000*1.2</f>
        <v>52.13147191</v>
      </c>
      <c r="I191" s="591"/>
      <c r="J191" s="592"/>
      <c r="K191" s="591"/>
      <c r="L191" s="575"/>
      <c r="M191" s="593"/>
      <c r="N191" s="562"/>
      <c r="O191" s="564"/>
    </row>
    <row r="192" ht="13.5" customHeight="1" outlineLevel="1">
      <c r="A192" s="564"/>
      <c r="B192" s="216">
        <v>187.0</v>
      </c>
      <c r="C192" s="595"/>
      <c r="D192" s="73">
        <v>8.595057609167E12</v>
      </c>
      <c r="E192" s="55" t="s">
        <v>1150</v>
      </c>
      <c r="F192" s="594" t="s">
        <v>4711</v>
      </c>
      <c r="G192" s="589">
        <v>1496.79</v>
      </c>
      <c r="H192" s="590">
        <f>G192*'ЗМІСТ'!$E$13/1000*1.2</f>
        <v>78.51429906</v>
      </c>
      <c r="I192" s="591"/>
      <c r="J192" s="592"/>
      <c r="K192" s="591"/>
      <c r="L192" s="575"/>
      <c r="M192" s="593"/>
      <c r="N192" s="562"/>
      <c r="O192" s="564"/>
    </row>
    <row r="193" ht="13.5" customHeight="1" outlineLevel="1">
      <c r="A193" s="564"/>
      <c r="B193" s="216">
        <v>188.0</v>
      </c>
      <c r="C193" s="587"/>
      <c r="D193" s="73">
        <v>8.59505765671E12</v>
      </c>
      <c r="E193" s="55" t="s">
        <v>451</v>
      </c>
      <c r="F193" s="594" t="s">
        <v>452</v>
      </c>
      <c r="G193" s="589">
        <v>440.32</v>
      </c>
      <c r="H193" s="590">
        <f>G193*'ЗМІСТ'!$E$13/1000*1.2</f>
        <v>23.09703844</v>
      </c>
      <c r="I193" s="591"/>
      <c r="J193" s="592"/>
      <c r="K193" s="591"/>
      <c r="L193" s="575"/>
      <c r="M193" s="593"/>
      <c r="N193" s="562"/>
      <c r="O193" s="564"/>
    </row>
    <row r="194" ht="13.5" customHeight="1" outlineLevel="1">
      <c r="A194" s="564"/>
      <c r="B194" s="216">
        <v>189.0</v>
      </c>
      <c r="C194" s="598"/>
      <c r="D194" s="73">
        <v>8.595057629325E12</v>
      </c>
      <c r="E194" s="55" t="s">
        <v>4712</v>
      </c>
      <c r="F194" s="594" t="s">
        <v>4713</v>
      </c>
      <c r="G194" s="589">
        <v>440.3</v>
      </c>
      <c r="H194" s="590">
        <f>G194*'ЗМІСТ'!$E$13/1000*1.2</f>
        <v>23.09598934</v>
      </c>
      <c r="I194" s="591"/>
      <c r="J194" s="592"/>
      <c r="K194" s="591"/>
      <c r="L194" s="575"/>
      <c r="M194" s="593"/>
      <c r="N194" s="562"/>
      <c r="O194" s="564"/>
    </row>
    <row r="195" ht="13.5" customHeight="1" outlineLevel="1">
      <c r="A195" s="564"/>
      <c r="B195" s="216">
        <v>190.0</v>
      </c>
      <c r="C195" s="587"/>
      <c r="D195" s="73">
        <v>8.595057656727E12</v>
      </c>
      <c r="E195" s="55" t="s">
        <v>453</v>
      </c>
      <c r="F195" s="594" t="s">
        <v>454</v>
      </c>
      <c r="G195" s="589">
        <v>804.09</v>
      </c>
      <c r="H195" s="590">
        <f>G195*'ЗМІСТ'!$E$13/1000*1.2</f>
        <v>42.17863744</v>
      </c>
      <c r="I195" s="591"/>
      <c r="J195" s="592"/>
      <c r="K195" s="591"/>
      <c r="L195" s="575"/>
      <c r="M195" s="593"/>
      <c r="N195" s="562"/>
      <c r="O195" s="564"/>
    </row>
    <row r="196" ht="13.5" customHeight="1" outlineLevel="1">
      <c r="A196" s="564"/>
      <c r="B196" s="216">
        <v>191.0</v>
      </c>
      <c r="C196" s="598"/>
      <c r="D196" s="73">
        <v>8.595057629332E12</v>
      </c>
      <c r="E196" s="55" t="s">
        <v>4714</v>
      </c>
      <c r="F196" s="594" t="s">
        <v>4715</v>
      </c>
      <c r="G196" s="589">
        <v>634.01</v>
      </c>
      <c r="H196" s="590">
        <f>G196*'ЗМІСТ'!$E$13/1000*1.2</f>
        <v>33.25707063</v>
      </c>
      <c r="I196" s="591"/>
      <c r="J196" s="592"/>
      <c r="K196" s="591"/>
      <c r="L196" s="575"/>
      <c r="M196" s="593"/>
      <c r="N196" s="562"/>
      <c r="O196" s="564"/>
    </row>
    <row r="197" ht="13.5" customHeight="1" outlineLevel="1">
      <c r="A197" s="564"/>
      <c r="B197" s="216">
        <v>192.0</v>
      </c>
      <c r="C197" s="25"/>
      <c r="D197" s="73">
        <v>8.595057606661E12</v>
      </c>
      <c r="E197" s="55" t="s">
        <v>1159</v>
      </c>
      <c r="F197" s="594" t="s">
        <v>4716</v>
      </c>
      <c r="G197" s="589">
        <v>1413.13</v>
      </c>
      <c r="H197" s="590">
        <f>G197*'ЗМІСТ'!$E$13/1000*1.2</f>
        <v>74.12590373</v>
      </c>
      <c r="I197" s="591"/>
      <c r="J197" s="592"/>
      <c r="K197" s="591"/>
      <c r="L197" s="575"/>
      <c r="M197" s="593"/>
      <c r="N197" s="562"/>
      <c r="O197" s="564"/>
    </row>
    <row r="198" ht="13.5" customHeight="1" outlineLevel="1">
      <c r="A198" s="564"/>
      <c r="B198" s="216">
        <v>193.0</v>
      </c>
      <c r="C198" s="25"/>
      <c r="D198" s="73">
        <v>8.595057606678E12</v>
      </c>
      <c r="E198" s="55" t="s">
        <v>1162</v>
      </c>
      <c r="F198" s="594" t="s">
        <v>4717</v>
      </c>
      <c r="G198" s="589">
        <v>1605.68</v>
      </c>
      <c r="H198" s="590">
        <f>G198*'ЗМІСТ'!$E$13/1000*1.2</f>
        <v>84.22613708</v>
      </c>
      <c r="I198" s="591"/>
      <c r="J198" s="592"/>
      <c r="K198" s="591"/>
      <c r="L198" s="575"/>
      <c r="M198" s="593"/>
      <c r="N198" s="562"/>
      <c r="O198" s="564"/>
    </row>
    <row r="199" ht="13.5" customHeight="1" outlineLevel="1">
      <c r="A199" s="564"/>
      <c r="B199" s="216">
        <v>194.0</v>
      </c>
      <c r="C199" s="25"/>
      <c r="D199" s="73">
        <v>8.595057606685E12</v>
      </c>
      <c r="E199" s="55" t="s">
        <v>1165</v>
      </c>
      <c r="F199" s="594" t="s">
        <v>4718</v>
      </c>
      <c r="G199" s="589">
        <v>1621.23</v>
      </c>
      <c r="H199" s="590">
        <f>G199*'ЗМІСТ'!$E$13/1000*1.2</f>
        <v>85.0418142</v>
      </c>
      <c r="I199" s="591"/>
      <c r="J199" s="592"/>
      <c r="K199" s="591"/>
      <c r="L199" s="575"/>
      <c r="M199" s="593"/>
      <c r="N199" s="562"/>
      <c r="O199" s="564"/>
    </row>
    <row r="200" ht="13.5" customHeight="1" outlineLevel="1">
      <c r="A200" s="564"/>
      <c r="B200" s="216">
        <v>195.0</v>
      </c>
      <c r="C200" s="25"/>
      <c r="D200" s="73">
        <v>8.595057606692E12</v>
      </c>
      <c r="E200" s="55" t="s">
        <v>1168</v>
      </c>
      <c r="F200" s="594" t="s">
        <v>4719</v>
      </c>
      <c r="G200" s="589">
        <v>1662.71</v>
      </c>
      <c r="H200" s="590">
        <f>G200*'ЗМІСТ'!$E$13/1000*1.2</f>
        <v>87.21765258</v>
      </c>
      <c r="I200" s="591"/>
      <c r="J200" s="592"/>
      <c r="K200" s="591"/>
      <c r="L200" s="575"/>
      <c r="M200" s="593"/>
      <c r="N200" s="562"/>
      <c r="O200" s="564"/>
    </row>
    <row r="201" ht="13.5" customHeight="1" outlineLevel="1">
      <c r="A201" s="564"/>
      <c r="B201" s="216">
        <v>196.0</v>
      </c>
      <c r="C201" s="25"/>
      <c r="D201" s="73">
        <v>8.595057609204E12</v>
      </c>
      <c r="E201" s="55" t="s">
        <v>1171</v>
      </c>
      <c r="F201" s="594" t="s">
        <v>4720</v>
      </c>
      <c r="G201" s="589">
        <v>1870.47</v>
      </c>
      <c r="H201" s="590">
        <f>G201*'ЗМІСТ'!$E$13/1000*1.2</f>
        <v>98.11572831</v>
      </c>
      <c r="I201" s="591"/>
      <c r="J201" s="592"/>
      <c r="K201" s="591"/>
      <c r="L201" s="575"/>
      <c r="M201" s="593"/>
      <c r="N201" s="562"/>
      <c r="O201" s="564"/>
    </row>
    <row r="202" ht="13.5" customHeight="1" outlineLevel="1">
      <c r="A202" s="564"/>
      <c r="B202" s="216">
        <v>197.0</v>
      </c>
      <c r="C202" s="25"/>
      <c r="D202" s="73">
        <v>8.595057606708E12</v>
      </c>
      <c r="E202" s="55" t="s">
        <v>1174</v>
      </c>
      <c r="F202" s="594" t="s">
        <v>4721</v>
      </c>
      <c r="G202" s="589">
        <v>2411.11</v>
      </c>
      <c r="H202" s="590">
        <f>G202*'ЗМІСТ'!$E$13/1000*1.2</f>
        <v>126.4750644</v>
      </c>
      <c r="I202" s="591"/>
      <c r="J202" s="592"/>
      <c r="K202" s="591"/>
      <c r="L202" s="575"/>
      <c r="M202" s="593"/>
      <c r="N202" s="562"/>
      <c r="O202" s="564"/>
    </row>
    <row r="203" ht="13.5" customHeight="1" outlineLevel="1">
      <c r="A203" s="564"/>
      <c r="B203" s="216">
        <v>198.0</v>
      </c>
      <c r="C203" s="25"/>
      <c r="D203" s="73">
        <v>8.595057606715E12</v>
      </c>
      <c r="E203" s="55" t="s">
        <v>1177</v>
      </c>
      <c r="F203" s="594" t="s">
        <v>4722</v>
      </c>
      <c r="G203" s="589">
        <v>6721.49</v>
      </c>
      <c r="H203" s="590">
        <f>G203*'ЗМІСТ'!$E$13/1000*1.2</f>
        <v>352.5765645</v>
      </c>
      <c r="I203" s="591"/>
      <c r="J203" s="592"/>
      <c r="K203" s="591"/>
      <c r="L203" s="575"/>
      <c r="M203" s="593"/>
      <c r="N203" s="562"/>
      <c r="O203" s="564"/>
    </row>
    <row r="204" ht="13.5" customHeight="1" outlineLevel="1">
      <c r="A204" s="564"/>
      <c r="B204" s="216">
        <v>199.0</v>
      </c>
      <c r="C204" s="25"/>
      <c r="D204" s="73">
        <v>8.595057609228E12</v>
      </c>
      <c r="E204" s="55" t="s">
        <v>1180</v>
      </c>
      <c r="F204" s="594" t="s">
        <v>4723</v>
      </c>
      <c r="G204" s="589">
        <v>4822.56</v>
      </c>
      <c r="H204" s="590">
        <f>G204*'ЗМІСТ'!$E$13/1000*1.2</f>
        <v>252.9679635</v>
      </c>
      <c r="I204" s="591"/>
      <c r="J204" s="592"/>
      <c r="K204" s="591"/>
      <c r="L204" s="575"/>
      <c r="M204" s="593"/>
      <c r="N204" s="562"/>
      <c r="O204" s="564"/>
    </row>
    <row r="205" ht="13.5" customHeight="1" outlineLevel="1">
      <c r="A205" s="564"/>
      <c r="B205" s="216">
        <v>200.0</v>
      </c>
      <c r="C205" s="25"/>
      <c r="D205" s="73">
        <v>8.595057610798E12</v>
      </c>
      <c r="E205" s="55" t="s">
        <v>1183</v>
      </c>
      <c r="F205" s="594" t="s">
        <v>4724</v>
      </c>
      <c r="G205" s="589">
        <v>17956.96</v>
      </c>
      <c r="H205" s="590">
        <f>G205*'ЗМІСТ'!$E$13/1000*1.2</f>
        <v>941.9344916</v>
      </c>
      <c r="I205" s="591"/>
      <c r="J205" s="592"/>
      <c r="K205" s="591"/>
      <c r="L205" s="575"/>
      <c r="M205" s="593"/>
      <c r="N205" s="562"/>
      <c r="O205" s="564"/>
    </row>
    <row r="206" ht="13.5" customHeight="1" outlineLevel="1">
      <c r="A206" s="564"/>
      <c r="B206" s="216">
        <v>201.0</v>
      </c>
      <c r="C206" s="598"/>
      <c r="D206" s="73">
        <v>8.595057619371E12</v>
      </c>
      <c r="E206" s="55" t="s">
        <v>4725</v>
      </c>
      <c r="F206" s="594" t="s">
        <v>4726</v>
      </c>
      <c r="G206" s="589">
        <v>31.68</v>
      </c>
      <c r="H206" s="590">
        <f>G206*'ЗМІСТ'!$E$13/1000*1.2</f>
        <v>1.661778202</v>
      </c>
      <c r="I206" s="591"/>
      <c r="J206" s="592"/>
      <c r="K206" s="591"/>
      <c r="L206" s="575"/>
      <c r="M206" s="593"/>
      <c r="N206" s="562"/>
      <c r="O206" s="564"/>
    </row>
    <row r="207" ht="13.5" customHeight="1" outlineLevel="1">
      <c r="A207" s="564"/>
      <c r="B207" s="216">
        <v>202.0</v>
      </c>
      <c r="C207" s="598"/>
      <c r="D207" s="73">
        <v>8.595057619388E12</v>
      </c>
      <c r="E207" s="55" t="s">
        <v>4727</v>
      </c>
      <c r="F207" s="594" t="s">
        <v>4728</v>
      </c>
      <c r="G207" s="589">
        <v>26.53</v>
      </c>
      <c r="H207" s="590">
        <f>G207*'ЗМІСТ'!$E$13/1000*1.2</f>
        <v>1.391634334</v>
      </c>
      <c r="I207" s="591"/>
      <c r="J207" s="592"/>
      <c r="K207" s="591"/>
      <c r="L207" s="575"/>
      <c r="M207" s="593"/>
      <c r="N207" s="562"/>
      <c r="O207" s="564"/>
    </row>
    <row r="208" ht="13.5" customHeight="1" outlineLevel="1">
      <c r="A208" s="564"/>
      <c r="B208" s="216">
        <v>203.0</v>
      </c>
      <c r="C208" s="598"/>
      <c r="D208" s="73">
        <v>8.595057619395E12</v>
      </c>
      <c r="E208" s="55" t="s">
        <v>4729</v>
      </c>
      <c r="F208" s="594" t="s">
        <v>4730</v>
      </c>
      <c r="G208" s="589">
        <v>31.8</v>
      </c>
      <c r="H208" s="590">
        <f>G208*'ЗМІСТ'!$E$13/1000*1.2</f>
        <v>1.668072816</v>
      </c>
      <c r="I208" s="591"/>
      <c r="J208" s="592"/>
      <c r="K208" s="591"/>
      <c r="L208" s="575"/>
      <c r="M208" s="593"/>
      <c r="N208" s="562"/>
      <c r="O208" s="564"/>
    </row>
    <row r="209" ht="13.5" customHeight="1" outlineLevel="1">
      <c r="A209" s="564"/>
      <c r="B209" s="216">
        <v>204.0</v>
      </c>
      <c r="C209" s="598"/>
      <c r="D209" s="73">
        <v>8.595057619401E12</v>
      </c>
      <c r="E209" s="55" t="s">
        <v>4731</v>
      </c>
      <c r="F209" s="594" t="s">
        <v>4732</v>
      </c>
      <c r="G209" s="589">
        <v>36.57</v>
      </c>
      <c r="H209" s="590">
        <f>G209*'ЗМІСТ'!$E$13/1000*1.2</f>
        <v>1.918283738</v>
      </c>
      <c r="I209" s="591"/>
      <c r="J209" s="592"/>
      <c r="K209" s="591"/>
      <c r="L209" s="575"/>
      <c r="M209" s="593"/>
      <c r="N209" s="562"/>
      <c r="O209" s="564"/>
    </row>
    <row r="210" ht="13.5" customHeight="1" outlineLevel="1">
      <c r="A210" s="564"/>
      <c r="B210" s="216">
        <v>205.0</v>
      </c>
      <c r="C210" s="598"/>
      <c r="D210" s="73">
        <v>8.595057603646E12</v>
      </c>
      <c r="E210" s="55" t="s">
        <v>4733</v>
      </c>
      <c r="F210" s="594" t="s">
        <v>4734</v>
      </c>
      <c r="G210" s="589">
        <v>238.52</v>
      </c>
      <c r="H210" s="590">
        <f>G210*'ЗМІСТ'!$E$13/1000*1.2</f>
        <v>12.51159522</v>
      </c>
      <c r="I210" s="591"/>
      <c r="J210" s="592"/>
      <c r="K210" s="591"/>
      <c r="L210" s="575"/>
      <c r="M210" s="593"/>
      <c r="N210" s="562"/>
      <c r="O210" s="564"/>
    </row>
    <row r="211" ht="13.5" customHeight="1" outlineLevel="1">
      <c r="A211" s="564"/>
      <c r="B211" s="216">
        <v>206.0</v>
      </c>
      <c r="C211" s="598"/>
      <c r="D211" s="73">
        <v>8.595568936202E12</v>
      </c>
      <c r="E211" s="55" t="s">
        <v>4735</v>
      </c>
      <c r="F211" s="594" t="s">
        <v>4736</v>
      </c>
      <c r="G211" s="589">
        <v>321.76</v>
      </c>
      <c r="H211" s="590">
        <f>G211*'ЗМІСТ'!$E$13/1000*1.2</f>
        <v>16.87795941</v>
      </c>
      <c r="I211" s="591"/>
      <c r="J211" s="592"/>
      <c r="K211" s="591"/>
      <c r="L211" s="575"/>
      <c r="M211" s="593"/>
      <c r="N211" s="562"/>
      <c r="O211" s="564"/>
    </row>
    <row r="212" ht="13.5" customHeight="1" outlineLevel="1">
      <c r="A212" s="564"/>
      <c r="B212" s="216">
        <v>207.0</v>
      </c>
      <c r="C212" s="598"/>
      <c r="D212" s="73">
        <v>8.595057603707E12</v>
      </c>
      <c r="E212" s="55" t="s">
        <v>4737</v>
      </c>
      <c r="F212" s="594" t="s">
        <v>4738</v>
      </c>
      <c r="G212" s="589">
        <v>343.46</v>
      </c>
      <c r="H212" s="590">
        <f>G212*'ЗМІСТ'!$E$13/1000*1.2</f>
        <v>18.01623552</v>
      </c>
      <c r="I212" s="591"/>
      <c r="J212" s="592"/>
      <c r="K212" s="591"/>
      <c r="L212" s="575"/>
      <c r="M212" s="593"/>
      <c r="N212" s="562"/>
      <c r="O212" s="564"/>
    </row>
    <row r="213" ht="13.5" customHeight="1" outlineLevel="1">
      <c r="A213" s="564"/>
      <c r="B213" s="216">
        <v>208.0</v>
      </c>
      <c r="C213" s="598"/>
      <c r="D213" s="73">
        <v>8.595057603653E12</v>
      </c>
      <c r="E213" s="55" t="s">
        <v>4739</v>
      </c>
      <c r="F213" s="594" t="s">
        <v>4740</v>
      </c>
      <c r="G213" s="589">
        <v>269.24</v>
      </c>
      <c r="H213" s="590">
        <f>G213*'ЗМІСТ'!$E$13/1000*1.2</f>
        <v>14.12301651</v>
      </c>
      <c r="I213" s="591"/>
      <c r="J213" s="592"/>
      <c r="K213" s="591"/>
      <c r="L213" s="575"/>
      <c r="M213" s="593"/>
      <c r="N213" s="562"/>
      <c r="O213" s="564"/>
    </row>
    <row r="214" ht="13.5" customHeight="1" outlineLevel="1">
      <c r="A214" s="564"/>
      <c r="B214" s="216">
        <v>209.0</v>
      </c>
      <c r="C214" s="598"/>
      <c r="D214" s="73">
        <v>8.595057651197E12</v>
      </c>
      <c r="E214" s="55" t="s">
        <v>4741</v>
      </c>
      <c r="F214" s="594" t="s">
        <v>4742</v>
      </c>
      <c r="G214" s="589">
        <v>300.06</v>
      </c>
      <c r="H214" s="590">
        <f>G214*'ЗМІСТ'!$E$13/1000*1.2</f>
        <v>15.73968331</v>
      </c>
      <c r="I214" s="591">
        <v>0.03238617032857831</v>
      </c>
      <c r="J214" s="592"/>
      <c r="K214" s="591"/>
      <c r="L214" s="575"/>
      <c r="M214" s="593"/>
      <c r="N214" s="562"/>
      <c r="O214" s="564"/>
      <c r="P214" s="25"/>
      <c r="Q214" s="25"/>
    </row>
    <row r="215" ht="13.5" customHeight="1" outlineLevel="1">
      <c r="A215" s="564"/>
      <c r="B215" s="216">
        <v>210.0</v>
      </c>
      <c r="C215" s="598"/>
      <c r="D215" s="73">
        <v>8.595057651241E12</v>
      </c>
      <c r="E215" s="55" t="s">
        <v>4743</v>
      </c>
      <c r="F215" s="594" t="s">
        <v>4744</v>
      </c>
      <c r="G215" s="589">
        <v>335.84</v>
      </c>
      <c r="H215" s="590">
        <f>G215*'ЗМІСТ'!$E$13/1000*1.2</f>
        <v>17.6165275</v>
      </c>
      <c r="I215" s="591">
        <v>0.06758126029285469</v>
      </c>
      <c r="J215" s="592"/>
      <c r="K215" s="591"/>
      <c r="L215" s="575"/>
      <c r="M215" s="593"/>
      <c r="N215" s="562"/>
      <c r="O215" s="564"/>
    </row>
    <row r="216" ht="13.5" customHeight="1" outlineLevel="1">
      <c r="A216" s="564"/>
      <c r="B216" s="216">
        <v>211.0</v>
      </c>
      <c r="C216" s="598"/>
      <c r="D216" s="73">
        <v>8.59556892759E12</v>
      </c>
      <c r="E216" s="55" t="s">
        <v>4745</v>
      </c>
      <c r="F216" s="594" t="s">
        <v>4746</v>
      </c>
      <c r="G216" s="589">
        <v>296.11</v>
      </c>
      <c r="H216" s="590">
        <f>G216*'ЗМІСТ'!$E$13/1000*1.2</f>
        <v>15.53248558</v>
      </c>
      <c r="I216" s="591">
        <v>0.056876096634955214</v>
      </c>
      <c r="J216" s="592"/>
      <c r="K216" s="591"/>
      <c r="L216" s="575"/>
      <c r="M216" s="593"/>
      <c r="N216" s="562"/>
      <c r="O216" s="564"/>
    </row>
    <row r="217" ht="13.5" customHeight="1" outlineLevel="1">
      <c r="A217" s="564"/>
      <c r="B217" s="216">
        <v>212.0</v>
      </c>
      <c r="C217" s="604"/>
      <c r="D217" s="73">
        <v>8.595568902498E12</v>
      </c>
      <c r="E217" s="55" t="s">
        <v>624</v>
      </c>
      <c r="F217" s="594" t="s">
        <v>625</v>
      </c>
      <c r="G217" s="589">
        <v>355.92</v>
      </c>
      <c r="H217" s="590">
        <f>G217*'ЗМІСТ'!$E$13/1000*1.2</f>
        <v>18.66982631</v>
      </c>
      <c r="I217" s="591"/>
      <c r="J217" s="592"/>
      <c r="K217" s="591"/>
      <c r="L217" s="575"/>
      <c r="M217" s="593"/>
      <c r="N217" s="562"/>
      <c r="O217" s="564"/>
    </row>
    <row r="218" ht="13.5" customHeight="1" outlineLevel="1">
      <c r="A218" s="564"/>
      <c r="B218" s="216">
        <v>213.0</v>
      </c>
      <c r="C218" s="598"/>
      <c r="D218" s="73">
        <v>8.595568902481E12</v>
      </c>
      <c r="E218" s="55" t="s">
        <v>4747</v>
      </c>
      <c r="F218" s="594" t="s">
        <v>4748</v>
      </c>
      <c r="G218" s="589">
        <v>334.41</v>
      </c>
      <c r="H218" s="590">
        <f>G218*'ЗМІСТ'!$E$13/1000*1.2</f>
        <v>17.54151668</v>
      </c>
      <c r="I218" s="591"/>
      <c r="J218" s="592"/>
      <c r="K218" s="591"/>
      <c r="L218" s="575"/>
      <c r="M218" s="593"/>
      <c r="N218" s="562"/>
      <c r="O218" s="564"/>
    </row>
    <row r="219" ht="13.5" customHeight="1" outlineLevel="1">
      <c r="A219" s="564"/>
      <c r="B219" s="216">
        <v>214.0</v>
      </c>
      <c r="C219" s="598"/>
      <c r="D219" s="73">
        <v>8.595057603714E12</v>
      </c>
      <c r="E219" s="55" t="s">
        <v>4749</v>
      </c>
      <c r="F219" s="594" t="s">
        <v>4750</v>
      </c>
      <c r="G219" s="589">
        <v>477.27</v>
      </c>
      <c r="H219" s="590">
        <f>G219*'ЗМІСТ'!$E$13/1000*1.2</f>
        <v>25.03525512</v>
      </c>
      <c r="I219" s="591">
        <v>0.05321818155331103</v>
      </c>
      <c r="J219" s="592"/>
      <c r="K219" s="591"/>
      <c r="L219" s="575"/>
      <c r="M219" s="593"/>
      <c r="N219" s="562"/>
      <c r="O219" s="564"/>
    </row>
    <row r="220" ht="13.5" customHeight="1" outlineLevel="1">
      <c r="A220" s="564"/>
      <c r="B220" s="216">
        <v>215.0</v>
      </c>
      <c r="C220" s="598"/>
      <c r="D220" s="73">
        <v>8.59505760366E12</v>
      </c>
      <c r="E220" s="55" t="s">
        <v>4751</v>
      </c>
      <c r="F220" s="594" t="s">
        <v>4752</v>
      </c>
      <c r="G220" s="589">
        <v>322.46</v>
      </c>
      <c r="H220" s="590">
        <f>G220*'ЗМІСТ'!$E$13/1000*1.2</f>
        <v>16.914678</v>
      </c>
      <c r="I220" s="591">
        <v>0.03689634905295846</v>
      </c>
      <c r="J220" s="592"/>
      <c r="K220" s="591"/>
      <c r="L220" s="575"/>
      <c r="M220" s="593"/>
      <c r="N220" s="562"/>
      <c r="O220" s="564"/>
    </row>
    <row r="221" ht="13.5" customHeight="1" outlineLevel="1">
      <c r="A221" s="564"/>
      <c r="B221" s="216">
        <v>216.0</v>
      </c>
      <c r="C221" s="598"/>
      <c r="D221" s="73">
        <v>8.595568905406E12</v>
      </c>
      <c r="E221" s="55" t="s">
        <v>4753</v>
      </c>
      <c r="F221" s="594" t="s">
        <v>4754</v>
      </c>
      <c r="G221" s="589">
        <v>431.39</v>
      </c>
      <c r="H221" s="590">
        <f>G221*'ЗМІСТ'!$E$13/1000*1.2</f>
        <v>22.62861422</v>
      </c>
      <c r="I221" s="591">
        <v>0.059005982328007196</v>
      </c>
      <c r="J221" s="592"/>
      <c r="K221" s="591"/>
      <c r="L221" s="575"/>
      <c r="M221" s="593"/>
      <c r="N221" s="562"/>
      <c r="O221" s="564"/>
    </row>
    <row r="222" ht="13.5" customHeight="1" outlineLevel="1">
      <c r="A222" s="564"/>
      <c r="B222" s="216">
        <v>217.0</v>
      </c>
      <c r="C222" s="598"/>
      <c r="D222" s="73">
        <v>8.595568927699E12</v>
      </c>
      <c r="E222" s="55" t="s">
        <v>4755</v>
      </c>
      <c r="F222" s="594" t="s">
        <v>4756</v>
      </c>
      <c r="G222" s="589">
        <v>505.62</v>
      </c>
      <c r="H222" s="590">
        <f>G222*'ЗМІСТ'!$E$13/1000*1.2</f>
        <v>26.52235777</v>
      </c>
      <c r="I222" s="591">
        <v>0.07524650800856077</v>
      </c>
      <c r="J222" s="592"/>
      <c r="K222" s="591"/>
      <c r="L222" s="575"/>
      <c r="M222" s="593"/>
      <c r="N222" s="562"/>
      <c r="O222" s="564"/>
    </row>
    <row r="223" ht="13.5" customHeight="1" outlineLevel="1">
      <c r="A223" s="564"/>
      <c r="B223" s="216">
        <v>218.0</v>
      </c>
      <c r="C223" s="604"/>
      <c r="D223" s="73">
        <v>8.595057699366E12</v>
      </c>
      <c r="E223" s="55" t="s">
        <v>626</v>
      </c>
      <c r="F223" s="594" t="s">
        <v>627</v>
      </c>
      <c r="G223" s="589">
        <v>461.98</v>
      </c>
      <c r="H223" s="590">
        <f>G223*'ЗМІСТ'!$E$13/1000*1.2</f>
        <v>24.23321634</v>
      </c>
      <c r="I223" s="591">
        <v>0.05215496639919477</v>
      </c>
      <c r="J223" s="592"/>
      <c r="K223" s="591"/>
      <c r="L223" s="575"/>
      <c r="M223" s="593"/>
      <c r="N223" s="562"/>
      <c r="O223" s="564"/>
    </row>
    <row r="224" ht="13.5" customHeight="1" outlineLevel="1">
      <c r="A224" s="564"/>
      <c r="B224" s="216">
        <v>219.0</v>
      </c>
      <c r="C224" s="604"/>
      <c r="D224" s="73">
        <v>8.595568902504E12</v>
      </c>
      <c r="E224" s="55" t="s">
        <v>4757</v>
      </c>
      <c r="F224" s="594" t="s">
        <v>4758</v>
      </c>
      <c r="G224" s="589">
        <v>435.12</v>
      </c>
      <c r="H224" s="590">
        <f>G224*'ЗМІСТ'!$E$13/1000*1.2</f>
        <v>22.82427181</v>
      </c>
      <c r="I224" s="591">
        <v>0.054246700292362234</v>
      </c>
      <c r="J224" s="592"/>
      <c r="K224" s="591"/>
      <c r="L224" s="575"/>
      <c r="M224" s="593"/>
      <c r="N224" s="562"/>
      <c r="O224" s="564"/>
    </row>
    <row r="225" ht="13.5" customHeight="1" outlineLevel="1">
      <c r="A225" s="564"/>
      <c r="B225" s="216">
        <v>220.0</v>
      </c>
      <c r="C225" s="598"/>
      <c r="D225" s="73">
        <v>8.595057603721E12</v>
      </c>
      <c r="E225" s="55" t="s">
        <v>4759</v>
      </c>
      <c r="F225" s="594" t="s">
        <v>4760</v>
      </c>
      <c r="G225" s="589">
        <v>619.82</v>
      </c>
      <c r="H225" s="590">
        <f>G225*'ЗМІСТ'!$E$13/1000*1.2</f>
        <v>32.51273248</v>
      </c>
      <c r="I225" s="591">
        <v>0.06609761582065901</v>
      </c>
      <c r="J225" s="592"/>
      <c r="K225" s="591"/>
      <c r="L225" s="575"/>
      <c r="M225" s="593"/>
      <c r="N225" s="562"/>
      <c r="O225" s="564"/>
    </row>
    <row r="226" ht="13.5" customHeight="1" outlineLevel="1">
      <c r="A226" s="564"/>
      <c r="B226" s="216">
        <v>221.0</v>
      </c>
      <c r="C226" s="598"/>
      <c r="D226" s="73">
        <v>8.595057603677E12</v>
      </c>
      <c r="E226" s="55" t="s">
        <v>4761</v>
      </c>
      <c r="F226" s="594" t="s">
        <v>4762</v>
      </c>
      <c r="G226" s="589">
        <v>484.68</v>
      </c>
      <c r="H226" s="590">
        <f>G226*'ЗМІСТ'!$E$13/1000*1.2</f>
        <v>25.42394756</v>
      </c>
      <c r="I226" s="591">
        <v>0.05082041179693086</v>
      </c>
      <c r="J226" s="592"/>
      <c r="K226" s="591"/>
      <c r="L226" s="575"/>
      <c r="M226" s="593"/>
      <c r="N226" s="562"/>
      <c r="O226" s="564"/>
    </row>
    <row r="227" ht="13.5" customHeight="1" outlineLevel="1">
      <c r="A227" s="564"/>
      <c r="B227" s="216">
        <v>222.0</v>
      </c>
      <c r="C227" s="598"/>
      <c r="D227" s="73">
        <v>8.59505765738E12</v>
      </c>
      <c r="E227" s="55" t="s">
        <v>4763</v>
      </c>
      <c r="F227" s="594" t="s">
        <v>4764</v>
      </c>
      <c r="G227" s="589">
        <v>515.78</v>
      </c>
      <c r="H227" s="590">
        <f>G227*'ЗМІСТ'!$E$13/1000*1.2</f>
        <v>27.05530179</v>
      </c>
      <c r="I227" s="591">
        <v>0.03389484776290831</v>
      </c>
      <c r="J227" s="592"/>
      <c r="K227" s="591"/>
      <c r="L227" s="575"/>
      <c r="M227" s="593"/>
      <c r="N227" s="562"/>
      <c r="O227" s="564"/>
    </row>
    <row r="228" ht="13.5" customHeight="1" outlineLevel="1">
      <c r="A228" s="564"/>
      <c r="B228" s="216">
        <v>223.0</v>
      </c>
      <c r="C228" s="598"/>
      <c r="D228" s="73">
        <v>8.595057668843E12</v>
      </c>
      <c r="E228" s="55" t="s">
        <v>4765</v>
      </c>
      <c r="F228" s="594" t="s">
        <v>4766</v>
      </c>
      <c r="G228" s="589">
        <v>565.69</v>
      </c>
      <c r="H228" s="590">
        <f>G228*'ЗМІСТ'!$E$13/1000*1.2</f>
        <v>29.67333683</v>
      </c>
      <c r="I228" s="591">
        <v>0.04225271416870761</v>
      </c>
      <c r="J228" s="592"/>
      <c r="K228" s="591"/>
      <c r="L228" s="575"/>
      <c r="M228" s="593"/>
      <c r="N228" s="562"/>
      <c r="O228" s="564"/>
    </row>
    <row r="229" ht="13.5" customHeight="1" outlineLevel="1">
      <c r="A229" s="564"/>
      <c r="B229" s="216">
        <v>224.0</v>
      </c>
      <c r="C229" s="604"/>
      <c r="D229" s="73">
        <v>8.595568902573E12</v>
      </c>
      <c r="E229" s="55" t="s">
        <v>628</v>
      </c>
      <c r="F229" s="594" t="s">
        <v>629</v>
      </c>
      <c r="G229" s="589">
        <v>536.51</v>
      </c>
      <c r="H229" s="590">
        <f>G229*'ЗМІСТ'!$E$13/1000*1.2</f>
        <v>28.14269643</v>
      </c>
      <c r="I229" s="591"/>
      <c r="J229" s="592"/>
      <c r="K229" s="591"/>
      <c r="L229" s="575"/>
      <c r="M229" s="593"/>
      <c r="N229" s="562"/>
      <c r="O229" s="564"/>
    </row>
    <row r="230" ht="13.5" customHeight="1" outlineLevel="1">
      <c r="A230" s="564"/>
      <c r="B230" s="216">
        <v>225.0</v>
      </c>
      <c r="C230" s="604"/>
      <c r="D230" s="73">
        <v>8.595568902566E12</v>
      </c>
      <c r="E230" s="55" t="s">
        <v>4767</v>
      </c>
      <c r="F230" s="594" t="s">
        <v>4768</v>
      </c>
      <c r="G230" s="589">
        <v>510.16</v>
      </c>
      <c r="H230" s="590">
        <f>G230*'ЗМІСТ'!$E$13/1000*1.2</f>
        <v>26.76050402</v>
      </c>
      <c r="I230" s="591"/>
      <c r="J230" s="592"/>
      <c r="K230" s="591"/>
      <c r="L230" s="575"/>
      <c r="M230" s="593"/>
      <c r="N230" s="562"/>
      <c r="O230" s="564"/>
    </row>
    <row r="231" ht="13.5" customHeight="1" outlineLevel="1">
      <c r="A231" s="564"/>
      <c r="B231" s="216">
        <v>226.0</v>
      </c>
      <c r="C231" s="598"/>
      <c r="D231" s="73">
        <v>8.595057603684E12</v>
      </c>
      <c r="E231" s="55" t="s">
        <v>4769</v>
      </c>
      <c r="F231" s="594" t="s">
        <v>4770</v>
      </c>
      <c r="G231" s="589">
        <v>593.89</v>
      </c>
      <c r="H231" s="590">
        <f>G231*'ЗМІСТ'!$E$13/1000*1.2</f>
        <v>31.15257122</v>
      </c>
      <c r="I231" s="591">
        <v>0.0509509616886138</v>
      </c>
      <c r="J231" s="592"/>
      <c r="K231" s="591"/>
      <c r="L231" s="575"/>
      <c r="M231" s="593"/>
      <c r="N231" s="562"/>
      <c r="O231" s="564"/>
    </row>
    <row r="232" ht="13.5" customHeight="1" outlineLevel="1">
      <c r="A232" s="564"/>
      <c r="B232" s="216">
        <v>227.0</v>
      </c>
      <c r="C232" s="598"/>
      <c r="D232" s="73">
        <v>8.595057688452E12</v>
      </c>
      <c r="E232" s="55" t="s">
        <v>4771</v>
      </c>
      <c r="F232" s="594" t="s">
        <v>4772</v>
      </c>
      <c r="G232" s="589">
        <v>827.59</v>
      </c>
      <c r="H232" s="590">
        <f>G232*'ЗМІСТ'!$E$13/1000*1.2</f>
        <v>43.41133276</v>
      </c>
      <c r="I232" s="591">
        <v>0.08497845207619366</v>
      </c>
      <c r="J232" s="592"/>
      <c r="K232" s="591"/>
      <c r="L232" s="575"/>
      <c r="M232" s="593"/>
      <c r="N232" s="562"/>
      <c r="O232" s="564"/>
    </row>
    <row r="233" ht="13.5" customHeight="1" outlineLevel="1">
      <c r="A233" s="564"/>
      <c r="B233" s="216">
        <v>228.0</v>
      </c>
      <c r="C233" s="598"/>
      <c r="D233" s="73">
        <v>8.595057619418E12</v>
      </c>
      <c r="E233" s="55" t="s">
        <v>4773</v>
      </c>
      <c r="F233" s="594" t="s">
        <v>4774</v>
      </c>
      <c r="G233" s="589">
        <v>154.3</v>
      </c>
      <c r="H233" s="590">
        <f>G233*'ЗМІСТ'!$E$13/1000*1.2</f>
        <v>8.093825016</v>
      </c>
      <c r="I233" s="591"/>
      <c r="J233" s="592"/>
      <c r="K233" s="591"/>
      <c r="L233" s="575"/>
      <c r="M233" s="593"/>
      <c r="N233" s="562"/>
      <c r="O233" s="564"/>
    </row>
    <row r="234" ht="13.5" customHeight="1" outlineLevel="1">
      <c r="A234" s="564"/>
      <c r="B234" s="216">
        <v>229.0</v>
      </c>
      <c r="C234" s="595"/>
      <c r="D234" s="73">
        <v>8.595057604865E12</v>
      </c>
      <c r="E234" s="55" t="s">
        <v>1263</v>
      </c>
      <c r="F234" s="594" t="s">
        <v>1264</v>
      </c>
      <c r="G234" s="589">
        <v>1125.6</v>
      </c>
      <c r="H234" s="590">
        <f>G234*'ЗМІСТ'!$E$13/1000*1.2</f>
        <v>59.04348307</v>
      </c>
      <c r="I234" s="591"/>
      <c r="J234" s="592"/>
      <c r="K234" s="591"/>
      <c r="L234" s="575"/>
      <c r="M234" s="593"/>
      <c r="N234" s="562"/>
      <c r="O234" s="564"/>
    </row>
    <row r="235" ht="13.5" customHeight="1" outlineLevel="1">
      <c r="A235" s="564"/>
      <c r="B235" s="216">
        <v>230.0</v>
      </c>
      <c r="C235" s="595"/>
      <c r="D235" s="73">
        <v>8.595057620094E12</v>
      </c>
      <c r="E235" s="55" t="s">
        <v>1251</v>
      </c>
      <c r="F235" s="594" t="s">
        <v>1252</v>
      </c>
      <c r="G235" s="589">
        <v>2190.37</v>
      </c>
      <c r="H235" s="590">
        <f>G235*'ЗМІСТ'!$E$13/1000*1.2</f>
        <v>114.8961212</v>
      </c>
      <c r="I235" s="591"/>
      <c r="J235" s="592"/>
      <c r="K235" s="591"/>
      <c r="L235" s="575"/>
      <c r="M235" s="593"/>
      <c r="N235" s="562"/>
      <c r="O235" s="564"/>
    </row>
    <row r="236" ht="13.5" customHeight="1" outlineLevel="1">
      <c r="A236" s="564"/>
      <c r="B236" s="216">
        <v>231.0</v>
      </c>
      <c r="C236" s="598"/>
      <c r="D236" s="73">
        <v>8.595057604872E12</v>
      </c>
      <c r="E236" s="55" t="s">
        <v>4775</v>
      </c>
      <c r="F236" s="594" t="s">
        <v>1266</v>
      </c>
      <c r="G236" s="589">
        <v>1241.49</v>
      </c>
      <c r="H236" s="590">
        <f>G236*'ЗМІСТ'!$E$13/1000*1.2</f>
        <v>65.12250693</v>
      </c>
      <c r="I236" s="591"/>
      <c r="J236" s="592"/>
      <c r="K236" s="591"/>
      <c r="L236" s="575"/>
      <c r="M236" s="593"/>
      <c r="N236" s="562"/>
      <c r="O236" s="564"/>
    </row>
    <row r="237" ht="13.5" customHeight="1" outlineLevel="1">
      <c r="A237" s="564"/>
      <c r="B237" s="216">
        <v>232.0</v>
      </c>
      <c r="C237" s="595"/>
      <c r="D237" s="73">
        <v>8.5950576201E12</v>
      </c>
      <c r="E237" s="55" t="s">
        <v>1253</v>
      </c>
      <c r="F237" s="594" t="s">
        <v>1254</v>
      </c>
      <c r="G237" s="589">
        <v>2130.31</v>
      </c>
      <c r="H237" s="590">
        <f>G237*'ЗМІСТ'!$E$13/1000*1.2</f>
        <v>111.7456667</v>
      </c>
      <c r="I237" s="591"/>
      <c r="J237" s="592"/>
      <c r="K237" s="591"/>
      <c r="L237" s="575"/>
      <c r="M237" s="593"/>
      <c r="N237" s="562"/>
      <c r="O237" s="564"/>
    </row>
    <row r="238" ht="13.5" customHeight="1" outlineLevel="1">
      <c r="A238" s="564"/>
      <c r="B238" s="216">
        <v>233.0</v>
      </c>
      <c r="C238" s="598"/>
      <c r="D238" s="73">
        <v>8.595057634572E12</v>
      </c>
      <c r="E238" s="55" t="s">
        <v>4776</v>
      </c>
      <c r="F238" s="594" t="s">
        <v>1503</v>
      </c>
      <c r="G238" s="589">
        <v>2507.4</v>
      </c>
      <c r="H238" s="590">
        <f>G238*'ЗМІСТ'!$E$13/1000*1.2</f>
        <v>131.5259679</v>
      </c>
      <c r="I238" s="591"/>
      <c r="J238" s="592"/>
      <c r="K238" s="591"/>
      <c r="L238" s="575"/>
      <c r="M238" s="593"/>
      <c r="N238" s="562"/>
      <c r="O238" s="564"/>
    </row>
    <row r="239" ht="13.5" customHeight="1" outlineLevel="1">
      <c r="A239" s="564"/>
      <c r="B239" s="216">
        <v>234.0</v>
      </c>
      <c r="C239" s="598"/>
      <c r="D239" s="73">
        <v>8.59505763464E12</v>
      </c>
      <c r="E239" s="55" t="s">
        <v>4777</v>
      </c>
      <c r="F239" s="594" t="s">
        <v>1429</v>
      </c>
      <c r="G239" s="589">
        <v>1483.89</v>
      </c>
      <c r="H239" s="590">
        <f>G239*'ЗМІСТ'!$E$13/1000*1.2</f>
        <v>77.83762802</v>
      </c>
      <c r="I239" s="591"/>
      <c r="J239" s="592"/>
      <c r="K239" s="591"/>
      <c r="L239" s="575"/>
      <c r="M239" s="593"/>
      <c r="N239" s="562"/>
      <c r="O239" s="564"/>
    </row>
    <row r="240" ht="13.5" customHeight="1" outlineLevel="1">
      <c r="A240" s="564"/>
      <c r="B240" s="216">
        <v>235.0</v>
      </c>
      <c r="C240" s="595"/>
      <c r="D240" s="73">
        <v>8.595057657878E12</v>
      </c>
      <c r="E240" s="55" t="s">
        <v>4778</v>
      </c>
      <c r="F240" s="594" t="s">
        <v>4779</v>
      </c>
      <c r="G240" s="589">
        <v>1230.4</v>
      </c>
      <c r="H240" s="590">
        <f>G240*'ЗМІСТ'!$E$13/1000*1.2</f>
        <v>64.54077965</v>
      </c>
      <c r="I240" s="591"/>
      <c r="J240" s="592"/>
      <c r="K240" s="591"/>
      <c r="L240" s="575"/>
      <c r="M240" s="593"/>
      <c r="N240" s="562"/>
      <c r="O240" s="564"/>
    </row>
    <row r="241" ht="13.5" customHeight="1" outlineLevel="1">
      <c r="A241" s="564"/>
      <c r="B241" s="216">
        <v>236.0</v>
      </c>
      <c r="C241" s="595"/>
      <c r="D241" s="73">
        <v>8.595057634718E12</v>
      </c>
      <c r="E241" s="55" t="s">
        <v>4780</v>
      </c>
      <c r="F241" s="594" t="s">
        <v>1517</v>
      </c>
      <c r="G241" s="589">
        <v>2433.42</v>
      </c>
      <c r="H241" s="590">
        <f>G241*'ЗМІСТ'!$E$13/1000*1.2</f>
        <v>127.6453381</v>
      </c>
      <c r="I241" s="591"/>
      <c r="J241" s="592"/>
      <c r="K241" s="591"/>
      <c r="L241" s="575"/>
      <c r="M241" s="593"/>
      <c r="N241" s="562"/>
      <c r="O241" s="564"/>
    </row>
    <row r="242" ht="13.5" customHeight="1" outlineLevel="1">
      <c r="A242" s="564"/>
      <c r="B242" s="216">
        <v>237.0</v>
      </c>
      <c r="C242" s="598"/>
      <c r="D242" s="73">
        <v>8.595057631427E12</v>
      </c>
      <c r="E242" s="55" t="s">
        <v>4781</v>
      </c>
      <c r="F242" s="594" t="s">
        <v>1443</v>
      </c>
      <c r="G242" s="589">
        <v>1483.89</v>
      </c>
      <c r="H242" s="590">
        <f>G242*'ЗМІСТ'!$E$13/1000*1.2</f>
        <v>77.83762802</v>
      </c>
      <c r="I242" s="591"/>
      <c r="J242" s="592"/>
      <c r="K242" s="591"/>
      <c r="L242" s="575"/>
      <c r="M242" s="593"/>
      <c r="N242" s="562"/>
      <c r="O242" s="564"/>
    </row>
    <row r="243" ht="13.5" customHeight="1" outlineLevel="1">
      <c r="A243" s="564"/>
      <c r="B243" s="216">
        <v>238.0</v>
      </c>
      <c r="C243" s="595"/>
      <c r="D243" s="73">
        <v>8.595057634589E12</v>
      </c>
      <c r="E243" s="55" t="s">
        <v>4782</v>
      </c>
      <c r="F243" s="594" t="s">
        <v>1505</v>
      </c>
      <c r="G243" s="589">
        <v>3095.79</v>
      </c>
      <c r="H243" s="590">
        <f>G243*'ЗМІСТ'!$E$13/1000*1.2</f>
        <v>162.3900359</v>
      </c>
      <c r="I243" s="591"/>
      <c r="J243" s="592"/>
      <c r="K243" s="591"/>
      <c r="L243" s="575"/>
      <c r="M243" s="593"/>
      <c r="N243" s="562"/>
      <c r="O243" s="564"/>
    </row>
    <row r="244" ht="13.5" customHeight="1" outlineLevel="1">
      <c r="A244" s="564"/>
      <c r="B244" s="216">
        <v>239.0</v>
      </c>
      <c r="C244" s="595"/>
      <c r="D244" s="73">
        <v>8.595057634657E12</v>
      </c>
      <c r="E244" s="55" t="s">
        <v>1430</v>
      </c>
      <c r="F244" s="594" t="s">
        <v>1431</v>
      </c>
      <c r="G244" s="589">
        <v>1552.26</v>
      </c>
      <c r="H244" s="590">
        <f>G244*'ЗМІСТ'!$E$13/1000*1.2</f>
        <v>81.42398457</v>
      </c>
      <c r="I244" s="591"/>
      <c r="J244" s="592"/>
      <c r="K244" s="591"/>
      <c r="L244" s="575"/>
      <c r="M244" s="593"/>
      <c r="N244" s="562"/>
      <c r="O244" s="564"/>
    </row>
    <row r="245" ht="13.5" customHeight="1" outlineLevel="1">
      <c r="A245" s="564"/>
      <c r="B245" s="216">
        <v>240.0</v>
      </c>
      <c r="C245" s="595"/>
      <c r="D245" s="73">
        <v>8.595057657885E12</v>
      </c>
      <c r="E245" s="55" t="s">
        <v>4783</v>
      </c>
      <c r="F245" s="594" t="s">
        <v>4784</v>
      </c>
      <c r="G245" s="589">
        <v>1538.0</v>
      </c>
      <c r="H245" s="590">
        <f>G245*'ЗМІСТ'!$E$13/1000*1.2</f>
        <v>80.67597456</v>
      </c>
      <c r="I245" s="591"/>
      <c r="J245" s="592"/>
      <c r="K245" s="591"/>
      <c r="L245" s="575"/>
      <c r="M245" s="593"/>
      <c r="N245" s="562"/>
      <c r="O245" s="564"/>
    </row>
    <row r="246" ht="13.5" customHeight="1" outlineLevel="1">
      <c r="A246" s="564"/>
      <c r="B246" s="216">
        <v>241.0</v>
      </c>
      <c r="C246" s="595"/>
      <c r="D246" s="73">
        <v>8.595057634725E12</v>
      </c>
      <c r="E246" s="55" t="s">
        <v>1518</v>
      </c>
      <c r="F246" s="594" t="s">
        <v>1519</v>
      </c>
      <c r="G246" s="589">
        <v>2409.06</v>
      </c>
      <c r="H246" s="590">
        <f>G246*'ЗМІСТ'!$E$13/1000*1.2</f>
        <v>126.3675314</v>
      </c>
      <c r="I246" s="591"/>
      <c r="J246" s="592"/>
      <c r="K246" s="591"/>
      <c r="L246" s="575"/>
      <c r="M246" s="593"/>
      <c r="N246" s="562"/>
      <c r="O246" s="564"/>
    </row>
    <row r="247" ht="13.5" customHeight="1" outlineLevel="1">
      <c r="A247" s="564"/>
      <c r="B247" s="216">
        <v>242.0</v>
      </c>
      <c r="C247" s="598"/>
      <c r="D247" s="73">
        <v>8.595057631434E12</v>
      </c>
      <c r="E247" s="55" t="s">
        <v>1444</v>
      </c>
      <c r="F247" s="594" t="s">
        <v>1445</v>
      </c>
      <c r="G247" s="589">
        <v>1483.89</v>
      </c>
      <c r="H247" s="590">
        <f>G247*'ЗМІСТ'!$E$13/1000*1.2</f>
        <v>77.83762802</v>
      </c>
      <c r="I247" s="591"/>
      <c r="J247" s="592"/>
      <c r="K247" s="591"/>
      <c r="L247" s="575"/>
      <c r="M247" s="593"/>
      <c r="N247" s="562"/>
      <c r="O247" s="564"/>
    </row>
    <row r="248" ht="13.5" customHeight="1" outlineLevel="1">
      <c r="A248" s="564"/>
      <c r="B248" s="216">
        <v>243.0</v>
      </c>
      <c r="C248" s="595"/>
      <c r="D248" s="73">
        <v>8.595057604889E12</v>
      </c>
      <c r="E248" s="55" t="s">
        <v>1267</v>
      </c>
      <c r="F248" s="594" t="s">
        <v>1268</v>
      </c>
      <c r="G248" s="589">
        <v>1419.52</v>
      </c>
      <c r="H248" s="590">
        <f>G248*'ЗМІСТ'!$E$13/1000*1.2</f>
        <v>74.46109194</v>
      </c>
      <c r="I248" s="591"/>
      <c r="J248" s="592"/>
      <c r="K248" s="591"/>
      <c r="L248" s="575"/>
      <c r="M248" s="593"/>
      <c r="N248" s="562"/>
      <c r="O248" s="564"/>
    </row>
    <row r="249" ht="13.5" customHeight="1" outlineLevel="1">
      <c r="A249" s="564"/>
      <c r="B249" s="216">
        <v>244.0</v>
      </c>
      <c r="C249" s="595"/>
      <c r="D249" s="73">
        <v>8.595057620117E12</v>
      </c>
      <c r="E249" s="55" t="s">
        <v>1255</v>
      </c>
      <c r="F249" s="594" t="s">
        <v>1256</v>
      </c>
      <c r="G249" s="589">
        <v>2423.21</v>
      </c>
      <c r="H249" s="590">
        <f>G249*'ЗМІСТ'!$E$13/1000*1.2</f>
        <v>127.1097713</v>
      </c>
      <c r="I249" s="591"/>
      <c r="J249" s="592"/>
      <c r="K249" s="591"/>
      <c r="L249" s="575"/>
      <c r="M249" s="593"/>
      <c r="N249" s="562"/>
      <c r="O249" s="564"/>
    </row>
    <row r="250" ht="13.5" customHeight="1" outlineLevel="1">
      <c r="A250" s="564"/>
      <c r="B250" s="216">
        <v>245.0</v>
      </c>
      <c r="C250" s="595"/>
      <c r="D250" s="73">
        <v>8.595057692718E12</v>
      </c>
      <c r="E250" s="55" t="s">
        <v>4785</v>
      </c>
      <c r="F250" s="594" t="s">
        <v>4786</v>
      </c>
      <c r="G250" s="589">
        <v>6221.57</v>
      </c>
      <c r="H250" s="590">
        <f>G250*'ЗМІСТ'!$E$13/1000*1.2</f>
        <v>326.3532009</v>
      </c>
      <c r="I250" s="591"/>
      <c r="J250" s="592"/>
      <c r="K250" s="591"/>
      <c r="L250" s="575"/>
      <c r="M250" s="593"/>
      <c r="N250" s="562"/>
      <c r="O250" s="564"/>
    </row>
    <row r="251" ht="13.5" customHeight="1" outlineLevel="1">
      <c r="A251" s="564"/>
      <c r="B251" s="216">
        <v>246.0</v>
      </c>
      <c r="C251" s="595"/>
      <c r="D251" s="73">
        <v>8.595057634596E12</v>
      </c>
      <c r="E251" s="55" t="s">
        <v>1506</v>
      </c>
      <c r="F251" s="594" t="s">
        <v>1507</v>
      </c>
      <c r="G251" s="589">
        <v>4089.37</v>
      </c>
      <c r="H251" s="590">
        <f>G251*'ЗМІСТ'!$E$13/1000*1.2</f>
        <v>214.5083941</v>
      </c>
      <c r="I251" s="591"/>
      <c r="J251" s="592"/>
      <c r="K251" s="591"/>
      <c r="L251" s="575"/>
      <c r="M251" s="593"/>
      <c r="N251" s="562"/>
      <c r="O251" s="564"/>
    </row>
    <row r="252" ht="13.5" customHeight="1" outlineLevel="1">
      <c r="A252" s="564"/>
      <c r="B252" s="216">
        <v>247.0</v>
      </c>
      <c r="C252" s="598"/>
      <c r="D252" s="73">
        <v>8.595057634664E12</v>
      </c>
      <c r="E252" s="55" t="s">
        <v>1432</v>
      </c>
      <c r="F252" s="594" t="s">
        <v>1433</v>
      </c>
      <c r="G252" s="589">
        <v>1817.13</v>
      </c>
      <c r="H252" s="590">
        <f>G252*'ЗМІСТ'!$E$13/1000*1.2</f>
        <v>95.31777221</v>
      </c>
      <c r="I252" s="591"/>
      <c r="J252" s="592"/>
      <c r="K252" s="591"/>
      <c r="L252" s="575"/>
      <c r="M252" s="593"/>
      <c r="N252" s="562"/>
      <c r="O252" s="564"/>
    </row>
    <row r="253" ht="13.5" customHeight="1" outlineLevel="1">
      <c r="A253" s="564"/>
      <c r="B253" s="216">
        <v>248.0</v>
      </c>
      <c r="C253" s="595"/>
      <c r="D253" s="73">
        <v>8.595057657892E12</v>
      </c>
      <c r="E253" s="55" t="s">
        <v>4787</v>
      </c>
      <c r="F253" s="594" t="s">
        <v>4788</v>
      </c>
      <c r="G253" s="589">
        <v>1860.29</v>
      </c>
      <c r="H253" s="590">
        <f>G253*'ЗМІСТ'!$E$13/1000*1.2</f>
        <v>97.58173518</v>
      </c>
      <c r="I253" s="591"/>
      <c r="J253" s="592"/>
      <c r="K253" s="591"/>
      <c r="L253" s="575"/>
      <c r="M253" s="593"/>
      <c r="N253" s="562"/>
      <c r="O253" s="564"/>
    </row>
    <row r="254" ht="13.5" customHeight="1" outlineLevel="1">
      <c r="A254" s="564"/>
      <c r="B254" s="216">
        <v>249.0</v>
      </c>
      <c r="C254" s="595"/>
      <c r="D254" s="73">
        <v>8.595057634732E12</v>
      </c>
      <c r="E254" s="55" t="s">
        <v>4789</v>
      </c>
      <c r="F254" s="594" t="s">
        <v>1521</v>
      </c>
      <c r="G254" s="589">
        <v>2111.64</v>
      </c>
      <c r="H254" s="590">
        <f>G254*'ЗМІСТ'!$E$13/1000*1.2</f>
        <v>110.7663296</v>
      </c>
      <c r="I254" s="591"/>
      <c r="J254" s="592"/>
      <c r="K254" s="591"/>
      <c r="L254" s="575"/>
      <c r="M254" s="593"/>
      <c r="N254" s="562"/>
      <c r="O254" s="564"/>
    </row>
    <row r="255" ht="13.5" customHeight="1" outlineLevel="1">
      <c r="A255" s="564"/>
      <c r="B255" s="216">
        <v>250.0</v>
      </c>
      <c r="C255" s="598"/>
      <c r="D255" s="73">
        <v>8.595057631441E12</v>
      </c>
      <c r="E255" s="55" t="s">
        <v>1446</v>
      </c>
      <c r="F255" s="594" t="s">
        <v>1447</v>
      </c>
      <c r="G255" s="589">
        <v>1745.91</v>
      </c>
      <c r="H255" s="590">
        <f>G255*'ЗМІСТ'!$E$13/1000*1.2</f>
        <v>91.58191856</v>
      </c>
      <c r="I255" s="591"/>
      <c r="J255" s="592"/>
      <c r="K255" s="591"/>
      <c r="L255" s="575"/>
      <c r="M255" s="593"/>
      <c r="N255" s="562"/>
      <c r="O255" s="564"/>
    </row>
    <row r="256" ht="13.5" customHeight="1" outlineLevel="1">
      <c r="A256" s="564"/>
      <c r="B256" s="216">
        <v>251.0</v>
      </c>
      <c r="C256" s="595"/>
      <c r="D256" s="73">
        <v>8.595057604896E12</v>
      </c>
      <c r="E256" s="55" t="s">
        <v>1269</v>
      </c>
      <c r="F256" s="594" t="s">
        <v>1270</v>
      </c>
      <c r="G256" s="589">
        <v>2141.48</v>
      </c>
      <c r="H256" s="590">
        <f>G256*'ЗМІСТ'!$E$13/1000*1.2</f>
        <v>112.3315904</v>
      </c>
      <c r="I256" s="591"/>
      <c r="J256" s="592"/>
      <c r="K256" s="591"/>
      <c r="L256" s="575"/>
      <c r="M256" s="593"/>
      <c r="N256" s="562"/>
      <c r="O256" s="564"/>
    </row>
    <row r="257" ht="13.5" customHeight="1" outlineLevel="1">
      <c r="A257" s="564"/>
      <c r="B257" s="216">
        <v>252.0</v>
      </c>
      <c r="C257" s="595"/>
      <c r="D257" s="73">
        <v>8.595057620124E12</v>
      </c>
      <c r="E257" s="55" t="s">
        <v>1257</v>
      </c>
      <c r="F257" s="594" t="s">
        <v>1258</v>
      </c>
      <c r="G257" s="589">
        <v>2661.69</v>
      </c>
      <c r="H257" s="590">
        <f>G257*'ЗМІСТ'!$E$13/1000*1.2</f>
        <v>139.6192684</v>
      </c>
      <c r="I257" s="591"/>
      <c r="J257" s="592"/>
      <c r="K257" s="591"/>
      <c r="L257" s="575"/>
      <c r="M257" s="593"/>
      <c r="N257" s="562"/>
      <c r="O257" s="564"/>
    </row>
    <row r="258" ht="13.5" customHeight="1" outlineLevel="1">
      <c r="A258" s="564"/>
      <c r="B258" s="216">
        <v>253.0</v>
      </c>
      <c r="C258" s="595"/>
      <c r="D258" s="73">
        <v>8.595057692725E12</v>
      </c>
      <c r="E258" s="55" t="s">
        <v>4790</v>
      </c>
      <c r="F258" s="594" t="s">
        <v>4791</v>
      </c>
      <c r="G258" s="589">
        <v>8511.33</v>
      </c>
      <c r="H258" s="590">
        <f>G258*'ЗМІСТ'!$E$13/1000*1.2</f>
        <v>446.4628365</v>
      </c>
      <c r="I258" s="591"/>
      <c r="J258" s="592"/>
      <c r="K258" s="591"/>
      <c r="L258" s="575"/>
      <c r="M258" s="593"/>
      <c r="N258" s="562"/>
      <c r="O258" s="564"/>
    </row>
    <row r="259" ht="13.5" customHeight="1" outlineLevel="1">
      <c r="A259" s="564"/>
      <c r="B259" s="216">
        <v>254.0</v>
      </c>
      <c r="C259" s="595"/>
      <c r="D259" s="73">
        <v>8.59505765585E12</v>
      </c>
      <c r="E259" s="55" t="s">
        <v>4792</v>
      </c>
      <c r="F259" s="594" t="s">
        <v>4793</v>
      </c>
      <c r="G259" s="589">
        <v>4793.71</v>
      </c>
      <c r="H259" s="590">
        <f>G259*'ЗМІСТ'!$E$13/1000*1.2</f>
        <v>251.4546333</v>
      </c>
      <c r="I259" s="591"/>
      <c r="J259" s="592"/>
      <c r="K259" s="591"/>
      <c r="L259" s="575"/>
      <c r="M259" s="593"/>
      <c r="N259" s="562"/>
      <c r="O259" s="564"/>
    </row>
    <row r="260" ht="13.5" customHeight="1" outlineLevel="1">
      <c r="A260" s="564"/>
      <c r="B260" s="216">
        <v>255.0</v>
      </c>
      <c r="C260" s="598"/>
      <c r="D260" s="73">
        <v>8.59505760423E12</v>
      </c>
      <c r="E260" s="55" t="s">
        <v>4794</v>
      </c>
      <c r="F260" s="594" t="s">
        <v>4795</v>
      </c>
      <c r="G260" s="589">
        <v>3380.52</v>
      </c>
      <c r="H260" s="590">
        <f>G260*'ЗМІСТ'!$E$13/1000*1.2</f>
        <v>177.3255823</v>
      </c>
      <c r="I260" s="591"/>
      <c r="J260" s="592"/>
      <c r="K260" s="591"/>
      <c r="L260" s="575"/>
      <c r="M260" s="593"/>
      <c r="N260" s="562"/>
      <c r="O260" s="564"/>
    </row>
    <row r="261" ht="13.5" customHeight="1" outlineLevel="1">
      <c r="A261" s="564"/>
      <c r="B261" s="216">
        <v>256.0</v>
      </c>
      <c r="C261" s="598"/>
      <c r="D261" s="73">
        <v>8.595057655867E12</v>
      </c>
      <c r="E261" s="55" t="s">
        <v>4796</v>
      </c>
      <c r="F261" s="594" t="s">
        <v>4797</v>
      </c>
      <c r="G261" s="589">
        <v>4977.0</v>
      </c>
      <c r="H261" s="590">
        <f>G261*'ЗМІСТ'!$E$13/1000*1.2</f>
        <v>261.0691322</v>
      </c>
      <c r="I261" s="591"/>
      <c r="J261" s="592"/>
      <c r="K261" s="591"/>
      <c r="L261" s="575"/>
      <c r="M261" s="593"/>
      <c r="N261" s="562"/>
      <c r="O261" s="564"/>
    </row>
    <row r="262" ht="13.5" customHeight="1" outlineLevel="1">
      <c r="A262" s="564"/>
      <c r="B262" s="216">
        <v>257.0</v>
      </c>
      <c r="C262" s="598"/>
      <c r="D262" s="73">
        <v>8.595057604247E12</v>
      </c>
      <c r="E262" s="55" t="s">
        <v>4798</v>
      </c>
      <c r="F262" s="594" t="s">
        <v>4799</v>
      </c>
      <c r="G262" s="589">
        <v>3576.99</v>
      </c>
      <c r="H262" s="590">
        <f>G262*'ЗМІСТ'!$E$13/1000*1.2</f>
        <v>187.6314397</v>
      </c>
      <c r="I262" s="591"/>
      <c r="J262" s="592"/>
      <c r="K262" s="591"/>
      <c r="L262" s="575"/>
      <c r="M262" s="593"/>
      <c r="N262" s="562"/>
      <c r="O262" s="564"/>
    </row>
    <row r="263" ht="13.5" customHeight="1" outlineLevel="1">
      <c r="A263" s="564"/>
      <c r="B263" s="216">
        <v>258.0</v>
      </c>
      <c r="C263" s="598"/>
      <c r="D263" s="73">
        <v>8.595057634602E12</v>
      </c>
      <c r="E263" s="55" t="s">
        <v>1508</v>
      </c>
      <c r="F263" s="594" t="s">
        <v>1509</v>
      </c>
      <c r="G263" s="589">
        <v>5257.92</v>
      </c>
      <c r="H263" s="590">
        <f>G263*'ЗМІСТ'!$E$13/1000*1.2</f>
        <v>275.8048246</v>
      </c>
      <c r="I263" s="591"/>
      <c r="J263" s="592"/>
      <c r="K263" s="591"/>
      <c r="L263" s="575"/>
      <c r="M263" s="593"/>
      <c r="N263" s="562"/>
      <c r="O263" s="564"/>
    </row>
    <row r="264" ht="13.5" customHeight="1" outlineLevel="1">
      <c r="A264" s="564"/>
      <c r="B264" s="216">
        <v>259.0</v>
      </c>
      <c r="C264" s="598"/>
      <c r="D264" s="73">
        <v>8.595057634671E12</v>
      </c>
      <c r="E264" s="55" t="s">
        <v>1434</v>
      </c>
      <c r="F264" s="594" t="s">
        <v>1435</v>
      </c>
      <c r="G264" s="589">
        <v>2714.28</v>
      </c>
      <c r="H264" s="590">
        <f>G264*'ЗМІСТ'!$E$13/1000*1.2</f>
        <v>142.3778831</v>
      </c>
      <c r="I264" s="591"/>
      <c r="J264" s="592"/>
      <c r="K264" s="591"/>
      <c r="L264" s="575"/>
      <c r="M264" s="593"/>
      <c r="N264" s="562"/>
      <c r="O264" s="564"/>
    </row>
    <row r="265" ht="13.5" customHeight="1" outlineLevel="1">
      <c r="A265" s="564"/>
      <c r="B265" s="216">
        <v>260.0</v>
      </c>
      <c r="C265" s="595"/>
      <c r="D265" s="73">
        <v>8.595057657908E12</v>
      </c>
      <c r="E265" s="55" t="s">
        <v>4800</v>
      </c>
      <c r="F265" s="594" t="s">
        <v>4801</v>
      </c>
      <c r="G265" s="589">
        <v>2540.55</v>
      </c>
      <c r="H265" s="590">
        <f>G265*'ЗМІСТ'!$E$13/1000*1.2</f>
        <v>133.2648551</v>
      </c>
      <c r="I265" s="591"/>
      <c r="J265" s="592"/>
      <c r="K265" s="591"/>
      <c r="L265" s="575"/>
      <c r="M265" s="593"/>
      <c r="N265" s="562"/>
      <c r="O265" s="564"/>
    </row>
    <row r="266" ht="13.5" customHeight="1" outlineLevel="1">
      <c r="A266" s="564"/>
      <c r="B266" s="216">
        <v>261.0</v>
      </c>
      <c r="C266" s="595"/>
      <c r="D266" s="73">
        <v>8.595057634749E12</v>
      </c>
      <c r="E266" s="55" t="s">
        <v>1522</v>
      </c>
      <c r="F266" s="594" t="s">
        <v>1523</v>
      </c>
      <c r="G266" s="589">
        <v>3018.29</v>
      </c>
      <c r="H266" s="590">
        <f>G266*'ЗМІСТ'!$E$13/1000*1.2</f>
        <v>158.3247641</v>
      </c>
      <c r="I266" s="591"/>
      <c r="J266" s="592"/>
      <c r="K266" s="591"/>
      <c r="L266" s="575"/>
      <c r="M266" s="593"/>
      <c r="N266" s="562"/>
      <c r="O266" s="564"/>
    </row>
    <row r="267" ht="13.5" customHeight="1" outlineLevel="1">
      <c r="A267" s="564"/>
      <c r="B267" s="216">
        <v>262.0</v>
      </c>
      <c r="C267" s="598"/>
      <c r="D267" s="73">
        <v>8.595057631458E12</v>
      </c>
      <c r="E267" s="55" t="s">
        <v>1448</v>
      </c>
      <c r="F267" s="594" t="s">
        <v>1449</v>
      </c>
      <c r="G267" s="589">
        <v>2056.36</v>
      </c>
      <c r="H267" s="590">
        <f>G267*'ЗМІСТ'!$E$13/1000*1.2</f>
        <v>107.8666106</v>
      </c>
      <c r="I267" s="591"/>
      <c r="J267" s="592"/>
      <c r="K267" s="591"/>
      <c r="L267" s="575"/>
      <c r="M267" s="593"/>
      <c r="N267" s="562"/>
      <c r="O267" s="564"/>
    </row>
    <row r="268" ht="13.5" customHeight="1" outlineLevel="1">
      <c r="A268" s="564"/>
      <c r="B268" s="216">
        <v>263.0</v>
      </c>
      <c r="C268" s="595"/>
      <c r="D268" s="73">
        <v>8.595057655874E12</v>
      </c>
      <c r="E268" s="55" t="s">
        <v>4802</v>
      </c>
      <c r="F268" s="594" t="s">
        <v>4803</v>
      </c>
      <c r="G268" s="589">
        <v>6293.31</v>
      </c>
      <c r="H268" s="590">
        <f>G268*'ЗМІСТ'!$E$13/1000*1.2</f>
        <v>330.1163312</v>
      </c>
      <c r="I268" s="591"/>
      <c r="J268" s="592"/>
      <c r="K268" s="591"/>
      <c r="L268" s="575"/>
      <c r="M268" s="593"/>
      <c r="N268" s="562"/>
      <c r="O268" s="564"/>
    </row>
    <row r="269" ht="13.5" customHeight="1" outlineLevel="1">
      <c r="A269" s="564"/>
      <c r="B269" s="216">
        <v>264.0</v>
      </c>
      <c r="C269" s="595"/>
      <c r="D269" s="73">
        <v>8.595057604254E12</v>
      </c>
      <c r="E269" s="55" t="s">
        <v>4804</v>
      </c>
      <c r="F269" s="594" t="s">
        <v>4805</v>
      </c>
      <c r="G269" s="589">
        <v>4883.54</v>
      </c>
      <c r="H269" s="590">
        <f>G269*'ЗМІСТ'!$E$13/1000*1.2</f>
        <v>256.1666767</v>
      </c>
      <c r="I269" s="591"/>
      <c r="J269" s="592"/>
      <c r="K269" s="591"/>
      <c r="L269" s="575"/>
      <c r="M269" s="593"/>
      <c r="N269" s="562"/>
      <c r="O269" s="564"/>
    </row>
    <row r="270" ht="13.5" customHeight="1" outlineLevel="1">
      <c r="A270" s="564"/>
      <c r="B270" s="216">
        <v>265.0</v>
      </c>
      <c r="C270" s="598"/>
      <c r="D270" s="73">
        <v>8.595057655881E12</v>
      </c>
      <c r="E270" s="55" t="s">
        <v>4806</v>
      </c>
      <c r="F270" s="594" t="s">
        <v>4807</v>
      </c>
      <c r="G270" s="589">
        <v>8022.75</v>
      </c>
      <c r="H270" s="590">
        <f>G270*'ЗМІСТ'!$E$13/1000*1.2</f>
        <v>420.834314</v>
      </c>
      <c r="I270" s="591"/>
      <c r="J270" s="592"/>
      <c r="K270" s="591"/>
      <c r="L270" s="575"/>
      <c r="M270" s="593"/>
      <c r="N270" s="562"/>
      <c r="O270" s="564"/>
    </row>
    <row r="271" ht="13.5" customHeight="1" outlineLevel="1">
      <c r="A271" s="564"/>
      <c r="B271" s="216">
        <v>266.0</v>
      </c>
      <c r="C271" s="598"/>
      <c r="D271" s="73">
        <v>8.595057604261E12</v>
      </c>
      <c r="E271" s="55" t="s">
        <v>4808</v>
      </c>
      <c r="F271" s="594" t="s">
        <v>4809</v>
      </c>
      <c r="G271" s="589">
        <v>6582.81</v>
      </c>
      <c r="H271" s="590">
        <f>G271*'ЗМІСТ'!$E$13/1000*1.2</f>
        <v>345.3020885</v>
      </c>
      <c r="I271" s="591"/>
      <c r="J271" s="592"/>
      <c r="K271" s="591"/>
      <c r="L271" s="575"/>
      <c r="M271" s="593"/>
      <c r="N271" s="562"/>
      <c r="O271" s="564"/>
    </row>
    <row r="272" ht="13.5" customHeight="1" outlineLevel="1">
      <c r="A272" s="564"/>
      <c r="B272" s="216">
        <v>267.0</v>
      </c>
      <c r="C272" s="598"/>
      <c r="D272" s="73">
        <v>8.595057655898E12</v>
      </c>
      <c r="E272" s="55" t="s">
        <v>4810</v>
      </c>
      <c r="F272" s="594" t="s">
        <v>4811</v>
      </c>
      <c r="G272" s="589">
        <v>10273.06</v>
      </c>
      <c r="H272" s="590">
        <f>G272*'ЗМІСТ'!$E$13/1000*1.2</f>
        <v>538.8745951</v>
      </c>
      <c r="I272" s="591"/>
      <c r="J272" s="592"/>
      <c r="K272" s="591"/>
      <c r="L272" s="575"/>
      <c r="M272" s="593"/>
      <c r="N272" s="562"/>
      <c r="O272" s="564"/>
    </row>
    <row r="273" ht="13.5" customHeight="1" outlineLevel="1">
      <c r="A273" s="564"/>
      <c r="B273" s="216">
        <v>268.0</v>
      </c>
      <c r="C273" s="598"/>
      <c r="D273" s="73">
        <v>8.595057604278E12</v>
      </c>
      <c r="E273" s="55" t="s">
        <v>4812</v>
      </c>
      <c r="F273" s="594" t="s">
        <v>4813</v>
      </c>
      <c r="G273" s="589">
        <v>8817.71</v>
      </c>
      <c r="H273" s="590">
        <f>G273*'ЗМІСТ'!$E$13/1000*1.2</f>
        <v>462.5340362</v>
      </c>
      <c r="I273" s="591"/>
      <c r="J273" s="592"/>
      <c r="K273" s="591"/>
      <c r="L273" s="575"/>
      <c r="M273" s="593"/>
      <c r="N273" s="562"/>
      <c r="O273" s="564"/>
    </row>
    <row r="274" ht="13.5" customHeight="1" outlineLevel="1">
      <c r="A274" s="564"/>
      <c r="B274" s="216">
        <v>269.0</v>
      </c>
      <c r="C274" s="598"/>
      <c r="D274" s="73">
        <v>8.595057655904E12</v>
      </c>
      <c r="E274" s="55" t="s">
        <v>4814</v>
      </c>
      <c r="F274" s="594" t="s">
        <v>4815</v>
      </c>
      <c r="G274" s="589">
        <v>12426.45</v>
      </c>
      <c r="H274" s="590">
        <f>G274*'ЗМІСТ'!$E$13/1000*1.2</f>
        <v>651.8309259</v>
      </c>
      <c r="I274" s="591"/>
      <c r="J274" s="592"/>
      <c r="K274" s="591"/>
      <c r="L274" s="575"/>
      <c r="M274" s="593"/>
      <c r="N274" s="562"/>
      <c r="O274" s="564"/>
    </row>
    <row r="275" ht="13.5" customHeight="1" outlineLevel="1">
      <c r="A275" s="564"/>
      <c r="B275" s="216">
        <v>270.0</v>
      </c>
      <c r="C275" s="598"/>
      <c r="D275" s="73">
        <v>8.595057604292E12</v>
      </c>
      <c r="E275" s="55" t="s">
        <v>4816</v>
      </c>
      <c r="F275" s="594" t="s">
        <v>4817</v>
      </c>
      <c r="G275" s="589">
        <v>10694.84</v>
      </c>
      <c r="H275" s="590">
        <f>G275*'ЗМІСТ'!$E$13/1000*1.2</f>
        <v>560.9991156</v>
      </c>
      <c r="I275" s="591"/>
      <c r="J275" s="592"/>
      <c r="K275" s="591"/>
      <c r="L275" s="575"/>
      <c r="M275" s="593"/>
      <c r="N275" s="562"/>
      <c r="O275" s="564"/>
    </row>
    <row r="276" ht="13.5" customHeight="1" outlineLevel="1">
      <c r="A276" s="564"/>
      <c r="B276" s="216">
        <v>271.0</v>
      </c>
      <c r="C276" s="598"/>
      <c r="D276" s="73">
        <v>8.595057604902E12</v>
      </c>
      <c r="E276" s="55" t="s">
        <v>1271</v>
      </c>
      <c r="F276" s="594" t="s">
        <v>1272</v>
      </c>
      <c r="G276" s="589">
        <v>2802.91</v>
      </c>
      <c r="H276" s="590">
        <f>G276*'ЗМІСТ'!$E$13/1000*1.2</f>
        <v>147.0269804</v>
      </c>
      <c r="I276" s="591"/>
      <c r="J276" s="592"/>
      <c r="K276" s="591"/>
      <c r="L276" s="575"/>
      <c r="M276" s="593"/>
      <c r="N276" s="562"/>
      <c r="O276" s="564"/>
    </row>
    <row r="277" ht="13.5" customHeight="1" outlineLevel="1">
      <c r="A277" s="564"/>
      <c r="B277" s="216">
        <v>272.0</v>
      </c>
      <c r="C277" s="598"/>
      <c r="D277" s="73">
        <v>8.595057620131E12</v>
      </c>
      <c r="E277" s="55" t="s">
        <v>1259</v>
      </c>
      <c r="F277" s="594" t="s">
        <v>1260</v>
      </c>
      <c r="G277" s="589">
        <v>3008.55</v>
      </c>
      <c r="H277" s="590">
        <f>G277*'ЗМІСТ'!$E$13/1000*1.2</f>
        <v>157.8138513</v>
      </c>
      <c r="I277" s="591"/>
      <c r="J277" s="592"/>
      <c r="K277" s="591"/>
      <c r="L277" s="575"/>
      <c r="M277" s="593"/>
      <c r="N277" s="562"/>
      <c r="O277" s="564"/>
    </row>
    <row r="278" ht="13.5" customHeight="1" outlineLevel="1">
      <c r="A278" s="564"/>
      <c r="B278" s="216">
        <v>273.0</v>
      </c>
      <c r="C278" s="595"/>
      <c r="D278" s="73">
        <v>8.595057692732E12</v>
      </c>
      <c r="E278" s="55" t="s">
        <v>4818</v>
      </c>
      <c r="F278" s="594" t="s">
        <v>4819</v>
      </c>
      <c r="G278" s="589">
        <v>8118.28</v>
      </c>
      <c r="H278" s="590">
        <f>G278*'ЗМІСТ'!$E$13/1000*1.2</f>
        <v>425.8453516</v>
      </c>
      <c r="I278" s="591"/>
      <c r="J278" s="592"/>
      <c r="K278" s="591"/>
      <c r="L278" s="575"/>
      <c r="M278" s="593"/>
      <c r="N278" s="562"/>
      <c r="O278" s="564"/>
    </row>
    <row r="279" ht="13.5" customHeight="1" outlineLevel="1">
      <c r="A279" s="564"/>
      <c r="B279" s="216">
        <v>274.0</v>
      </c>
      <c r="C279" s="595"/>
      <c r="D279" s="73">
        <v>8.595057634619E12</v>
      </c>
      <c r="E279" s="55" t="s">
        <v>4820</v>
      </c>
      <c r="F279" s="594" t="s">
        <v>1511</v>
      </c>
      <c r="G279" s="589">
        <v>7314.34</v>
      </c>
      <c r="H279" s="590">
        <f>G279*'ЗМІСТ'!$E$13/1000*1.2</f>
        <v>383.6745824</v>
      </c>
      <c r="I279" s="591"/>
      <c r="J279" s="592"/>
      <c r="K279" s="591"/>
      <c r="L279" s="575"/>
      <c r="M279" s="593"/>
      <c r="N279" s="562"/>
      <c r="O279" s="564"/>
    </row>
    <row r="280" ht="13.5" customHeight="1" outlineLevel="1">
      <c r="A280" s="564"/>
      <c r="B280" s="216">
        <v>275.0</v>
      </c>
      <c r="C280" s="598"/>
      <c r="D280" s="73">
        <v>8.595057634688E12</v>
      </c>
      <c r="E280" s="55" t="s">
        <v>1436</v>
      </c>
      <c r="F280" s="594" t="s">
        <v>1437</v>
      </c>
      <c r="G280" s="589">
        <v>3614.31</v>
      </c>
      <c r="H280" s="590">
        <f>G280*'ЗМІСТ'!$E$13/1000*1.2</f>
        <v>189.5890648</v>
      </c>
      <c r="I280" s="591"/>
      <c r="J280" s="592"/>
      <c r="K280" s="591"/>
      <c r="L280" s="575"/>
      <c r="M280" s="593"/>
      <c r="N280" s="562"/>
      <c r="O280" s="564"/>
    </row>
    <row r="281" ht="13.5" customHeight="1" outlineLevel="1">
      <c r="A281" s="564"/>
      <c r="B281" s="216">
        <v>276.0</v>
      </c>
      <c r="C281" s="595"/>
      <c r="D281" s="73">
        <v>8.595057657915E12</v>
      </c>
      <c r="E281" s="55" t="s">
        <v>4821</v>
      </c>
      <c r="F281" s="594" t="s">
        <v>4822</v>
      </c>
      <c r="G281" s="589">
        <v>2620.3</v>
      </c>
      <c r="H281" s="590">
        <f>G281*'ЗМІСТ'!$E$13/1000*1.2</f>
        <v>137.4481509</v>
      </c>
      <c r="I281" s="591"/>
      <c r="J281" s="592"/>
      <c r="K281" s="591"/>
      <c r="L281" s="575"/>
      <c r="M281" s="593"/>
      <c r="N281" s="562"/>
      <c r="O281" s="564"/>
    </row>
    <row r="282" ht="13.5" customHeight="1" outlineLevel="1">
      <c r="A282" s="564"/>
      <c r="B282" s="216">
        <v>277.0</v>
      </c>
      <c r="C282" s="595"/>
      <c r="D282" s="73">
        <v>8.595057634756E12</v>
      </c>
      <c r="E282" s="55" t="s">
        <v>4823</v>
      </c>
      <c r="F282" s="594" t="s">
        <v>1525</v>
      </c>
      <c r="G282" s="589">
        <v>4514.5</v>
      </c>
      <c r="H282" s="590">
        <f>G282*'ЗМІСТ'!$E$13/1000*1.2</f>
        <v>236.8086392</v>
      </c>
      <c r="I282" s="591"/>
      <c r="J282" s="592"/>
      <c r="K282" s="591"/>
      <c r="L282" s="575"/>
      <c r="M282" s="593"/>
      <c r="N282" s="562"/>
      <c r="O282" s="564"/>
    </row>
    <row r="283" ht="13.5" customHeight="1" outlineLevel="1">
      <c r="A283" s="564"/>
      <c r="B283" s="216">
        <v>278.0</v>
      </c>
      <c r="C283" s="598"/>
      <c r="D283" s="73">
        <v>8.595057631465E12</v>
      </c>
      <c r="E283" s="55" t="s">
        <v>1450</v>
      </c>
      <c r="F283" s="594" t="s">
        <v>1451</v>
      </c>
      <c r="G283" s="589">
        <v>3537.4</v>
      </c>
      <c r="H283" s="590">
        <f>G283*'ЗМІСТ'!$E$13/1000*1.2</f>
        <v>185.5547415</v>
      </c>
      <c r="I283" s="591"/>
      <c r="J283" s="592"/>
      <c r="K283" s="591"/>
      <c r="L283" s="575"/>
      <c r="M283" s="593"/>
      <c r="N283" s="562"/>
      <c r="O283" s="564"/>
    </row>
    <row r="284" ht="13.5" customHeight="1" outlineLevel="1">
      <c r="A284" s="564"/>
      <c r="B284" s="216">
        <v>279.0</v>
      </c>
      <c r="C284" s="595"/>
      <c r="D284" s="73">
        <v>8.595057604919E12</v>
      </c>
      <c r="E284" s="55" t="s">
        <v>1273</v>
      </c>
      <c r="F284" s="594" t="s">
        <v>1274</v>
      </c>
      <c r="G284" s="589">
        <v>3665.83</v>
      </c>
      <c r="H284" s="590">
        <f>G284*'ЗМІСТ'!$E$13/1000*1.2</f>
        <v>192.2915525</v>
      </c>
      <c r="I284" s="591"/>
      <c r="J284" s="592"/>
      <c r="K284" s="591"/>
      <c r="L284" s="575"/>
      <c r="M284" s="593"/>
      <c r="N284" s="562"/>
      <c r="O284" s="564"/>
    </row>
    <row r="285" ht="13.5" customHeight="1" outlineLevel="1">
      <c r="A285" s="564"/>
      <c r="B285" s="216">
        <v>280.0</v>
      </c>
      <c r="C285" s="595"/>
      <c r="D285" s="73">
        <v>8.595057620148E12</v>
      </c>
      <c r="E285" s="55" t="s">
        <v>1261</v>
      </c>
      <c r="F285" s="594" t="s">
        <v>1262</v>
      </c>
      <c r="G285" s="589">
        <v>3236.53</v>
      </c>
      <c r="H285" s="590">
        <f>G285*'ЗМІСТ'!$E$13/1000*1.2</f>
        <v>169.7725695</v>
      </c>
      <c r="I285" s="591"/>
      <c r="J285" s="592"/>
      <c r="K285" s="591"/>
      <c r="L285" s="575"/>
      <c r="M285" s="593"/>
      <c r="N285" s="562"/>
      <c r="O285" s="564"/>
    </row>
    <row r="286" ht="13.5" customHeight="1" outlineLevel="1">
      <c r="A286" s="564"/>
      <c r="B286" s="216">
        <v>281.0</v>
      </c>
      <c r="C286" s="595"/>
      <c r="D286" s="73">
        <v>8.595057692749E12</v>
      </c>
      <c r="E286" s="55" t="s">
        <v>4824</v>
      </c>
      <c r="F286" s="594" t="s">
        <v>4825</v>
      </c>
      <c r="G286" s="589">
        <v>10636.22</v>
      </c>
      <c r="H286" s="590">
        <f>G286*'ЗМІСТ'!$E$13/1000*1.2</f>
        <v>557.9241964</v>
      </c>
      <c r="I286" s="591"/>
      <c r="J286" s="592"/>
      <c r="K286" s="591"/>
      <c r="L286" s="575"/>
      <c r="M286" s="593"/>
      <c r="N286" s="562"/>
      <c r="O286" s="564"/>
    </row>
    <row r="287" ht="13.5" customHeight="1" outlineLevel="1">
      <c r="A287" s="564"/>
      <c r="B287" s="216">
        <v>282.0</v>
      </c>
      <c r="C287" s="595"/>
      <c r="D287" s="73">
        <v>8.595057634626E12</v>
      </c>
      <c r="E287" s="55" t="s">
        <v>1512</v>
      </c>
      <c r="F287" s="594" t="s">
        <v>1513</v>
      </c>
      <c r="G287" s="589">
        <v>10407.8</v>
      </c>
      <c r="H287" s="590">
        <f>G287*'ЗМІСТ'!$E$13/1000*1.2</f>
        <v>545.9423979</v>
      </c>
      <c r="I287" s="591"/>
      <c r="J287" s="592"/>
      <c r="K287" s="591"/>
      <c r="L287" s="575"/>
      <c r="M287" s="593"/>
      <c r="N287" s="562"/>
      <c r="O287" s="564"/>
    </row>
    <row r="288" ht="13.5" customHeight="1" outlineLevel="1">
      <c r="A288" s="564"/>
      <c r="B288" s="216">
        <v>283.0</v>
      </c>
      <c r="C288" s="598"/>
      <c r="D288" s="73">
        <v>8.595057634695E12</v>
      </c>
      <c r="E288" s="55" t="s">
        <v>1438</v>
      </c>
      <c r="F288" s="594" t="s">
        <v>1439</v>
      </c>
      <c r="G288" s="589">
        <v>5605.18</v>
      </c>
      <c r="H288" s="590">
        <f>G288*'ЗМІСТ'!$E$13/1000*1.2</f>
        <v>294.0203895</v>
      </c>
      <c r="I288" s="591"/>
      <c r="J288" s="592"/>
      <c r="K288" s="591"/>
      <c r="L288" s="575"/>
      <c r="M288" s="593"/>
      <c r="N288" s="562"/>
      <c r="O288" s="564"/>
    </row>
    <row r="289" ht="13.5" customHeight="1" outlineLevel="1">
      <c r="A289" s="564"/>
      <c r="B289" s="216">
        <v>284.0</v>
      </c>
      <c r="C289" s="595"/>
      <c r="D289" s="73">
        <v>8.595057657922E12</v>
      </c>
      <c r="E289" s="55" t="s">
        <v>4826</v>
      </c>
      <c r="F289" s="594" t="s">
        <v>4827</v>
      </c>
      <c r="G289" s="589">
        <v>3076.01</v>
      </c>
      <c r="H289" s="590">
        <f>G289*'ЗМІСТ'!$E$13/1000*1.2</f>
        <v>161.3524737</v>
      </c>
      <c r="I289" s="591"/>
      <c r="J289" s="592"/>
      <c r="K289" s="591"/>
      <c r="L289" s="575"/>
      <c r="M289" s="593"/>
      <c r="N289" s="562"/>
      <c r="O289" s="564"/>
    </row>
    <row r="290" ht="13.5" customHeight="1" outlineLevel="1">
      <c r="A290" s="564"/>
      <c r="B290" s="216">
        <v>285.0</v>
      </c>
      <c r="C290" s="595"/>
      <c r="D290" s="73">
        <v>8.595057634763E12</v>
      </c>
      <c r="E290" s="55" t="s">
        <v>4828</v>
      </c>
      <c r="F290" s="594" t="s">
        <v>1527</v>
      </c>
      <c r="G290" s="589">
        <v>9737.18</v>
      </c>
      <c r="H290" s="590">
        <f>G290*'ЗМІСТ'!$E$13/1000*1.2</f>
        <v>510.7649454</v>
      </c>
      <c r="I290" s="591"/>
      <c r="J290" s="592"/>
      <c r="K290" s="591"/>
      <c r="L290" s="575"/>
      <c r="M290" s="593"/>
      <c r="N290" s="562"/>
      <c r="O290" s="564"/>
    </row>
    <row r="291" ht="13.5" customHeight="1" outlineLevel="1">
      <c r="A291" s="564"/>
      <c r="B291" s="216">
        <v>286.0</v>
      </c>
      <c r="C291" s="598"/>
      <c r="D291" s="73">
        <v>8.595057631472E12</v>
      </c>
      <c r="E291" s="55" t="s">
        <v>1452</v>
      </c>
      <c r="F291" s="594" t="s">
        <v>1453</v>
      </c>
      <c r="G291" s="589">
        <v>4941.56</v>
      </c>
      <c r="H291" s="590">
        <f>G291*'ЗМІСТ'!$E$13/1000*1.2</f>
        <v>259.2101228</v>
      </c>
      <c r="I291" s="591"/>
      <c r="J291" s="592"/>
      <c r="K291" s="591"/>
      <c r="L291" s="575"/>
      <c r="M291" s="593"/>
      <c r="N291" s="562"/>
      <c r="O291" s="564"/>
    </row>
    <row r="292" ht="13.5" customHeight="1" outlineLevel="1">
      <c r="A292" s="564"/>
      <c r="B292" s="216">
        <v>287.0</v>
      </c>
      <c r="C292" s="595"/>
      <c r="D292" s="73">
        <v>8.595057604629E12</v>
      </c>
      <c r="E292" s="55" t="s">
        <v>4829</v>
      </c>
      <c r="F292" s="594" t="s">
        <v>4830</v>
      </c>
      <c r="G292" s="589">
        <v>113.91</v>
      </c>
      <c r="H292" s="590">
        <f>G292*'ЗМІСТ'!$E$13/1000*1.2</f>
        <v>5.975162719</v>
      </c>
      <c r="I292" s="591"/>
      <c r="J292" s="592"/>
      <c r="K292" s="591"/>
      <c r="L292" s="575"/>
      <c r="M292" s="593"/>
      <c r="N292" s="562"/>
      <c r="O292" s="564"/>
    </row>
    <row r="293" ht="13.5" customHeight="1" outlineLevel="1">
      <c r="A293" s="564"/>
      <c r="B293" s="216">
        <v>288.0</v>
      </c>
      <c r="C293" s="595"/>
      <c r="D293" s="73">
        <v>8.595057604636E12</v>
      </c>
      <c r="E293" s="55" t="s">
        <v>4831</v>
      </c>
      <c r="F293" s="594" t="s">
        <v>4832</v>
      </c>
      <c r="G293" s="589">
        <v>117.97</v>
      </c>
      <c r="H293" s="590">
        <f>G293*'ЗМІСТ'!$E$13/1000*1.2</f>
        <v>6.188130506</v>
      </c>
      <c r="I293" s="591"/>
      <c r="J293" s="592"/>
      <c r="K293" s="591"/>
      <c r="L293" s="575"/>
      <c r="M293" s="593"/>
      <c r="N293" s="562"/>
      <c r="O293" s="564"/>
    </row>
    <row r="294" ht="13.5" customHeight="1" outlineLevel="1">
      <c r="A294" s="564"/>
      <c r="B294" s="216">
        <v>289.0</v>
      </c>
      <c r="C294" s="598"/>
      <c r="D294" s="73">
        <v>8.595057604643E12</v>
      </c>
      <c r="E294" s="55" t="s">
        <v>4833</v>
      </c>
      <c r="F294" s="594" t="s">
        <v>4834</v>
      </c>
      <c r="G294" s="589">
        <v>230.28</v>
      </c>
      <c r="H294" s="590">
        <f>G294*'ЗМІСТ'!$E$13/1000*1.2</f>
        <v>12.07936503</v>
      </c>
      <c r="I294" s="591"/>
      <c r="J294" s="592"/>
      <c r="K294" s="591"/>
      <c r="L294" s="575"/>
      <c r="M294" s="593"/>
      <c r="N294" s="562"/>
      <c r="O294" s="564"/>
    </row>
    <row r="295" ht="13.5" customHeight="1" outlineLevel="1">
      <c r="A295" s="564"/>
      <c r="B295" s="216">
        <v>290.0</v>
      </c>
      <c r="C295" s="598"/>
      <c r="D295" s="73">
        <v>8.59505760465E12</v>
      </c>
      <c r="E295" s="55" t="s">
        <v>4835</v>
      </c>
      <c r="F295" s="594" t="s">
        <v>4836</v>
      </c>
      <c r="G295" s="589">
        <v>166.62</v>
      </c>
      <c r="H295" s="590">
        <f>G295*'ЗМІСТ'!$E$13/1000*1.2</f>
        <v>8.740072094</v>
      </c>
      <c r="I295" s="591"/>
      <c r="J295" s="592"/>
      <c r="K295" s="591"/>
      <c r="L295" s="575"/>
      <c r="M295" s="593"/>
      <c r="N295" s="562"/>
      <c r="O295" s="564"/>
    </row>
    <row r="296" ht="13.5" customHeight="1" outlineLevel="1">
      <c r="A296" s="564"/>
      <c r="B296" s="216">
        <v>291.0</v>
      </c>
      <c r="C296" s="598"/>
      <c r="D296" s="73">
        <v>8.595057634633E12</v>
      </c>
      <c r="E296" s="55" t="s">
        <v>4837</v>
      </c>
      <c r="F296" s="594" t="s">
        <v>1515</v>
      </c>
      <c r="G296" s="589">
        <v>23142.11</v>
      </c>
      <c r="H296" s="590">
        <f>G296*'ЗМІСТ'!$E$13/1000*1.2</f>
        <v>1213.922157</v>
      </c>
      <c r="I296" s="591"/>
      <c r="J296" s="592"/>
      <c r="K296" s="591"/>
      <c r="L296" s="575"/>
      <c r="M296" s="593"/>
      <c r="N296" s="562"/>
      <c r="O296" s="564"/>
    </row>
    <row r="297" ht="13.5" customHeight="1" outlineLevel="1">
      <c r="A297" s="564"/>
      <c r="B297" s="216">
        <v>292.0</v>
      </c>
      <c r="C297" s="598"/>
      <c r="D297" s="73">
        <v>8.595057634701E12</v>
      </c>
      <c r="E297" s="55" t="s">
        <v>1440</v>
      </c>
      <c r="F297" s="594" t="s">
        <v>1441</v>
      </c>
      <c r="G297" s="589">
        <v>12472.08</v>
      </c>
      <c r="H297" s="590">
        <f>G297*'ЗМІСТ'!$E$13/1000*1.2</f>
        <v>654.224453</v>
      </c>
      <c r="I297" s="591"/>
      <c r="J297" s="592"/>
      <c r="K297" s="591"/>
      <c r="L297" s="575"/>
      <c r="M297" s="593"/>
      <c r="N297" s="562"/>
      <c r="O297" s="564"/>
    </row>
    <row r="298" ht="13.5" customHeight="1" outlineLevel="1">
      <c r="A298" s="564"/>
      <c r="B298" s="216">
        <v>293.0</v>
      </c>
      <c r="C298" s="595"/>
      <c r="D298" s="73">
        <v>8.595057657939E12</v>
      </c>
      <c r="E298" s="55" t="s">
        <v>4838</v>
      </c>
      <c r="F298" s="594" t="s">
        <v>4839</v>
      </c>
      <c r="G298" s="589">
        <v>3691.22</v>
      </c>
      <c r="H298" s="590">
        <f>G298*'ЗМІСТ'!$E$13/1000*1.2</f>
        <v>193.623388</v>
      </c>
      <c r="I298" s="591"/>
      <c r="J298" s="592"/>
      <c r="K298" s="591"/>
      <c r="L298" s="575"/>
      <c r="M298" s="593"/>
      <c r="N298" s="562"/>
      <c r="O298" s="564"/>
    </row>
    <row r="299" ht="13.5" customHeight="1" outlineLevel="1">
      <c r="A299" s="564"/>
      <c r="B299" s="216">
        <v>294.0</v>
      </c>
      <c r="C299" s="595"/>
      <c r="D299" s="73">
        <v>8.59505763477E12</v>
      </c>
      <c r="E299" s="55" t="s">
        <v>4840</v>
      </c>
      <c r="F299" s="594" t="s">
        <v>1529</v>
      </c>
      <c r="G299" s="589">
        <v>18427.94</v>
      </c>
      <c r="H299" s="590">
        <f>G299*'ЗМІСТ'!$E$13/1000*1.2</f>
        <v>966.6398041</v>
      </c>
      <c r="I299" s="591"/>
      <c r="J299" s="592"/>
      <c r="K299" s="591"/>
      <c r="L299" s="575"/>
      <c r="M299" s="593"/>
      <c r="N299" s="562"/>
      <c r="O299" s="564"/>
    </row>
    <row r="300" ht="13.5" customHeight="1" outlineLevel="1">
      <c r="A300" s="564"/>
      <c r="B300" s="216">
        <v>295.0</v>
      </c>
      <c r="C300" s="598"/>
      <c r="D300" s="73">
        <v>8.595057631588E12</v>
      </c>
      <c r="E300" s="55" t="s">
        <v>1454</v>
      </c>
      <c r="F300" s="594" t="s">
        <v>1455</v>
      </c>
      <c r="G300" s="589">
        <v>9638.15</v>
      </c>
      <c r="H300" s="590">
        <f>G300*'ЗМІСТ'!$E$13/1000*1.2</f>
        <v>505.5703148</v>
      </c>
      <c r="I300" s="591"/>
      <c r="J300" s="592"/>
      <c r="K300" s="591"/>
      <c r="L300" s="575"/>
      <c r="M300" s="593"/>
      <c r="N300" s="562"/>
      <c r="O300" s="564"/>
    </row>
    <row r="301" ht="13.5" customHeight="1" outlineLevel="1">
      <c r="A301" s="564"/>
      <c r="B301" s="216">
        <v>296.0</v>
      </c>
      <c r="C301" s="595"/>
      <c r="D301" s="73">
        <v>8.595057604667E12</v>
      </c>
      <c r="E301" s="55" t="s">
        <v>4841</v>
      </c>
      <c r="F301" s="594" t="s">
        <v>4842</v>
      </c>
      <c r="G301" s="589">
        <v>233.97</v>
      </c>
      <c r="H301" s="590">
        <f>G301*'ЗМІСТ'!$E$13/1000*1.2</f>
        <v>12.27292443</v>
      </c>
      <c r="I301" s="591"/>
      <c r="J301" s="592"/>
      <c r="K301" s="591"/>
      <c r="L301" s="575"/>
      <c r="M301" s="593"/>
      <c r="N301" s="562"/>
      <c r="O301" s="564"/>
    </row>
    <row r="302" ht="13.5" customHeight="1" outlineLevel="1">
      <c r="A302" s="564"/>
      <c r="B302" s="216">
        <v>297.0</v>
      </c>
      <c r="C302" s="595"/>
      <c r="D302" s="73">
        <v>8.595057604674E12</v>
      </c>
      <c r="E302" s="55" t="s">
        <v>4843</v>
      </c>
      <c r="F302" s="594" t="s">
        <v>4844</v>
      </c>
      <c r="G302" s="589">
        <v>331.78</v>
      </c>
      <c r="H302" s="590">
        <f>G302*'ЗМІСТ'!$E$13/1000*1.2</f>
        <v>17.40355971</v>
      </c>
      <c r="I302" s="591"/>
      <c r="J302" s="592"/>
      <c r="K302" s="591"/>
      <c r="L302" s="575"/>
      <c r="M302" s="593"/>
      <c r="N302" s="562"/>
      <c r="O302" s="564"/>
    </row>
    <row r="303" ht="13.5" customHeight="1" outlineLevel="1">
      <c r="A303" s="564"/>
      <c r="B303" s="216">
        <v>298.0</v>
      </c>
      <c r="C303" s="598"/>
      <c r="D303" s="73">
        <v>8.595568930972E12</v>
      </c>
      <c r="E303" s="55" t="s">
        <v>4845</v>
      </c>
      <c r="F303" s="594" t="s">
        <v>4846</v>
      </c>
      <c r="G303" s="589">
        <v>36.88</v>
      </c>
      <c r="H303" s="590">
        <f>G303*'ЗМІСТ'!$E$13/1000*1.2</f>
        <v>1.934544826</v>
      </c>
      <c r="I303" s="591"/>
      <c r="J303" s="592"/>
      <c r="K303" s="591"/>
      <c r="L303" s="575"/>
      <c r="M303" s="593"/>
      <c r="N303" s="562"/>
      <c r="O303" s="564"/>
    </row>
    <row r="304" ht="13.5" customHeight="1" outlineLevel="1">
      <c r="A304" s="564"/>
      <c r="B304" s="216">
        <v>299.0</v>
      </c>
      <c r="C304" s="598"/>
      <c r="D304" s="73">
        <v>8.595568930989E12</v>
      </c>
      <c r="E304" s="55" t="s">
        <v>4847</v>
      </c>
      <c r="F304" s="594" t="s">
        <v>4848</v>
      </c>
      <c r="G304" s="589">
        <v>47.0</v>
      </c>
      <c r="H304" s="590">
        <f>G304*'ЗМІСТ'!$E$13/1000*1.2</f>
        <v>2.46539064</v>
      </c>
      <c r="I304" s="591"/>
      <c r="J304" s="592"/>
      <c r="K304" s="591"/>
      <c r="L304" s="575"/>
      <c r="M304" s="593"/>
      <c r="N304" s="562"/>
      <c r="O304" s="564"/>
    </row>
    <row r="305" ht="13.5" customHeight="1" outlineLevel="1">
      <c r="A305" s="600"/>
      <c r="B305" s="216">
        <v>300.0</v>
      </c>
      <c r="C305" s="598"/>
      <c r="D305" s="601">
        <v>8.595057689602E12</v>
      </c>
      <c r="E305" s="602" t="s">
        <v>4849</v>
      </c>
      <c r="F305" s="603" t="s">
        <v>4850</v>
      </c>
      <c r="G305" s="589">
        <v>645.77</v>
      </c>
      <c r="H305" s="590">
        <f>G305*'ЗМІСТ'!$E$13/1000*1.2</f>
        <v>33.87394284</v>
      </c>
      <c r="I305" s="591"/>
      <c r="J305" s="592"/>
      <c r="K305" s="591"/>
      <c r="L305" s="575"/>
      <c r="M305" s="593"/>
      <c r="N305" s="562"/>
      <c r="O305" s="600"/>
    </row>
    <row r="306" ht="13.5" customHeight="1" outlineLevel="1">
      <c r="A306" s="564"/>
      <c r="B306" s="216">
        <v>301.0</v>
      </c>
      <c r="C306" s="597"/>
      <c r="D306" s="73">
        <v>8.595057617223E12</v>
      </c>
      <c r="E306" s="55" t="s">
        <v>765</v>
      </c>
      <c r="F306" s="594" t="s">
        <v>766</v>
      </c>
      <c r="G306" s="589">
        <v>683.54</v>
      </c>
      <c r="H306" s="590">
        <f>G306*'ЗМІСТ'!$E$13/1000*1.2</f>
        <v>35.85517272</v>
      </c>
      <c r="I306" s="591"/>
      <c r="J306" s="592"/>
      <c r="K306" s="591"/>
      <c r="L306" s="575"/>
      <c r="M306" s="593"/>
      <c r="N306" s="562"/>
      <c r="O306" s="564"/>
    </row>
    <row r="307" ht="13.5" customHeight="1" outlineLevel="1">
      <c r="A307" s="564"/>
      <c r="B307" s="216">
        <v>302.0</v>
      </c>
      <c r="C307" s="598"/>
      <c r="D307" s="73">
        <v>8.595057688254E12</v>
      </c>
      <c r="E307" s="55" t="s">
        <v>4851</v>
      </c>
      <c r="F307" s="594" t="s">
        <v>4852</v>
      </c>
      <c r="G307" s="589">
        <v>1894.0</v>
      </c>
      <c r="H307" s="590">
        <f>G307*'ЗМІСТ'!$E$13/1000*1.2</f>
        <v>99.34999728</v>
      </c>
      <c r="I307" s="591"/>
      <c r="J307" s="592"/>
      <c r="K307" s="591"/>
      <c r="L307" s="575"/>
      <c r="M307" s="593"/>
      <c r="N307" s="562"/>
      <c r="O307" s="564"/>
    </row>
    <row r="308" ht="13.5" customHeight="1" outlineLevel="1">
      <c r="A308" s="564"/>
      <c r="B308" s="216">
        <v>303.0</v>
      </c>
      <c r="C308" s="595"/>
      <c r="D308" s="73">
        <v>8.595057690868E12</v>
      </c>
      <c r="E308" s="55" t="s">
        <v>4853</v>
      </c>
      <c r="F308" s="594" t="s">
        <v>4854</v>
      </c>
      <c r="G308" s="589">
        <v>1940.39</v>
      </c>
      <c r="H308" s="590">
        <f>G308*'ЗМІСТ'!$E$13/1000*1.2</f>
        <v>101.7833903</v>
      </c>
      <c r="I308" s="591"/>
      <c r="J308" s="592"/>
      <c r="K308" s="591"/>
      <c r="L308" s="575"/>
      <c r="M308" s="593"/>
      <c r="N308" s="562"/>
      <c r="O308" s="564"/>
    </row>
    <row r="309" ht="13.5" customHeight="1" outlineLevel="1">
      <c r="A309" s="564"/>
      <c r="B309" s="216">
        <v>304.0</v>
      </c>
      <c r="C309" s="598"/>
      <c r="D309" s="73">
        <v>8.595057689954E12</v>
      </c>
      <c r="E309" s="55" t="s">
        <v>4855</v>
      </c>
      <c r="F309" s="594" t="s">
        <v>4856</v>
      </c>
      <c r="G309" s="589">
        <v>800.59</v>
      </c>
      <c r="H309" s="590">
        <f>G309*'ЗМІСТ'!$E$13/1000*1.2</f>
        <v>41.99504452</v>
      </c>
      <c r="I309" s="591"/>
      <c r="J309" s="592"/>
      <c r="K309" s="591"/>
      <c r="L309" s="575"/>
      <c r="M309" s="593"/>
      <c r="N309" s="562"/>
      <c r="O309" s="564"/>
    </row>
    <row r="310" ht="13.5" customHeight="1" outlineLevel="1">
      <c r="A310" s="564"/>
      <c r="B310" s="216">
        <v>305.0</v>
      </c>
      <c r="C310" s="598"/>
      <c r="D310" s="73">
        <v>8.595568903655E12</v>
      </c>
      <c r="E310" s="55" t="s">
        <v>4857</v>
      </c>
      <c r="F310" s="594" t="s">
        <v>4858</v>
      </c>
      <c r="G310" s="589">
        <v>826.35</v>
      </c>
      <c r="H310" s="590">
        <f>G310*'ЗМІСТ'!$E$13/1000*1.2</f>
        <v>43.34628841</v>
      </c>
      <c r="I310" s="591"/>
      <c r="J310" s="592"/>
      <c r="K310" s="591"/>
      <c r="L310" s="575"/>
      <c r="M310" s="593"/>
      <c r="N310" s="562"/>
      <c r="O310" s="564"/>
    </row>
    <row r="311" ht="13.5" customHeight="1" outlineLevel="1">
      <c r="A311" s="564"/>
      <c r="B311" s="216">
        <v>306.0</v>
      </c>
      <c r="C311" s="598"/>
      <c r="D311" s="73">
        <v>8.595057617018E12</v>
      </c>
      <c r="E311" s="55" t="s">
        <v>767</v>
      </c>
      <c r="F311" s="594" t="s">
        <v>768</v>
      </c>
      <c r="G311" s="589">
        <v>859.48</v>
      </c>
      <c r="H311" s="590">
        <f>G311*'ЗМІСТ'!$E$13/1000*1.2</f>
        <v>45.08412654</v>
      </c>
      <c r="I311" s="591"/>
      <c r="J311" s="592"/>
      <c r="K311" s="591"/>
      <c r="L311" s="575"/>
      <c r="M311" s="593"/>
      <c r="N311" s="562"/>
      <c r="O311" s="564"/>
    </row>
    <row r="312" ht="13.5" customHeight="1" outlineLevel="1">
      <c r="A312" s="564"/>
      <c r="B312" s="216">
        <v>307.0</v>
      </c>
      <c r="C312" s="598"/>
      <c r="D312" s="73">
        <v>8.595057688261E12</v>
      </c>
      <c r="E312" s="55" t="s">
        <v>4859</v>
      </c>
      <c r="F312" s="594" t="s">
        <v>4860</v>
      </c>
      <c r="G312" s="589">
        <v>2349.29</v>
      </c>
      <c r="H312" s="590">
        <f>G312*'ЗМІСТ'!$E$13/1000*1.2</f>
        <v>123.2322889</v>
      </c>
      <c r="I312" s="591"/>
      <c r="J312" s="592"/>
      <c r="K312" s="591"/>
      <c r="L312" s="575"/>
      <c r="M312" s="593"/>
      <c r="N312" s="562"/>
      <c r="O312" s="564"/>
    </row>
    <row r="313" ht="13.5" customHeight="1" outlineLevel="1">
      <c r="A313" s="564"/>
      <c r="B313" s="216">
        <v>308.0</v>
      </c>
      <c r="C313" s="595"/>
      <c r="D313" s="73">
        <v>8.595057690875E12</v>
      </c>
      <c r="E313" s="55" t="s">
        <v>4861</v>
      </c>
      <c r="F313" s="594" t="s">
        <v>4862</v>
      </c>
      <c r="G313" s="589">
        <v>2224.75</v>
      </c>
      <c r="H313" s="590">
        <f>G313*'ЗМІСТ'!$E$13/1000*1.2</f>
        <v>116.6995282</v>
      </c>
      <c r="I313" s="591"/>
      <c r="J313" s="592"/>
      <c r="K313" s="591"/>
      <c r="L313" s="575"/>
      <c r="M313" s="593"/>
      <c r="N313" s="562"/>
      <c r="O313" s="564"/>
    </row>
    <row r="314" ht="13.5" customHeight="1" outlineLevel="1">
      <c r="A314" s="564"/>
      <c r="B314" s="216">
        <v>309.0</v>
      </c>
      <c r="C314" s="598"/>
      <c r="D314" s="73">
        <v>8.59505768993E12</v>
      </c>
      <c r="E314" s="55" t="s">
        <v>4863</v>
      </c>
      <c r="F314" s="594" t="s">
        <v>4864</v>
      </c>
      <c r="G314" s="589">
        <v>982.97</v>
      </c>
      <c r="H314" s="590">
        <f>G314*'ЗМІСТ'!$E$13/1000*1.2</f>
        <v>51.56180931</v>
      </c>
      <c r="I314" s="591"/>
      <c r="J314" s="592"/>
      <c r="K314" s="591"/>
      <c r="L314" s="575"/>
      <c r="M314" s="593"/>
      <c r="N314" s="562"/>
      <c r="O314" s="564"/>
    </row>
    <row r="315" ht="13.5" customHeight="1" outlineLevel="1">
      <c r="A315" s="564"/>
      <c r="B315" s="216">
        <v>310.0</v>
      </c>
      <c r="C315" s="598"/>
      <c r="D315" s="73">
        <v>8.595568902955E12</v>
      </c>
      <c r="E315" s="55" t="s">
        <v>4865</v>
      </c>
      <c r="F315" s="594" t="s">
        <v>4866</v>
      </c>
      <c r="G315" s="589">
        <v>985.82</v>
      </c>
      <c r="H315" s="590">
        <f>G315*'ЗМІСТ'!$E$13/1000*1.2</f>
        <v>51.7113064</v>
      </c>
      <c r="I315" s="591"/>
      <c r="J315" s="592"/>
      <c r="K315" s="591"/>
      <c r="L315" s="575"/>
      <c r="M315" s="593"/>
      <c r="N315" s="562"/>
      <c r="O315" s="564"/>
    </row>
    <row r="316" ht="13.5" customHeight="1" outlineLevel="1">
      <c r="A316" s="564"/>
      <c r="B316" s="216">
        <v>311.0</v>
      </c>
      <c r="C316" s="598"/>
      <c r="D316" s="73">
        <v>8.595057616981E12</v>
      </c>
      <c r="E316" s="55" t="s">
        <v>769</v>
      </c>
      <c r="F316" s="594" t="s">
        <v>770</v>
      </c>
      <c r="G316" s="589">
        <v>1082.82</v>
      </c>
      <c r="H316" s="590">
        <f>G316*'ЗМІСТ'!$E$13/1000*1.2</f>
        <v>56.79945304</v>
      </c>
      <c r="I316" s="591"/>
      <c r="J316" s="592"/>
      <c r="K316" s="591"/>
      <c r="L316" s="575"/>
      <c r="M316" s="593"/>
      <c r="N316" s="562"/>
      <c r="O316" s="564"/>
    </row>
    <row r="317" ht="13.5" customHeight="1" outlineLevel="1">
      <c r="A317" s="564"/>
      <c r="B317" s="216">
        <v>312.0</v>
      </c>
      <c r="C317" s="598"/>
      <c r="D317" s="73">
        <v>8.595057688278E12</v>
      </c>
      <c r="E317" s="55" t="s">
        <v>4867</v>
      </c>
      <c r="F317" s="594" t="s">
        <v>4868</v>
      </c>
      <c r="G317" s="589">
        <v>2803.08</v>
      </c>
      <c r="H317" s="590">
        <f>G317*'ЗМІСТ'!$E$13/1000*1.2</f>
        <v>147.0358978</v>
      </c>
      <c r="I317" s="591"/>
      <c r="J317" s="592"/>
      <c r="K317" s="591"/>
      <c r="L317" s="575"/>
      <c r="M317" s="593"/>
      <c r="N317" s="562"/>
      <c r="O317" s="564"/>
    </row>
    <row r="318" ht="13.5" customHeight="1" outlineLevel="1">
      <c r="A318" s="564"/>
      <c r="B318" s="216">
        <v>313.0</v>
      </c>
      <c r="C318" s="595"/>
      <c r="D318" s="73">
        <v>8.595057690882E12</v>
      </c>
      <c r="E318" s="55" t="s">
        <v>4869</v>
      </c>
      <c r="F318" s="594" t="s">
        <v>4870</v>
      </c>
      <c r="G318" s="589">
        <v>3233.41</v>
      </c>
      <c r="H318" s="590">
        <f>G318*'ЗМІСТ'!$E$13/1000*1.2</f>
        <v>169.6089096</v>
      </c>
      <c r="I318" s="591"/>
      <c r="J318" s="592"/>
      <c r="K318" s="591"/>
      <c r="L318" s="575"/>
      <c r="M318" s="593"/>
      <c r="N318" s="562"/>
      <c r="O318" s="564"/>
    </row>
    <row r="319" ht="13.5" customHeight="1" outlineLevel="1">
      <c r="A319" s="564"/>
      <c r="B319" s="216">
        <v>314.0</v>
      </c>
      <c r="C319" s="598"/>
      <c r="D319" s="73">
        <v>8.595057690011E12</v>
      </c>
      <c r="E319" s="55" t="s">
        <v>4871</v>
      </c>
      <c r="F319" s="594" t="s">
        <v>4872</v>
      </c>
      <c r="G319" s="589">
        <v>1358.62</v>
      </c>
      <c r="H319" s="590">
        <f>G319*'ЗМІСТ'!$E$13/1000*1.2</f>
        <v>71.26657513</v>
      </c>
      <c r="I319" s="591"/>
      <c r="J319" s="592"/>
      <c r="K319" s="591"/>
      <c r="L319" s="575"/>
      <c r="M319" s="593"/>
      <c r="N319" s="562"/>
      <c r="O319" s="564"/>
    </row>
    <row r="320" ht="13.5" customHeight="1" outlineLevel="1">
      <c r="A320" s="564"/>
      <c r="B320" s="216">
        <v>315.0</v>
      </c>
      <c r="C320" s="598"/>
      <c r="D320" s="73">
        <v>8.595568902962E12</v>
      </c>
      <c r="E320" s="55" t="s">
        <v>4873</v>
      </c>
      <c r="F320" s="594" t="s">
        <v>4874</v>
      </c>
      <c r="G320" s="589">
        <v>1323.29</v>
      </c>
      <c r="H320" s="590">
        <f>G320*'ЗМІСТ'!$E$13/1000*1.2</f>
        <v>69.41333574</v>
      </c>
      <c r="I320" s="591"/>
      <c r="J320" s="592"/>
      <c r="K320" s="591"/>
      <c r="L320" s="575"/>
      <c r="M320" s="593"/>
      <c r="N320" s="562"/>
      <c r="O320" s="564"/>
    </row>
    <row r="321" ht="13.5" customHeight="1" outlineLevel="1">
      <c r="A321" s="564"/>
      <c r="B321" s="216">
        <v>316.0</v>
      </c>
      <c r="C321" s="598"/>
      <c r="D321" s="73">
        <v>8.595057617001E12</v>
      </c>
      <c r="E321" s="55" t="s">
        <v>771</v>
      </c>
      <c r="F321" s="594" t="s">
        <v>772</v>
      </c>
      <c r="G321" s="589">
        <v>1409.07</v>
      </c>
      <c r="H321" s="590">
        <f>G321*'ЗМІСТ'!$E$13/1000*1.2</f>
        <v>73.91293594</v>
      </c>
      <c r="I321" s="591"/>
      <c r="J321" s="592"/>
      <c r="K321" s="591"/>
      <c r="L321" s="575"/>
      <c r="M321" s="593"/>
      <c r="N321" s="562"/>
      <c r="O321" s="564"/>
    </row>
    <row r="322" ht="13.5" customHeight="1" outlineLevel="1">
      <c r="A322" s="564"/>
      <c r="B322" s="216">
        <v>317.0</v>
      </c>
      <c r="C322" s="598"/>
      <c r="D322" s="73">
        <v>8.595057688285E12</v>
      </c>
      <c r="E322" s="55" t="s">
        <v>4875</v>
      </c>
      <c r="F322" s="594" t="s">
        <v>4876</v>
      </c>
      <c r="G322" s="589">
        <v>4188.16</v>
      </c>
      <c r="H322" s="590">
        <f>G322*'ЗМІСТ'!$E$13/1000*1.2</f>
        <v>219.6904354</v>
      </c>
      <c r="I322" s="591"/>
      <c r="J322" s="592"/>
      <c r="K322" s="591"/>
      <c r="L322" s="575"/>
      <c r="M322" s="593"/>
      <c r="N322" s="562"/>
      <c r="O322" s="564"/>
    </row>
    <row r="323" ht="13.5" customHeight="1" outlineLevel="1">
      <c r="A323" s="564"/>
      <c r="B323" s="216">
        <v>318.0</v>
      </c>
      <c r="C323" s="595"/>
      <c r="D323" s="73">
        <v>8.595057690899E12</v>
      </c>
      <c r="E323" s="55" t="s">
        <v>4877</v>
      </c>
      <c r="F323" s="594" t="s">
        <v>4878</v>
      </c>
      <c r="G323" s="589">
        <v>4869.88</v>
      </c>
      <c r="H323" s="590">
        <f>G323*'ЗМІСТ'!$E$13/1000*1.2</f>
        <v>255.4501398</v>
      </c>
      <c r="I323" s="591"/>
      <c r="J323" s="592"/>
      <c r="K323" s="591"/>
      <c r="L323" s="575"/>
      <c r="M323" s="593"/>
      <c r="N323" s="562"/>
      <c r="O323" s="564"/>
    </row>
    <row r="324" ht="13.5" customHeight="1" outlineLevel="1">
      <c r="A324" s="564"/>
      <c r="B324" s="216">
        <v>319.0</v>
      </c>
      <c r="C324" s="598"/>
      <c r="D324" s="73">
        <v>8.595057689961E12</v>
      </c>
      <c r="E324" s="55" t="s">
        <v>4879</v>
      </c>
      <c r="F324" s="594" t="s">
        <v>4880</v>
      </c>
      <c r="G324" s="589">
        <v>1746.87</v>
      </c>
      <c r="H324" s="590">
        <f>G324*'ЗМІСТ'!$E$13/1000*1.2</f>
        <v>91.63227547</v>
      </c>
      <c r="I324" s="591"/>
      <c r="J324" s="592"/>
      <c r="K324" s="591"/>
      <c r="L324" s="575"/>
      <c r="M324" s="593"/>
      <c r="N324" s="562"/>
      <c r="O324" s="564"/>
    </row>
    <row r="325" ht="13.5" customHeight="1" outlineLevel="1">
      <c r="A325" s="564"/>
      <c r="B325" s="216">
        <v>320.0</v>
      </c>
      <c r="C325" s="598"/>
      <c r="D325" s="73">
        <v>8.595057616998E12</v>
      </c>
      <c r="E325" s="55" t="s">
        <v>773</v>
      </c>
      <c r="F325" s="594" t="s">
        <v>774</v>
      </c>
      <c r="G325" s="589">
        <v>1912.45</v>
      </c>
      <c r="H325" s="590">
        <f>G325*'ЗМІСТ'!$E$13/1000*1.2</f>
        <v>100.3177942</v>
      </c>
      <c r="I325" s="591"/>
      <c r="J325" s="592"/>
      <c r="K325" s="591"/>
      <c r="L325" s="575"/>
      <c r="M325" s="593"/>
      <c r="N325" s="562"/>
      <c r="O325" s="564"/>
    </row>
    <row r="326" ht="13.5" customHeight="1" outlineLevel="1">
      <c r="A326" s="564"/>
      <c r="B326" s="216">
        <v>321.0</v>
      </c>
      <c r="C326" s="598"/>
      <c r="D326" s="73">
        <v>8.595057688292E12</v>
      </c>
      <c r="E326" s="55" t="s">
        <v>4881</v>
      </c>
      <c r="F326" s="594" t="s">
        <v>4882</v>
      </c>
      <c r="G326" s="589">
        <v>7883.29</v>
      </c>
      <c r="H326" s="590">
        <f>G326*'ЗМІСТ'!$E$13/1000*1.2</f>
        <v>413.5189229</v>
      </c>
      <c r="I326" s="591"/>
      <c r="J326" s="592"/>
      <c r="K326" s="591"/>
      <c r="L326" s="575"/>
      <c r="M326" s="593"/>
      <c r="N326" s="562"/>
      <c r="O326" s="564"/>
    </row>
    <row r="327" ht="13.5" customHeight="1" outlineLevel="1">
      <c r="A327" s="564"/>
      <c r="B327" s="216">
        <v>322.0</v>
      </c>
      <c r="C327" s="595"/>
      <c r="D327" s="73">
        <v>8.595057690905E12</v>
      </c>
      <c r="E327" s="55" t="s">
        <v>4883</v>
      </c>
      <c r="F327" s="594" t="s">
        <v>4884</v>
      </c>
      <c r="G327" s="589">
        <v>16888.95</v>
      </c>
      <c r="H327" s="590">
        <f>G327*'ЗМІСТ'!$E$13/1000*1.2</f>
        <v>885.9118989</v>
      </c>
      <c r="I327" s="591"/>
      <c r="J327" s="592"/>
      <c r="K327" s="591"/>
      <c r="L327" s="575"/>
      <c r="M327" s="593"/>
      <c r="N327" s="562"/>
      <c r="O327" s="564"/>
    </row>
    <row r="328" ht="13.5" customHeight="1" outlineLevel="1">
      <c r="A328" s="564"/>
      <c r="B328" s="216">
        <v>323.0</v>
      </c>
      <c r="C328" s="598"/>
      <c r="D328" s="73">
        <v>8.595057690394E12</v>
      </c>
      <c r="E328" s="55" t="s">
        <v>4885</v>
      </c>
      <c r="F328" s="594" t="s">
        <v>4886</v>
      </c>
      <c r="G328" s="589">
        <v>2717.97</v>
      </c>
      <c r="H328" s="590">
        <f>G328*'ЗМІСТ'!$E$13/1000*1.2</f>
        <v>142.5714425</v>
      </c>
      <c r="I328" s="591"/>
      <c r="J328" s="592"/>
      <c r="K328" s="591"/>
      <c r="L328" s="575"/>
      <c r="M328" s="593"/>
      <c r="N328" s="562"/>
      <c r="O328" s="564"/>
    </row>
    <row r="329" ht="13.5" customHeight="1" outlineLevel="1">
      <c r="A329" s="564"/>
      <c r="B329" s="216">
        <v>324.0</v>
      </c>
      <c r="C329" s="598"/>
      <c r="D329" s="73">
        <v>8.595057617728E12</v>
      </c>
      <c r="E329" s="55" t="s">
        <v>775</v>
      </c>
      <c r="F329" s="594" t="s">
        <v>776</v>
      </c>
      <c r="G329" s="589">
        <v>2818.7</v>
      </c>
      <c r="H329" s="590">
        <f>G329*'ЗМІСТ'!$E$13/1000*1.2</f>
        <v>147.8552467</v>
      </c>
      <c r="I329" s="591"/>
      <c r="J329" s="592"/>
      <c r="K329" s="591"/>
      <c r="L329" s="575"/>
      <c r="M329" s="593"/>
      <c r="N329" s="562"/>
      <c r="O329" s="564"/>
    </row>
    <row r="330" ht="13.5" customHeight="1" outlineLevel="1">
      <c r="A330" s="564"/>
      <c r="B330" s="216">
        <v>325.0</v>
      </c>
      <c r="C330" s="598"/>
      <c r="D330" s="73">
        <v>8.595057696402E12</v>
      </c>
      <c r="E330" s="55" t="s">
        <v>4887</v>
      </c>
      <c r="F330" s="594" t="s">
        <v>4888</v>
      </c>
      <c r="G330" s="589">
        <v>4879.5</v>
      </c>
      <c r="H330" s="590">
        <f>G330*'ЗМІСТ'!$E$13/1000*1.2</f>
        <v>255.954758</v>
      </c>
      <c r="I330" s="591"/>
      <c r="J330" s="592"/>
      <c r="K330" s="591"/>
      <c r="L330" s="575"/>
      <c r="M330" s="593"/>
      <c r="N330" s="562"/>
      <c r="O330" s="564"/>
    </row>
    <row r="331" ht="13.5" customHeight="1" outlineLevel="1">
      <c r="A331" s="564"/>
      <c r="B331" s="216">
        <v>326.0</v>
      </c>
      <c r="C331" s="595"/>
      <c r="D331" s="73">
        <v>8.595057626324E12</v>
      </c>
      <c r="E331" s="55" t="s">
        <v>777</v>
      </c>
      <c r="F331" s="594" t="s">
        <v>778</v>
      </c>
      <c r="G331" s="589">
        <v>5543.32</v>
      </c>
      <c r="H331" s="590">
        <f>G331*'ЗМІСТ'!$E$13/1000*1.2</f>
        <v>290.7755158</v>
      </c>
      <c r="I331" s="591"/>
      <c r="J331" s="592"/>
      <c r="K331" s="591"/>
      <c r="L331" s="575"/>
      <c r="M331" s="593"/>
      <c r="N331" s="562"/>
      <c r="O331" s="564"/>
    </row>
    <row r="332" ht="13.5" customHeight="1" outlineLevel="1">
      <c r="A332" s="564"/>
      <c r="B332" s="216">
        <v>327.0</v>
      </c>
      <c r="C332" s="598"/>
      <c r="D332" s="73">
        <v>8.595057617735E12</v>
      </c>
      <c r="E332" s="55" t="s">
        <v>848</v>
      </c>
      <c r="F332" s="594" t="s">
        <v>849</v>
      </c>
      <c r="G332" s="589">
        <v>225.43</v>
      </c>
      <c r="H332" s="590">
        <f>G332*'ЗМІСТ'!$E$13/1000*1.2</f>
        <v>11.8249577</v>
      </c>
      <c r="I332" s="591"/>
      <c r="J332" s="592"/>
      <c r="K332" s="591"/>
      <c r="L332" s="575"/>
      <c r="M332" s="593"/>
      <c r="N332" s="562"/>
      <c r="O332" s="564"/>
    </row>
    <row r="333" ht="13.5" customHeight="1" outlineLevel="1">
      <c r="A333" s="564"/>
      <c r="B333" s="216">
        <v>328.0</v>
      </c>
      <c r="C333" s="595"/>
      <c r="D333" s="73">
        <v>8.595057643888E12</v>
      </c>
      <c r="E333" s="55" t="s">
        <v>738</v>
      </c>
      <c r="F333" s="594" t="s">
        <v>739</v>
      </c>
      <c r="G333" s="589">
        <v>209.51</v>
      </c>
      <c r="H333" s="590">
        <f>G333*'ЗМІСТ'!$E$13/1000*1.2</f>
        <v>10.98987219</v>
      </c>
      <c r="I333" s="591"/>
      <c r="J333" s="592"/>
      <c r="K333" s="591"/>
      <c r="L333" s="575"/>
      <c r="M333" s="593"/>
      <c r="N333" s="562"/>
      <c r="O333" s="564"/>
    </row>
    <row r="334" ht="13.5" customHeight="1" outlineLevel="1">
      <c r="A334" s="564"/>
      <c r="B334" s="216">
        <v>329.0</v>
      </c>
      <c r="C334" s="595"/>
      <c r="D334" s="73">
        <v>8.595057617834E12</v>
      </c>
      <c r="E334" s="55" t="s">
        <v>683</v>
      </c>
      <c r="F334" s="594" t="s">
        <v>684</v>
      </c>
      <c r="G334" s="589">
        <v>205.93</v>
      </c>
      <c r="H334" s="590">
        <f>G334*'ЗМІСТ'!$E$13/1000*1.2</f>
        <v>10.80208286</v>
      </c>
      <c r="I334" s="591"/>
      <c r="J334" s="592"/>
      <c r="K334" s="591"/>
      <c r="L334" s="575"/>
      <c r="M334" s="593"/>
      <c r="N334" s="562"/>
      <c r="O334" s="564"/>
    </row>
    <row r="335" ht="13.5" customHeight="1" outlineLevel="1">
      <c r="A335" s="564"/>
      <c r="B335" s="216">
        <v>330.0</v>
      </c>
      <c r="C335" s="595"/>
      <c r="D335" s="73">
        <v>8.59505761778E12</v>
      </c>
      <c r="E335" s="55" t="s">
        <v>793</v>
      </c>
      <c r="F335" s="594" t="s">
        <v>794</v>
      </c>
      <c r="G335" s="589">
        <v>232.32</v>
      </c>
      <c r="H335" s="590">
        <f>G335*'ЗМІСТ'!$E$13/1000*1.2</f>
        <v>12.18637348</v>
      </c>
      <c r="I335" s="591"/>
      <c r="J335" s="592"/>
      <c r="K335" s="591"/>
      <c r="L335" s="575"/>
      <c r="M335" s="593"/>
      <c r="N335" s="562"/>
      <c r="O335" s="564"/>
    </row>
    <row r="336" ht="13.5" customHeight="1" outlineLevel="1">
      <c r="A336" s="564"/>
      <c r="B336" s="216">
        <v>331.0</v>
      </c>
      <c r="C336" s="595"/>
      <c r="D336" s="73">
        <v>8.595057626461E12</v>
      </c>
      <c r="E336" s="55" t="s">
        <v>4889</v>
      </c>
      <c r="F336" s="594" t="s">
        <v>904</v>
      </c>
      <c r="G336" s="589">
        <v>340.85</v>
      </c>
      <c r="H336" s="590">
        <f>G336*'ЗМІСТ'!$E$13/1000*1.2</f>
        <v>17.87932765</v>
      </c>
      <c r="I336" s="591"/>
      <c r="J336" s="592"/>
      <c r="K336" s="591"/>
      <c r="L336" s="575"/>
      <c r="M336" s="593"/>
      <c r="N336" s="562"/>
      <c r="O336" s="564"/>
    </row>
    <row r="337" ht="13.5" customHeight="1" outlineLevel="1">
      <c r="A337" s="564"/>
      <c r="B337" s="216">
        <v>332.0</v>
      </c>
      <c r="C337" s="595"/>
      <c r="D337" s="73">
        <v>8.595057629288E12</v>
      </c>
      <c r="E337" s="55" t="s">
        <v>4890</v>
      </c>
      <c r="F337" s="594" t="s">
        <v>959</v>
      </c>
      <c r="G337" s="589">
        <v>371.1</v>
      </c>
      <c r="H337" s="590">
        <f>G337*'ЗМІСТ'!$E$13/1000*1.2</f>
        <v>19.46609503</v>
      </c>
      <c r="I337" s="591"/>
      <c r="J337" s="592"/>
      <c r="K337" s="591"/>
      <c r="L337" s="575"/>
      <c r="M337" s="593"/>
      <c r="N337" s="562"/>
      <c r="O337" s="564"/>
    </row>
    <row r="338" ht="13.5" customHeight="1" outlineLevel="1">
      <c r="A338" s="564"/>
      <c r="B338" s="216">
        <v>333.0</v>
      </c>
      <c r="C338" s="598"/>
      <c r="D338" s="73">
        <v>8.595057617742E12</v>
      </c>
      <c r="E338" s="55" t="s">
        <v>850</v>
      </c>
      <c r="F338" s="594" t="s">
        <v>851</v>
      </c>
      <c r="G338" s="589">
        <v>292.1</v>
      </c>
      <c r="H338" s="590">
        <f>G338*'ЗМІСТ'!$E$13/1000*1.2</f>
        <v>15.32214055</v>
      </c>
      <c r="I338" s="591"/>
      <c r="J338" s="592"/>
      <c r="K338" s="591"/>
      <c r="L338" s="575"/>
      <c r="M338" s="593"/>
      <c r="N338" s="562"/>
      <c r="O338" s="564"/>
    </row>
    <row r="339" ht="13.5" customHeight="1" outlineLevel="1">
      <c r="A339" s="564"/>
      <c r="B339" s="216">
        <v>334.0</v>
      </c>
      <c r="C339" s="595"/>
      <c r="D339" s="73">
        <v>8.595057643895E12</v>
      </c>
      <c r="E339" s="55" t="s">
        <v>740</v>
      </c>
      <c r="F339" s="594" t="s">
        <v>741</v>
      </c>
      <c r="G339" s="589">
        <v>272.01</v>
      </c>
      <c r="H339" s="590">
        <f>G339*'ЗМІСТ'!$E$13/1000*1.2</f>
        <v>14.26831719</v>
      </c>
      <c r="I339" s="591"/>
      <c r="J339" s="592"/>
      <c r="K339" s="591"/>
      <c r="L339" s="575"/>
      <c r="M339" s="593"/>
      <c r="N339" s="562"/>
      <c r="O339" s="564"/>
    </row>
    <row r="340" ht="13.5" customHeight="1" outlineLevel="1">
      <c r="A340" s="564"/>
      <c r="B340" s="216">
        <v>335.0</v>
      </c>
      <c r="C340" s="595"/>
      <c r="D340" s="73">
        <v>8.595057617841E12</v>
      </c>
      <c r="E340" s="55" t="s">
        <v>685</v>
      </c>
      <c r="F340" s="594" t="s">
        <v>686</v>
      </c>
      <c r="G340" s="589">
        <v>262.24</v>
      </c>
      <c r="H340" s="590">
        <f>G340*'ЗМІСТ'!$E$13/1000*1.2</f>
        <v>13.75583067</v>
      </c>
      <c r="I340" s="591"/>
      <c r="J340" s="592"/>
      <c r="K340" s="591"/>
      <c r="L340" s="575"/>
      <c r="M340" s="593"/>
      <c r="N340" s="562"/>
      <c r="O340" s="564"/>
    </row>
    <row r="341" ht="13.5" customHeight="1" outlineLevel="1">
      <c r="A341" s="564"/>
      <c r="B341" s="216">
        <v>336.0</v>
      </c>
      <c r="C341" s="595"/>
      <c r="D341" s="73">
        <v>8.595057617797E12</v>
      </c>
      <c r="E341" s="55" t="s">
        <v>795</v>
      </c>
      <c r="F341" s="594" t="s">
        <v>796</v>
      </c>
      <c r="G341" s="589">
        <v>304.71</v>
      </c>
      <c r="H341" s="590">
        <f>G341*'ЗМІСТ'!$E$13/1000*1.2</f>
        <v>15.98359962</v>
      </c>
      <c r="I341" s="591"/>
      <c r="J341" s="592"/>
      <c r="K341" s="591"/>
      <c r="L341" s="575"/>
      <c r="M341" s="593"/>
      <c r="N341" s="562"/>
      <c r="O341" s="564"/>
    </row>
    <row r="342" ht="13.5" customHeight="1" outlineLevel="1">
      <c r="A342" s="564"/>
      <c r="B342" s="216">
        <v>337.0</v>
      </c>
      <c r="C342" s="595"/>
      <c r="D342" s="73">
        <v>8.595057626478E12</v>
      </c>
      <c r="E342" s="55" t="s">
        <v>4891</v>
      </c>
      <c r="F342" s="594" t="s">
        <v>906</v>
      </c>
      <c r="G342" s="589">
        <v>432.27</v>
      </c>
      <c r="H342" s="590">
        <f>G342*'ЗМІСТ'!$E$13/1000*1.2</f>
        <v>22.67477472</v>
      </c>
      <c r="I342" s="591">
        <v>0.031985394596231384</v>
      </c>
      <c r="J342" s="592"/>
      <c r="K342" s="591"/>
      <c r="L342" s="575"/>
      <c r="M342" s="593"/>
      <c r="N342" s="562"/>
      <c r="O342" s="564"/>
    </row>
    <row r="343" ht="13.5" customHeight="1" outlineLevel="1">
      <c r="A343" s="564"/>
      <c r="B343" s="216">
        <v>338.0</v>
      </c>
      <c r="C343" s="595"/>
      <c r="D343" s="73">
        <v>8.595057629295E12</v>
      </c>
      <c r="E343" s="55" t="s">
        <v>4892</v>
      </c>
      <c r="F343" s="594" t="s">
        <v>961</v>
      </c>
      <c r="G343" s="589">
        <v>473.93</v>
      </c>
      <c r="H343" s="590">
        <f>G343*'ЗМІСТ'!$E$13/1000*1.2</f>
        <v>24.86005502</v>
      </c>
      <c r="I343" s="591"/>
      <c r="J343" s="592"/>
      <c r="K343" s="591"/>
      <c r="L343" s="575"/>
      <c r="M343" s="593"/>
      <c r="N343" s="562"/>
      <c r="O343" s="564"/>
    </row>
    <row r="344" ht="13.5" customHeight="1" outlineLevel="1">
      <c r="A344" s="564"/>
      <c r="B344" s="216">
        <v>339.0</v>
      </c>
      <c r="C344" s="598"/>
      <c r="D344" s="73">
        <v>8.595057617759E12</v>
      </c>
      <c r="E344" s="55" t="s">
        <v>852</v>
      </c>
      <c r="F344" s="594" t="s">
        <v>853</v>
      </c>
      <c r="G344" s="589">
        <v>473.43</v>
      </c>
      <c r="H344" s="590">
        <f>G344*'ЗМІСТ'!$E$13/1000*1.2</f>
        <v>24.83382746</v>
      </c>
      <c r="I344" s="591"/>
      <c r="J344" s="592"/>
      <c r="K344" s="591"/>
      <c r="L344" s="575"/>
      <c r="M344" s="593"/>
      <c r="N344" s="562"/>
      <c r="O344" s="564"/>
    </row>
    <row r="345" ht="13.5" customHeight="1" outlineLevel="1">
      <c r="A345" s="564"/>
      <c r="B345" s="216">
        <v>340.0</v>
      </c>
      <c r="C345" s="595"/>
      <c r="D345" s="73">
        <v>8.595057643901E12</v>
      </c>
      <c r="E345" s="55" t="s">
        <v>742</v>
      </c>
      <c r="F345" s="594" t="s">
        <v>743</v>
      </c>
      <c r="G345" s="589">
        <v>445.36</v>
      </c>
      <c r="H345" s="590">
        <f>G345*'ЗМІСТ'!$E$13/1000*1.2</f>
        <v>23.36141224</v>
      </c>
      <c r="I345" s="591"/>
      <c r="J345" s="592"/>
      <c r="K345" s="591"/>
      <c r="L345" s="575"/>
      <c r="M345" s="593"/>
      <c r="N345" s="562"/>
      <c r="O345" s="564"/>
    </row>
    <row r="346" ht="13.5" customHeight="1" outlineLevel="1">
      <c r="A346" s="564"/>
      <c r="B346" s="216">
        <v>341.0</v>
      </c>
      <c r="C346" s="595"/>
      <c r="D346" s="73">
        <v>8.595057617858E12</v>
      </c>
      <c r="E346" s="55" t="s">
        <v>687</v>
      </c>
      <c r="F346" s="594" t="s">
        <v>688</v>
      </c>
      <c r="G346" s="589">
        <v>419.08</v>
      </c>
      <c r="H346" s="590">
        <f>G346*'ЗМІСТ'!$E$13/1000*1.2</f>
        <v>21.98289169</v>
      </c>
      <c r="I346" s="591"/>
      <c r="J346" s="592"/>
      <c r="K346" s="591"/>
      <c r="L346" s="575"/>
      <c r="M346" s="593"/>
      <c r="N346" s="562"/>
      <c r="O346" s="564"/>
    </row>
    <row r="347" ht="13.5" customHeight="1" outlineLevel="1">
      <c r="A347" s="564"/>
      <c r="B347" s="216">
        <v>342.0</v>
      </c>
      <c r="C347" s="595"/>
      <c r="D347" s="73">
        <v>8.595057617803E12</v>
      </c>
      <c r="E347" s="55" t="s">
        <v>797</v>
      </c>
      <c r="F347" s="594" t="s">
        <v>798</v>
      </c>
      <c r="G347" s="589">
        <v>471.34</v>
      </c>
      <c r="H347" s="590">
        <f>G347*'ЗМІСТ'!$E$13/1000*1.2</f>
        <v>24.72419626</v>
      </c>
      <c r="I347" s="591"/>
      <c r="J347" s="592"/>
      <c r="K347" s="591"/>
      <c r="L347" s="575"/>
      <c r="M347" s="593"/>
      <c r="N347" s="562"/>
      <c r="O347" s="564"/>
    </row>
    <row r="348" ht="13.5" customHeight="1" outlineLevel="1">
      <c r="A348" s="564"/>
      <c r="B348" s="216">
        <v>343.0</v>
      </c>
      <c r="C348" s="595"/>
      <c r="D348" s="73">
        <v>8.595057626256E12</v>
      </c>
      <c r="E348" s="55" t="s">
        <v>4893</v>
      </c>
      <c r="F348" s="594" t="s">
        <v>908</v>
      </c>
      <c r="G348" s="589">
        <v>701.25</v>
      </c>
      <c r="H348" s="590">
        <f>G348*'ЗМІСТ'!$E$13/1000*1.2</f>
        <v>36.7841529</v>
      </c>
      <c r="I348" s="591"/>
      <c r="J348" s="592"/>
      <c r="K348" s="591"/>
      <c r="L348" s="575"/>
      <c r="M348" s="593"/>
      <c r="N348" s="562"/>
      <c r="O348" s="564"/>
    </row>
    <row r="349" ht="13.5" customHeight="1" outlineLevel="1">
      <c r="A349" s="564"/>
      <c r="B349" s="216">
        <v>344.0</v>
      </c>
      <c r="C349" s="595"/>
      <c r="D349" s="73">
        <v>8.595057629301E12</v>
      </c>
      <c r="E349" s="55" t="s">
        <v>4894</v>
      </c>
      <c r="F349" s="594" t="s">
        <v>963</v>
      </c>
      <c r="G349" s="589">
        <v>778.43</v>
      </c>
      <c r="H349" s="590">
        <f>G349*'ЗМІСТ'!$E$13/1000*1.2</f>
        <v>40.83263906</v>
      </c>
      <c r="I349" s="591"/>
      <c r="J349" s="592"/>
      <c r="K349" s="591"/>
      <c r="L349" s="575"/>
      <c r="M349" s="593"/>
      <c r="N349" s="562"/>
      <c r="O349" s="564"/>
    </row>
    <row r="350" ht="13.5" customHeight="1" outlineLevel="1">
      <c r="A350" s="564"/>
      <c r="B350" s="216">
        <v>345.0</v>
      </c>
      <c r="C350" s="598"/>
      <c r="D350" s="73">
        <v>8.595057617322E12</v>
      </c>
      <c r="E350" s="55" t="s">
        <v>854</v>
      </c>
      <c r="F350" s="594" t="s">
        <v>855</v>
      </c>
      <c r="G350" s="589">
        <v>935.52</v>
      </c>
      <c r="H350" s="590">
        <f>G350*'ЗМІСТ'!$E$13/1000*1.2</f>
        <v>49.07281386</v>
      </c>
      <c r="I350" s="591"/>
      <c r="J350" s="592"/>
      <c r="K350" s="591"/>
      <c r="L350" s="575"/>
      <c r="M350" s="593"/>
      <c r="N350" s="562"/>
      <c r="O350" s="564"/>
    </row>
    <row r="351" ht="13.5" customHeight="1" outlineLevel="1">
      <c r="A351" s="564"/>
      <c r="B351" s="216">
        <v>346.0</v>
      </c>
      <c r="C351" s="595"/>
      <c r="D351" s="73">
        <v>8.595057643918E12</v>
      </c>
      <c r="E351" s="55" t="s">
        <v>744</v>
      </c>
      <c r="F351" s="594" t="s">
        <v>745</v>
      </c>
      <c r="G351" s="589">
        <v>981.07</v>
      </c>
      <c r="H351" s="590">
        <f>G351*'ЗМІСТ'!$E$13/1000*1.2</f>
        <v>51.46214458</v>
      </c>
      <c r="I351" s="591"/>
      <c r="J351" s="592"/>
      <c r="K351" s="591"/>
      <c r="L351" s="575"/>
      <c r="M351" s="593"/>
      <c r="N351" s="562"/>
      <c r="O351" s="564"/>
    </row>
    <row r="352" ht="13.5" customHeight="1" outlineLevel="1">
      <c r="A352" s="564"/>
      <c r="B352" s="216">
        <v>347.0</v>
      </c>
      <c r="C352" s="595"/>
      <c r="D352" s="73">
        <v>8.595057617346E12</v>
      </c>
      <c r="E352" s="55" t="s">
        <v>689</v>
      </c>
      <c r="F352" s="594" t="s">
        <v>690</v>
      </c>
      <c r="G352" s="589">
        <v>838.65</v>
      </c>
      <c r="H352" s="590">
        <f>G352*'ЗМІСТ'!$E$13/1000*1.2</f>
        <v>43.99148639</v>
      </c>
      <c r="I352" s="591"/>
      <c r="J352" s="592"/>
      <c r="K352" s="591"/>
      <c r="L352" s="575"/>
      <c r="M352" s="593"/>
      <c r="N352" s="562"/>
      <c r="O352" s="564"/>
    </row>
    <row r="353" ht="13.5" customHeight="1" outlineLevel="1">
      <c r="A353" s="564"/>
      <c r="B353" s="216">
        <v>348.0</v>
      </c>
      <c r="C353" s="595"/>
      <c r="D353" s="73">
        <v>8.595057617339E12</v>
      </c>
      <c r="E353" s="55" t="s">
        <v>799</v>
      </c>
      <c r="F353" s="594" t="s">
        <v>800</v>
      </c>
      <c r="G353" s="589">
        <v>956.04</v>
      </c>
      <c r="H353" s="590">
        <f>G353*'ЗМІСТ'!$E$13/1000*1.2</f>
        <v>50.14919292</v>
      </c>
      <c r="I353" s="591"/>
      <c r="J353" s="592"/>
      <c r="K353" s="591"/>
      <c r="L353" s="575"/>
      <c r="M353" s="593"/>
      <c r="N353" s="562"/>
      <c r="O353" s="564"/>
    </row>
    <row r="354" ht="13.5" customHeight="1" outlineLevel="1">
      <c r="A354" s="564"/>
      <c r="B354" s="216">
        <v>349.0</v>
      </c>
      <c r="C354" s="595"/>
      <c r="D354" s="73">
        <v>8.595057626263E12</v>
      </c>
      <c r="E354" s="55" t="s">
        <v>4895</v>
      </c>
      <c r="F354" s="594" t="s">
        <v>910</v>
      </c>
      <c r="G354" s="589">
        <v>1309.8</v>
      </c>
      <c r="H354" s="590">
        <f>G354*'ЗМІСТ'!$E$13/1000*1.2</f>
        <v>68.70571618</v>
      </c>
      <c r="I354" s="591"/>
      <c r="J354" s="592"/>
      <c r="K354" s="591"/>
      <c r="L354" s="575"/>
      <c r="M354" s="593"/>
      <c r="N354" s="562"/>
      <c r="O354" s="564"/>
    </row>
    <row r="355" ht="13.5" customHeight="1" outlineLevel="1">
      <c r="A355" s="564"/>
      <c r="B355" s="216">
        <v>350.0</v>
      </c>
      <c r="C355" s="595"/>
      <c r="D355" s="73">
        <v>8.595057629318E12</v>
      </c>
      <c r="E355" s="55" t="s">
        <v>4896</v>
      </c>
      <c r="F355" s="594" t="s">
        <v>965</v>
      </c>
      <c r="G355" s="589">
        <v>1514.6</v>
      </c>
      <c r="H355" s="590">
        <f>G355*'ЗМІСТ'!$E$13/1000*1.2</f>
        <v>79.44852475</v>
      </c>
      <c r="I355" s="591"/>
      <c r="J355" s="592"/>
      <c r="K355" s="591"/>
      <c r="L355" s="575"/>
      <c r="M355" s="593"/>
      <c r="N355" s="562"/>
      <c r="O355" s="564"/>
    </row>
    <row r="356" ht="13.5" customHeight="1" outlineLevel="1">
      <c r="A356" s="564"/>
      <c r="B356" s="216">
        <v>351.0</v>
      </c>
      <c r="C356" s="598"/>
      <c r="D356" s="73">
        <v>8.595057617773E12</v>
      </c>
      <c r="E356" s="55" t="s">
        <v>856</v>
      </c>
      <c r="F356" s="594" t="s">
        <v>857</v>
      </c>
      <c r="G356" s="589">
        <v>1339.04</v>
      </c>
      <c r="H356" s="590">
        <f>G356*'ЗМІСТ'!$E$13/1000*1.2</f>
        <v>70.23950388</v>
      </c>
      <c r="I356" s="591"/>
      <c r="J356" s="592"/>
      <c r="K356" s="591"/>
      <c r="L356" s="575"/>
      <c r="M356" s="593"/>
      <c r="N356" s="562"/>
      <c r="O356" s="564"/>
    </row>
    <row r="357" ht="13.5" customHeight="1" outlineLevel="1">
      <c r="A357" s="564"/>
      <c r="B357" s="216">
        <v>352.0</v>
      </c>
      <c r="C357" s="595"/>
      <c r="D357" s="73">
        <v>8.595057650657E12</v>
      </c>
      <c r="E357" s="55" t="s">
        <v>746</v>
      </c>
      <c r="F357" s="594" t="s">
        <v>747</v>
      </c>
      <c r="G357" s="589">
        <v>1350.32</v>
      </c>
      <c r="H357" s="590">
        <f>G357*'ЗМІСТ'!$E$13/1000*1.2</f>
        <v>70.83119764</v>
      </c>
      <c r="I357" s="591"/>
      <c r="J357" s="592"/>
      <c r="K357" s="591"/>
      <c r="L357" s="575"/>
      <c r="M357" s="593"/>
      <c r="N357" s="562"/>
      <c r="O357" s="564"/>
    </row>
    <row r="358" ht="13.5" customHeight="1" outlineLevel="1">
      <c r="A358" s="564"/>
      <c r="B358" s="216">
        <v>353.0</v>
      </c>
      <c r="C358" s="595"/>
      <c r="D358" s="73">
        <v>8.595057617865E12</v>
      </c>
      <c r="E358" s="55" t="s">
        <v>691</v>
      </c>
      <c r="F358" s="594" t="s">
        <v>692</v>
      </c>
      <c r="G358" s="589">
        <v>1143.88</v>
      </c>
      <c r="H358" s="590">
        <f>G358*'ЗМІСТ'!$E$13/1000*1.2</f>
        <v>60.00236267</v>
      </c>
      <c r="I358" s="591"/>
      <c r="J358" s="592"/>
      <c r="K358" s="591"/>
      <c r="L358" s="575"/>
      <c r="M358" s="593"/>
      <c r="N358" s="562"/>
      <c r="O358" s="564"/>
    </row>
    <row r="359" ht="13.5" customHeight="1" outlineLevel="1">
      <c r="A359" s="564"/>
      <c r="B359" s="216">
        <v>354.0</v>
      </c>
      <c r="C359" s="595"/>
      <c r="D359" s="73">
        <v>8.59505761781E12</v>
      </c>
      <c r="E359" s="55" t="s">
        <v>801</v>
      </c>
      <c r="F359" s="594" t="s">
        <v>802</v>
      </c>
      <c r="G359" s="589">
        <v>1353.33</v>
      </c>
      <c r="H359" s="590">
        <f>G359*'ЗМІСТ'!$E$13/1000*1.2</f>
        <v>70.98908755</v>
      </c>
      <c r="I359" s="591"/>
      <c r="J359" s="592"/>
      <c r="K359" s="591"/>
      <c r="L359" s="575"/>
      <c r="M359" s="593"/>
      <c r="N359" s="562"/>
      <c r="O359" s="564"/>
    </row>
    <row r="360" ht="13.5" customHeight="1" outlineLevel="1">
      <c r="A360" s="564"/>
      <c r="B360" s="216">
        <v>355.0</v>
      </c>
      <c r="C360" s="595"/>
      <c r="D360" s="73">
        <v>8.595057626485E12</v>
      </c>
      <c r="E360" s="55" t="s">
        <v>4897</v>
      </c>
      <c r="F360" s="594" t="s">
        <v>912</v>
      </c>
      <c r="G360" s="589">
        <v>1834.53</v>
      </c>
      <c r="H360" s="590">
        <f>G360*'ЗМІСТ'!$E$13/1000*1.2</f>
        <v>96.23049129</v>
      </c>
      <c r="I360" s="591"/>
      <c r="J360" s="592"/>
      <c r="K360" s="591"/>
      <c r="L360" s="575"/>
      <c r="M360" s="593"/>
      <c r="N360" s="562"/>
      <c r="O360" s="564"/>
    </row>
    <row r="361" ht="13.5" customHeight="1" outlineLevel="1">
      <c r="A361" s="564"/>
      <c r="B361" s="216">
        <v>356.0</v>
      </c>
      <c r="C361" s="595"/>
      <c r="D361" s="73">
        <v>8.595057651166E12</v>
      </c>
      <c r="E361" s="55" t="s">
        <v>4898</v>
      </c>
      <c r="F361" s="594" t="s">
        <v>967</v>
      </c>
      <c r="G361" s="589">
        <v>2206.35</v>
      </c>
      <c r="H361" s="590">
        <f>G361*'ЗМІСТ'!$E$13/1000*1.2</f>
        <v>115.734354</v>
      </c>
      <c r="I361" s="591"/>
      <c r="J361" s="592"/>
      <c r="K361" s="591"/>
      <c r="L361" s="575"/>
      <c r="M361" s="593"/>
      <c r="N361" s="562"/>
      <c r="O361" s="564"/>
    </row>
    <row r="362" ht="13.5" customHeight="1" outlineLevel="1">
      <c r="A362" s="564"/>
      <c r="B362" s="216">
        <v>357.0</v>
      </c>
      <c r="C362" s="598"/>
      <c r="D362" s="73">
        <v>8.595057617766E12</v>
      </c>
      <c r="E362" s="55" t="s">
        <v>858</v>
      </c>
      <c r="F362" s="594" t="s">
        <v>859</v>
      </c>
      <c r="G362" s="589">
        <v>2853.4</v>
      </c>
      <c r="H362" s="590">
        <f>G362*'ЗМІСТ'!$E$13/1000*1.2</f>
        <v>149.6754394</v>
      </c>
      <c r="I362" s="591"/>
      <c r="J362" s="592"/>
      <c r="K362" s="591"/>
      <c r="L362" s="575"/>
      <c r="M362" s="593"/>
      <c r="N362" s="562"/>
      <c r="O362" s="564"/>
    </row>
    <row r="363" ht="13.5" customHeight="1" outlineLevel="1">
      <c r="A363" s="564"/>
      <c r="B363" s="216">
        <v>358.0</v>
      </c>
      <c r="C363" s="595"/>
      <c r="D363" s="73">
        <v>8.595057668874E12</v>
      </c>
      <c r="E363" s="55" t="s">
        <v>748</v>
      </c>
      <c r="F363" s="594" t="s">
        <v>749</v>
      </c>
      <c r="G363" s="589">
        <v>3605.09</v>
      </c>
      <c r="H363" s="590">
        <f>G363*'ЗМІСТ'!$E$13/1000*1.2</f>
        <v>189.1054286</v>
      </c>
      <c r="I363" s="591"/>
      <c r="J363" s="592"/>
      <c r="K363" s="591"/>
      <c r="L363" s="575"/>
      <c r="M363" s="593"/>
      <c r="N363" s="562"/>
      <c r="O363" s="564"/>
    </row>
    <row r="364" ht="13.5" customHeight="1" outlineLevel="1">
      <c r="A364" s="564"/>
      <c r="B364" s="216">
        <v>359.0</v>
      </c>
      <c r="C364" s="595"/>
      <c r="D364" s="73">
        <v>8.595057617872E12</v>
      </c>
      <c r="E364" s="55" t="s">
        <v>693</v>
      </c>
      <c r="F364" s="594" t="s">
        <v>694</v>
      </c>
      <c r="G364" s="589">
        <v>2024.05</v>
      </c>
      <c r="H364" s="590">
        <f>G364*'ЗМІСТ'!$E$13/1000*1.2</f>
        <v>106.1717856</v>
      </c>
      <c r="I364" s="591"/>
      <c r="J364" s="592"/>
      <c r="K364" s="591"/>
      <c r="L364" s="575"/>
      <c r="M364" s="593"/>
      <c r="N364" s="562"/>
      <c r="O364" s="564"/>
    </row>
    <row r="365" ht="13.5" customHeight="1" outlineLevel="1">
      <c r="A365" s="564"/>
      <c r="B365" s="216">
        <v>360.0</v>
      </c>
      <c r="C365" s="595"/>
      <c r="D365" s="73">
        <v>8.595057617827E12</v>
      </c>
      <c r="E365" s="55" t="s">
        <v>803</v>
      </c>
      <c r="F365" s="594" t="s">
        <v>804</v>
      </c>
      <c r="G365" s="589">
        <v>2317.78</v>
      </c>
      <c r="H365" s="590">
        <f>G365*'ЗМІСТ'!$E$13/1000*1.2</f>
        <v>121.579428</v>
      </c>
      <c r="I365" s="591"/>
      <c r="J365" s="592"/>
      <c r="K365" s="591"/>
      <c r="L365" s="575"/>
      <c r="M365" s="593"/>
      <c r="N365" s="562"/>
      <c r="O365" s="564"/>
    </row>
    <row r="366" ht="13.5" customHeight="1" outlineLevel="1">
      <c r="A366" s="564"/>
      <c r="B366" s="216">
        <v>361.0</v>
      </c>
      <c r="C366" s="595"/>
      <c r="D366" s="73">
        <v>8.595057626492E12</v>
      </c>
      <c r="E366" s="55" t="s">
        <v>4899</v>
      </c>
      <c r="F366" s="594" t="s">
        <v>914</v>
      </c>
      <c r="G366" s="589">
        <v>3809.88</v>
      </c>
      <c r="H366" s="590">
        <f>G366*'ЗМІСТ'!$E$13/1000*1.2</f>
        <v>199.8477126</v>
      </c>
      <c r="I366" s="591"/>
      <c r="J366" s="592"/>
      <c r="K366" s="591"/>
      <c r="L366" s="575"/>
      <c r="M366" s="593"/>
      <c r="N366" s="562"/>
      <c r="O366" s="564"/>
    </row>
    <row r="367" ht="13.5" customHeight="1" outlineLevel="1">
      <c r="A367" s="564"/>
      <c r="B367" s="216">
        <v>362.0</v>
      </c>
      <c r="C367" s="595"/>
      <c r="D367" s="73">
        <v>8.595057699281E12</v>
      </c>
      <c r="E367" s="55" t="s">
        <v>4900</v>
      </c>
      <c r="F367" s="594" t="s">
        <v>969</v>
      </c>
      <c r="G367" s="589">
        <v>4333.64</v>
      </c>
      <c r="H367" s="590">
        <f>G367*'ЗМІСТ'!$E$13/1000*1.2</f>
        <v>227.3216062</v>
      </c>
      <c r="I367" s="591"/>
      <c r="J367" s="592"/>
      <c r="K367" s="591"/>
      <c r="L367" s="575"/>
      <c r="M367" s="593"/>
      <c r="N367" s="562"/>
      <c r="O367" s="564"/>
    </row>
    <row r="368" ht="13.5" customHeight="1" outlineLevel="1">
      <c r="A368" s="564"/>
      <c r="B368" s="216">
        <v>363.0</v>
      </c>
      <c r="C368" s="598"/>
      <c r="D368" s="73">
        <v>8.595057604926E12</v>
      </c>
      <c r="E368" s="55" t="s">
        <v>1299</v>
      </c>
      <c r="F368" s="594" t="s">
        <v>1300</v>
      </c>
      <c r="G368" s="589">
        <v>91.56</v>
      </c>
      <c r="H368" s="590">
        <f>G368*'ЗМІСТ'!$E$13/1000*1.2</f>
        <v>4.802790787</v>
      </c>
      <c r="I368" s="591"/>
      <c r="J368" s="592"/>
      <c r="K368" s="591"/>
      <c r="L368" s="575"/>
      <c r="M368" s="593"/>
      <c r="N368" s="562"/>
      <c r="O368" s="564"/>
    </row>
    <row r="369" ht="13.5" customHeight="1" outlineLevel="1">
      <c r="A369" s="564"/>
      <c r="B369" s="216">
        <v>364.0</v>
      </c>
      <c r="C369" s="598"/>
      <c r="D369" s="73">
        <v>8.595057604933E12</v>
      </c>
      <c r="E369" s="55" t="s">
        <v>1301</v>
      </c>
      <c r="F369" s="594" t="s">
        <v>1302</v>
      </c>
      <c r="G369" s="589">
        <v>151.4</v>
      </c>
      <c r="H369" s="590">
        <f>G369*'ЗМІСТ'!$E$13/1000*1.2</f>
        <v>7.941705168</v>
      </c>
      <c r="I369" s="591"/>
      <c r="J369" s="592"/>
      <c r="K369" s="591"/>
      <c r="L369" s="575"/>
      <c r="M369" s="593"/>
      <c r="N369" s="562"/>
      <c r="O369" s="564"/>
    </row>
    <row r="370" ht="13.5" customHeight="1" outlineLevel="1">
      <c r="A370" s="564"/>
      <c r="B370" s="216">
        <v>365.0</v>
      </c>
      <c r="C370" s="595"/>
      <c r="D370" s="73">
        <v>8.595057688575E12</v>
      </c>
      <c r="E370" s="55" t="s">
        <v>4901</v>
      </c>
      <c r="F370" s="594" t="s">
        <v>1557</v>
      </c>
      <c r="G370" s="589">
        <v>339.42</v>
      </c>
      <c r="H370" s="590">
        <f>G370*'ЗМІСТ'!$E$13/1000*1.2</f>
        <v>17.80431683</v>
      </c>
      <c r="I370" s="591"/>
      <c r="J370" s="592"/>
      <c r="K370" s="591"/>
      <c r="L370" s="575"/>
      <c r="M370" s="593"/>
      <c r="N370" s="562"/>
      <c r="O370" s="564"/>
    </row>
    <row r="371" ht="13.5" customHeight="1" outlineLevel="1">
      <c r="A371" s="564"/>
      <c r="B371" s="216">
        <v>366.0</v>
      </c>
      <c r="C371" s="595"/>
      <c r="D371" s="73">
        <v>8.595057688582E12</v>
      </c>
      <c r="E371" s="55" t="s">
        <v>4902</v>
      </c>
      <c r="F371" s="594" t="s">
        <v>1559</v>
      </c>
      <c r="G371" s="589">
        <v>380.51</v>
      </c>
      <c r="H371" s="590">
        <f>G371*'ЗМІСТ'!$E$13/1000*1.2</f>
        <v>19.95969771</v>
      </c>
      <c r="I371" s="591"/>
      <c r="J371" s="592"/>
      <c r="K371" s="591"/>
      <c r="L371" s="575"/>
      <c r="M371" s="593"/>
      <c r="N371" s="562"/>
      <c r="O371" s="564"/>
    </row>
    <row r="372" ht="13.5" customHeight="1" outlineLevel="1">
      <c r="A372" s="564"/>
      <c r="B372" s="216">
        <v>367.0</v>
      </c>
      <c r="C372" s="598"/>
      <c r="D372" s="73">
        <v>8.59505760494E12</v>
      </c>
      <c r="E372" s="55" t="s">
        <v>1303</v>
      </c>
      <c r="F372" s="594" t="s">
        <v>1304</v>
      </c>
      <c r="G372" s="589">
        <v>155.43</v>
      </c>
      <c r="H372" s="590">
        <f>G372*'ЗМІСТ'!$E$13/1000*1.2</f>
        <v>8.153099302</v>
      </c>
      <c r="I372" s="591"/>
      <c r="J372" s="592"/>
      <c r="K372" s="591"/>
      <c r="L372" s="575"/>
      <c r="M372" s="593"/>
      <c r="N372" s="562"/>
      <c r="O372" s="564"/>
    </row>
    <row r="373" ht="13.5" customHeight="1" outlineLevel="1">
      <c r="A373" s="564"/>
      <c r="B373" s="216">
        <v>368.0</v>
      </c>
      <c r="C373" s="598"/>
      <c r="D373" s="73">
        <v>8.595057688599E12</v>
      </c>
      <c r="E373" s="55" t="s">
        <v>4903</v>
      </c>
      <c r="F373" s="594" t="s">
        <v>1561</v>
      </c>
      <c r="G373" s="589">
        <v>441.58</v>
      </c>
      <c r="H373" s="590">
        <f>G373*'ЗМІСТ'!$E$13/1000*1.2</f>
        <v>23.16313189</v>
      </c>
      <c r="I373" s="591"/>
      <c r="J373" s="592"/>
      <c r="K373" s="591"/>
      <c r="L373" s="575"/>
      <c r="M373" s="593"/>
      <c r="N373" s="562"/>
      <c r="O373" s="564"/>
    </row>
    <row r="374" ht="13.5" customHeight="1" outlineLevel="1">
      <c r="A374" s="564"/>
      <c r="B374" s="216">
        <v>369.0</v>
      </c>
      <c r="C374" s="595"/>
      <c r="D374" s="73">
        <v>8.595057604971E12</v>
      </c>
      <c r="E374" s="55" t="s">
        <v>1305</v>
      </c>
      <c r="F374" s="594" t="s">
        <v>1306</v>
      </c>
      <c r="G374" s="589">
        <v>232.23</v>
      </c>
      <c r="H374" s="590">
        <f>G374*'ЗМІСТ'!$E$13/1000*1.2</f>
        <v>12.18165252</v>
      </c>
      <c r="I374" s="591"/>
      <c r="J374" s="592"/>
      <c r="K374" s="591"/>
      <c r="L374" s="575"/>
      <c r="M374" s="593"/>
      <c r="N374" s="562"/>
      <c r="O374" s="564"/>
    </row>
    <row r="375" ht="13.5" customHeight="1" outlineLevel="1">
      <c r="A375" s="564"/>
      <c r="B375" s="216">
        <v>370.0</v>
      </c>
      <c r="C375" s="598"/>
      <c r="D375" s="73">
        <v>8.595057688605E12</v>
      </c>
      <c r="E375" s="55" t="s">
        <v>4904</v>
      </c>
      <c r="F375" s="594" t="s">
        <v>1563</v>
      </c>
      <c r="G375" s="589">
        <v>694.08</v>
      </c>
      <c r="H375" s="590">
        <f>G375*'ЗМІСТ'!$E$13/1000*1.2</f>
        <v>36.40804969</v>
      </c>
      <c r="I375" s="591"/>
      <c r="J375" s="592"/>
      <c r="K375" s="591"/>
      <c r="L375" s="575"/>
      <c r="M375" s="593"/>
      <c r="N375" s="562"/>
      <c r="O375" s="564"/>
    </row>
    <row r="376" ht="13.5" customHeight="1" outlineLevel="1">
      <c r="A376" s="564"/>
      <c r="B376" s="216">
        <v>371.0</v>
      </c>
      <c r="C376" s="595"/>
      <c r="D376" s="73">
        <v>8.595057604988E12</v>
      </c>
      <c r="E376" s="55" t="s">
        <v>1307</v>
      </c>
      <c r="F376" s="594" t="s">
        <v>1308</v>
      </c>
      <c r="G376" s="589">
        <v>388.41</v>
      </c>
      <c r="H376" s="590">
        <f>G376*'ЗМІСТ'!$E$13/1000*1.2</f>
        <v>20.37409316</v>
      </c>
      <c r="I376" s="591"/>
      <c r="J376" s="592"/>
      <c r="K376" s="591"/>
      <c r="L376" s="575"/>
      <c r="M376" s="593"/>
      <c r="N376" s="562"/>
      <c r="O376" s="564"/>
    </row>
    <row r="377" ht="13.5" customHeight="1" outlineLevel="1">
      <c r="A377" s="564"/>
      <c r="B377" s="216">
        <v>372.0</v>
      </c>
      <c r="C377" s="598"/>
      <c r="D377" s="73">
        <v>8.595057688612E12</v>
      </c>
      <c r="E377" s="55" t="s">
        <v>4905</v>
      </c>
      <c r="F377" s="594" t="s">
        <v>1565</v>
      </c>
      <c r="G377" s="589">
        <v>845.59</v>
      </c>
      <c r="H377" s="590">
        <f>G377*'ЗМІСТ'!$E$13/1000*1.2</f>
        <v>44.35552492</v>
      </c>
      <c r="I377" s="591"/>
      <c r="J377" s="592"/>
      <c r="K377" s="591"/>
      <c r="L377" s="575"/>
      <c r="M377" s="593"/>
      <c r="N377" s="562"/>
      <c r="O377" s="564"/>
    </row>
    <row r="378" ht="13.5" customHeight="1" outlineLevel="1">
      <c r="A378" s="564"/>
      <c r="B378" s="216">
        <v>373.0</v>
      </c>
      <c r="C378" s="595"/>
      <c r="D378" s="73">
        <v>8.595057604995E12</v>
      </c>
      <c r="E378" s="55" t="s">
        <v>1309</v>
      </c>
      <c r="F378" s="594" t="s">
        <v>1310</v>
      </c>
      <c r="G378" s="589">
        <v>521.18</v>
      </c>
      <c r="H378" s="590">
        <f>G378*'ЗМІСТ'!$E$13/1000*1.2</f>
        <v>27.33855944</v>
      </c>
      <c r="I378" s="591"/>
      <c r="J378" s="592"/>
      <c r="K378" s="591"/>
      <c r="L378" s="575"/>
      <c r="M378" s="593"/>
      <c r="N378" s="562"/>
      <c r="O378" s="564"/>
    </row>
    <row r="379" ht="13.5" customHeight="1" outlineLevel="1">
      <c r="A379" s="564"/>
      <c r="B379" s="216">
        <v>374.0</v>
      </c>
      <c r="C379" s="595"/>
      <c r="D379" s="73">
        <v>8.595057688629E12</v>
      </c>
      <c r="E379" s="55" t="s">
        <v>4906</v>
      </c>
      <c r="F379" s="594" t="s">
        <v>1567</v>
      </c>
      <c r="G379" s="589">
        <v>1638.32</v>
      </c>
      <c r="H379" s="590">
        <f>G379*'ЗМІСТ'!$E$13/1000*1.2</f>
        <v>85.9382722</v>
      </c>
      <c r="I379" s="591"/>
      <c r="J379" s="592"/>
      <c r="K379" s="591"/>
      <c r="L379" s="575"/>
      <c r="M379" s="593"/>
      <c r="N379" s="562"/>
      <c r="O379" s="564"/>
    </row>
    <row r="380" ht="13.5" customHeight="1" outlineLevel="1">
      <c r="A380" s="564"/>
      <c r="B380" s="216">
        <v>375.0</v>
      </c>
      <c r="C380" s="595"/>
      <c r="D380" s="73">
        <v>8.595057688636E12</v>
      </c>
      <c r="E380" s="55" t="s">
        <v>4907</v>
      </c>
      <c r="F380" s="594" t="s">
        <v>1569</v>
      </c>
      <c r="G380" s="589">
        <v>2352.37</v>
      </c>
      <c r="H380" s="590">
        <f>G380*'ЗМІСТ'!$E$13/1000*1.2</f>
        <v>123.3938506</v>
      </c>
      <c r="I380" s="591"/>
      <c r="J380" s="592"/>
      <c r="K380" s="591"/>
      <c r="L380" s="575"/>
      <c r="M380" s="593"/>
      <c r="N380" s="562"/>
      <c r="O380" s="564"/>
    </row>
    <row r="381" ht="13.5" customHeight="1" outlineLevel="1">
      <c r="A381" s="564"/>
      <c r="B381" s="216">
        <v>376.0</v>
      </c>
      <c r="C381" s="598"/>
      <c r="D381" s="73">
        <v>8.595057657236E12</v>
      </c>
      <c r="E381" s="55" t="s">
        <v>1311</v>
      </c>
      <c r="F381" s="594" t="s">
        <v>1312</v>
      </c>
      <c r="G381" s="589">
        <v>151.98</v>
      </c>
      <c r="H381" s="590">
        <f>G381*'ЗМІСТ'!$E$13/1000*1.2</f>
        <v>7.972129138</v>
      </c>
      <c r="I381" s="591"/>
      <c r="J381" s="592"/>
      <c r="K381" s="591"/>
      <c r="L381" s="575"/>
      <c r="M381" s="593"/>
      <c r="N381" s="562"/>
      <c r="O381" s="564"/>
    </row>
    <row r="382" ht="13.5" customHeight="1" outlineLevel="1">
      <c r="A382" s="564"/>
      <c r="B382" s="216">
        <v>377.0</v>
      </c>
      <c r="C382" s="595"/>
      <c r="D382" s="73">
        <v>8.595057657243E12</v>
      </c>
      <c r="E382" s="55" t="s">
        <v>1313</v>
      </c>
      <c r="F382" s="594" t="s">
        <v>1314</v>
      </c>
      <c r="G382" s="589">
        <v>154.8</v>
      </c>
      <c r="H382" s="590">
        <f>G382*'ЗМІСТ'!$E$13/1000*1.2</f>
        <v>8.120052576</v>
      </c>
      <c r="I382" s="591"/>
      <c r="J382" s="592"/>
      <c r="K382" s="591"/>
      <c r="L382" s="575"/>
      <c r="M382" s="593"/>
      <c r="N382" s="562"/>
      <c r="O382" s="564"/>
    </row>
    <row r="383" ht="13.5" customHeight="1" outlineLevel="1">
      <c r="A383" s="564"/>
      <c r="B383" s="216">
        <v>378.0</v>
      </c>
      <c r="C383" s="595"/>
      <c r="D383" s="73">
        <v>8.59505765725E12</v>
      </c>
      <c r="E383" s="55" t="s">
        <v>1315</v>
      </c>
      <c r="F383" s="594" t="s">
        <v>1316</v>
      </c>
      <c r="G383" s="589">
        <v>164.61</v>
      </c>
      <c r="H383" s="590">
        <f>G383*'ЗМІСТ'!$E$13/1000*1.2</f>
        <v>8.634637303</v>
      </c>
      <c r="I383" s="591"/>
      <c r="J383" s="592"/>
      <c r="K383" s="591"/>
      <c r="L383" s="575"/>
      <c r="M383" s="593"/>
      <c r="N383" s="562"/>
      <c r="O383" s="564"/>
    </row>
    <row r="384" ht="13.5" customHeight="1" outlineLevel="1">
      <c r="A384" s="564"/>
      <c r="B384" s="216">
        <v>379.0</v>
      </c>
      <c r="C384" s="595"/>
      <c r="D384" s="73">
        <v>8.595057657267E12</v>
      </c>
      <c r="E384" s="55" t="s">
        <v>1317</v>
      </c>
      <c r="F384" s="594" t="s">
        <v>1318</v>
      </c>
      <c r="G384" s="589">
        <v>257.98</v>
      </c>
      <c r="H384" s="590">
        <f>G384*'ЗМІСТ'!$E$13/1000*1.2</f>
        <v>13.53237186</v>
      </c>
      <c r="I384" s="591"/>
      <c r="J384" s="592"/>
      <c r="K384" s="591"/>
      <c r="L384" s="575"/>
      <c r="M384" s="593"/>
      <c r="N384" s="562"/>
      <c r="O384" s="564"/>
    </row>
    <row r="385" ht="13.5" customHeight="1" outlineLevel="1">
      <c r="A385" s="564"/>
      <c r="B385" s="216">
        <v>380.0</v>
      </c>
      <c r="C385" s="25"/>
      <c r="D385" s="73">
        <v>8.595057657274E12</v>
      </c>
      <c r="E385" s="55" t="s">
        <v>1319</v>
      </c>
      <c r="F385" s="594" t="s">
        <v>1320</v>
      </c>
      <c r="G385" s="589">
        <v>317.3</v>
      </c>
      <c r="H385" s="590">
        <f>G385*'ЗМІСТ'!$E$13/1000*1.2</f>
        <v>16.64400958</v>
      </c>
      <c r="I385" s="591"/>
      <c r="J385" s="592"/>
      <c r="K385" s="591"/>
      <c r="L385" s="575"/>
      <c r="M385" s="593"/>
      <c r="N385" s="562"/>
      <c r="O385" s="564"/>
    </row>
    <row r="386" ht="13.5" customHeight="1" outlineLevel="1">
      <c r="A386" s="564"/>
      <c r="B386" s="216">
        <v>381.0</v>
      </c>
      <c r="C386" s="25"/>
      <c r="D386" s="73">
        <v>8.595057657281E12</v>
      </c>
      <c r="E386" s="55" t="s">
        <v>1321</v>
      </c>
      <c r="F386" s="594" t="s">
        <v>1322</v>
      </c>
      <c r="G386" s="589">
        <v>349.68</v>
      </c>
      <c r="H386" s="590">
        <f>G386*'ЗМІСТ'!$E$13/1000*1.2</f>
        <v>18.34250636</v>
      </c>
      <c r="I386" s="591"/>
      <c r="J386" s="592"/>
      <c r="K386" s="591"/>
      <c r="L386" s="575"/>
      <c r="M386" s="593"/>
      <c r="N386" s="562"/>
      <c r="O386" s="564"/>
    </row>
    <row r="387" ht="13.5" customHeight="1" outlineLevel="1">
      <c r="A387" s="564"/>
      <c r="B387" s="216">
        <v>382.0</v>
      </c>
      <c r="C387" s="595"/>
      <c r="D387" s="73">
        <v>8.595568927491E12</v>
      </c>
      <c r="E387" s="55" t="s">
        <v>1335</v>
      </c>
      <c r="F387" s="594" t="s">
        <v>1336</v>
      </c>
      <c r="G387" s="589">
        <v>542.01</v>
      </c>
      <c r="H387" s="590">
        <f>G387*'ЗМІСТ'!$E$13/1000*1.2</f>
        <v>28.43119959</v>
      </c>
      <c r="I387" s="591"/>
      <c r="J387" s="592"/>
      <c r="K387" s="591"/>
      <c r="L387" s="575"/>
      <c r="M387" s="593"/>
      <c r="N387" s="562"/>
      <c r="O387" s="564"/>
    </row>
    <row r="388" ht="13.5" customHeight="1" outlineLevel="1">
      <c r="A388" s="564"/>
      <c r="B388" s="216">
        <v>383.0</v>
      </c>
      <c r="C388" s="595"/>
      <c r="D388" s="73">
        <v>8.595568927507E12</v>
      </c>
      <c r="E388" s="55" t="s">
        <v>1337</v>
      </c>
      <c r="F388" s="594" t="s">
        <v>1338</v>
      </c>
      <c r="G388" s="589">
        <v>551.99</v>
      </c>
      <c r="H388" s="590">
        <f>G388*'ЗМІСТ'!$E$13/1000*1.2</f>
        <v>28.95470169</v>
      </c>
      <c r="I388" s="591"/>
      <c r="J388" s="592"/>
      <c r="K388" s="591"/>
      <c r="L388" s="575"/>
      <c r="M388" s="593"/>
      <c r="N388" s="562"/>
      <c r="O388" s="564"/>
    </row>
    <row r="389" ht="13.5" customHeight="1" outlineLevel="1">
      <c r="A389" s="564"/>
      <c r="B389" s="216">
        <v>384.0</v>
      </c>
      <c r="C389" s="605"/>
      <c r="D389" s="73">
        <v>8.595568927514E12</v>
      </c>
      <c r="E389" s="55" t="s">
        <v>1339</v>
      </c>
      <c r="F389" s="594" t="s">
        <v>1340</v>
      </c>
      <c r="G389" s="589">
        <v>569.93</v>
      </c>
      <c r="H389" s="590">
        <f>G389*'ЗМІСТ'!$E$13/1000*1.2</f>
        <v>29.89574654</v>
      </c>
      <c r="I389" s="591"/>
      <c r="J389" s="592"/>
      <c r="K389" s="591"/>
      <c r="L389" s="575"/>
      <c r="M389" s="593"/>
      <c r="N389" s="562"/>
      <c r="O389" s="564"/>
    </row>
    <row r="390" ht="13.5" customHeight="1" outlineLevel="1">
      <c r="A390" s="564"/>
      <c r="B390" s="216">
        <v>385.0</v>
      </c>
      <c r="C390" s="605"/>
      <c r="D390" s="73">
        <v>8.595057605008E12</v>
      </c>
      <c r="E390" s="55" t="s">
        <v>4908</v>
      </c>
      <c r="F390" s="594" t="s">
        <v>1276</v>
      </c>
      <c r="G390" s="589">
        <v>165.42</v>
      </c>
      <c r="H390" s="590">
        <f>G390*'ЗМІСТ'!$E$13/1000*1.2</f>
        <v>8.67712595</v>
      </c>
      <c r="I390" s="591"/>
      <c r="J390" s="592"/>
      <c r="K390" s="591"/>
      <c r="L390" s="575"/>
      <c r="M390" s="593"/>
      <c r="N390" s="562"/>
      <c r="O390" s="564"/>
    </row>
    <row r="391" ht="13.5" customHeight="1" outlineLevel="1">
      <c r="A391" s="564"/>
      <c r="B391" s="216">
        <v>386.0</v>
      </c>
      <c r="C391" s="605"/>
      <c r="D391" s="73">
        <v>8.595568927521E12</v>
      </c>
      <c r="E391" s="55" t="s">
        <v>1341</v>
      </c>
      <c r="F391" s="594" t="s">
        <v>1342</v>
      </c>
      <c r="G391" s="589">
        <v>608.1</v>
      </c>
      <c r="H391" s="590">
        <f>G391*'ЗМІСТ'!$E$13/1000*1.2</f>
        <v>31.89795847</v>
      </c>
      <c r="I391" s="591"/>
      <c r="J391" s="592"/>
      <c r="K391" s="591"/>
      <c r="L391" s="575"/>
      <c r="M391" s="593"/>
      <c r="N391" s="562"/>
      <c r="O391" s="564"/>
    </row>
    <row r="392" ht="13.5" customHeight="1" outlineLevel="1">
      <c r="A392" s="564"/>
      <c r="B392" s="216">
        <v>387.0</v>
      </c>
      <c r="C392" s="595"/>
      <c r="D392" s="73">
        <v>8.595057605015E12</v>
      </c>
      <c r="E392" s="55" t="s">
        <v>1277</v>
      </c>
      <c r="F392" s="594" t="s">
        <v>1278</v>
      </c>
      <c r="G392" s="589">
        <v>169.1</v>
      </c>
      <c r="H392" s="590">
        <f>G392*'ЗМІСТ'!$E$13/1000*1.2</f>
        <v>8.870160792</v>
      </c>
      <c r="I392" s="591"/>
      <c r="J392" s="592"/>
      <c r="K392" s="591"/>
      <c r="L392" s="575"/>
      <c r="M392" s="593"/>
      <c r="N392" s="562"/>
      <c r="O392" s="564"/>
    </row>
    <row r="393" ht="13.5" customHeight="1" outlineLevel="1">
      <c r="A393" s="564"/>
      <c r="B393" s="216">
        <v>388.0</v>
      </c>
      <c r="C393" s="605"/>
      <c r="D393" s="73">
        <v>8.595057689725E12</v>
      </c>
      <c r="E393" s="55" t="s">
        <v>4909</v>
      </c>
      <c r="F393" s="594" t="s">
        <v>4910</v>
      </c>
      <c r="G393" s="589">
        <v>2893.9</v>
      </c>
      <c r="H393" s="590">
        <f>G393*'ЗМІСТ'!$E$13/1000*1.2</f>
        <v>151.7998718</v>
      </c>
      <c r="I393" s="591"/>
      <c r="J393" s="592"/>
      <c r="K393" s="591"/>
      <c r="L393" s="575"/>
      <c r="M393" s="593"/>
      <c r="N393" s="562"/>
      <c r="O393" s="564"/>
    </row>
    <row r="394" ht="13.5" customHeight="1" outlineLevel="1">
      <c r="A394" s="564"/>
      <c r="B394" s="216">
        <v>389.0</v>
      </c>
      <c r="C394" s="595"/>
      <c r="D394" s="73">
        <v>8.59505768865E12</v>
      </c>
      <c r="E394" s="55" t="s">
        <v>4911</v>
      </c>
      <c r="F394" s="594" t="s">
        <v>4912</v>
      </c>
      <c r="G394" s="589">
        <v>1048.13</v>
      </c>
      <c r="H394" s="590">
        <f>G394*'ЗМІСТ'!$E$13/1000*1.2</f>
        <v>54.97978493</v>
      </c>
      <c r="I394" s="591"/>
      <c r="J394" s="592"/>
      <c r="K394" s="591"/>
      <c r="L394" s="575"/>
      <c r="M394" s="593"/>
      <c r="N394" s="562"/>
      <c r="O394" s="564"/>
    </row>
    <row r="395" ht="13.5" customHeight="1" outlineLevel="1">
      <c r="A395" s="564"/>
      <c r="B395" s="216">
        <v>390.0</v>
      </c>
      <c r="C395" s="598"/>
      <c r="D395" s="73">
        <v>8.595568915269E12</v>
      </c>
      <c r="E395" s="55" t="s">
        <v>4913</v>
      </c>
      <c r="F395" s="594" t="s">
        <v>4914</v>
      </c>
      <c r="G395" s="589">
        <v>2851.04</v>
      </c>
      <c r="H395" s="590">
        <f>G395*'ЗМІСТ'!$E$13/1000*1.2</f>
        <v>149.5516453</v>
      </c>
      <c r="I395" s="591"/>
      <c r="J395" s="592"/>
      <c r="K395" s="591"/>
      <c r="L395" s="575"/>
      <c r="M395" s="593"/>
      <c r="N395" s="562"/>
      <c r="O395" s="564"/>
    </row>
    <row r="396" ht="13.5" customHeight="1" outlineLevel="1">
      <c r="A396" s="564"/>
      <c r="B396" s="216">
        <v>391.0</v>
      </c>
      <c r="C396" s="598"/>
      <c r="D396" s="73">
        <v>8.595057692084E12</v>
      </c>
      <c r="E396" s="55" t="s">
        <v>1323</v>
      </c>
      <c r="F396" s="594" t="s">
        <v>1324</v>
      </c>
      <c r="G396" s="589">
        <v>1511.59</v>
      </c>
      <c r="H396" s="590">
        <f>G396*'ЗМІСТ'!$E$13/1000*1.2</f>
        <v>79.29063484</v>
      </c>
      <c r="I396" s="591"/>
      <c r="J396" s="592"/>
      <c r="K396" s="591"/>
      <c r="L396" s="575"/>
      <c r="M396" s="593"/>
      <c r="N396" s="562"/>
      <c r="O396" s="564"/>
    </row>
    <row r="397" ht="13.5" customHeight="1" outlineLevel="1">
      <c r="A397" s="564"/>
      <c r="B397" s="216">
        <v>392.0</v>
      </c>
      <c r="C397" s="598"/>
      <c r="D397" s="73">
        <v>8.595057689732E12</v>
      </c>
      <c r="E397" s="55" t="s">
        <v>4915</v>
      </c>
      <c r="F397" s="594" t="s">
        <v>4916</v>
      </c>
      <c r="G397" s="589">
        <v>2899.8</v>
      </c>
      <c r="H397" s="590">
        <f>G397*'ЗМІСТ'!$E$13/1000*1.2</f>
        <v>152.109357</v>
      </c>
      <c r="I397" s="591"/>
      <c r="J397" s="592"/>
      <c r="K397" s="591"/>
      <c r="L397" s="575"/>
      <c r="M397" s="593"/>
      <c r="N397" s="562"/>
      <c r="O397" s="564"/>
    </row>
    <row r="398" ht="13.5" customHeight="1" outlineLevel="1">
      <c r="A398" s="564"/>
      <c r="B398" s="216">
        <v>393.0</v>
      </c>
      <c r="C398" s="595"/>
      <c r="D398" s="73">
        <v>8.595568927538E12</v>
      </c>
      <c r="E398" s="55" t="s">
        <v>1343</v>
      </c>
      <c r="F398" s="594" t="s">
        <v>1344</v>
      </c>
      <c r="G398" s="589">
        <v>636.02</v>
      </c>
      <c r="H398" s="590">
        <f>G398*'ЗМІСТ'!$E$13/1000*1.2</f>
        <v>33.36250542</v>
      </c>
      <c r="I398" s="591"/>
      <c r="J398" s="592"/>
      <c r="K398" s="591"/>
      <c r="L398" s="575"/>
      <c r="M398" s="593"/>
      <c r="N398" s="562"/>
      <c r="O398" s="564"/>
    </row>
    <row r="399" ht="13.5" customHeight="1" outlineLevel="1">
      <c r="A399" s="564"/>
      <c r="B399" s="216">
        <v>394.0</v>
      </c>
      <c r="C399" s="598"/>
      <c r="D399" s="73">
        <v>8.595057688667E12</v>
      </c>
      <c r="E399" s="55" t="s">
        <v>4917</v>
      </c>
      <c r="F399" s="594" t="s">
        <v>4918</v>
      </c>
      <c r="G399" s="589">
        <v>1099.4</v>
      </c>
      <c r="H399" s="590">
        <f>G399*'ЗМІСТ'!$E$13/1000*1.2</f>
        <v>57.66915893</v>
      </c>
      <c r="I399" s="591"/>
      <c r="J399" s="592"/>
      <c r="K399" s="591"/>
      <c r="L399" s="575"/>
      <c r="M399" s="593"/>
      <c r="N399" s="562"/>
      <c r="O399" s="564"/>
    </row>
    <row r="400" ht="13.5" customHeight="1" outlineLevel="1">
      <c r="A400" s="564"/>
      <c r="B400" s="216">
        <v>395.0</v>
      </c>
      <c r="C400" s="605"/>
      <c r="D400" s="73">
        <v>8.595057634794E12</v>
      </c>
      <c r="E400" s="55" t="s">
        <v>1530</v>
      </c>
      <c r="F400" s="594" t="s">
        <v>1531</v>
      </c>
      <c r="G400" s="589">
        <v>1441.18</v>
      </c>
      <c r="H400" s="590">
        <f>G400*'ЗМІСТ'!$E$13/1000*1.2</f>
        <v>75.59726984</v>
      </c>
      <c r="I400" s="591"/>
      <c r="J400" s="592"/>
      <c r="K400" s="591"/>
      <c r="L400" s="575"/>
      <c r="M400" s="593"/>
      <c r="N400" s="562"/>
      <c r="O400" s="564"/>
    </row>
    <row r="401" ht="13.5" customHeight="1" outlineLevel="1">
      <c r="A401" s="564"/>
      <c r="B401" s="216">
        <v>396.0</v>
      </c>
      <c r="C401" s="598"/>
      <c r="D401" s="73">
        <v>8.595057631618E12</v>
      </c>
      <c r="E401" s="55" t="s">
        <v>1456</v>
      </c>
      <c r="F401" s="594" t="s">
        <v>1457</v>
      </c>
      <c r="G401" s="589">
        <v>1515.21</v>
      </c>
      <c r="H401" s="590">
        <f>G401*'ЗМІСТ'!$E$13/1000*1.2</f>
        <v>79.48052238</v>
      </c>
      <c r="I401" s="591"/>
      <c r="J401" s="592"/>
      <c r="K401" s="591"/>
      <c r="L401" s="575"/>
      <c r="M401" s="593"/>
      <c r="N401" s="562"/>
      <c r="O401" s="564"/>
    </row>
    <row r="402" ht="13.5" customHeight="1" outlineLevel="1">
      <c r="A402" s="564"/>
      <c r="B402" s="216">
        <v>397.0</v>
      </c>
      <c r="C402" s="595"/>
      <c r="D402" s="73">
        <v>8.595568915276E12</v>
      </c>
      <c r="E402" s="55" t="s">
        <v>4919</v>
      </c>
      <c r="F402" s="594" t="s">
        <v>4920</v>
      </c>
      <c r="G402" s="589">
        <v>2936.61</v>
      </c>
      <c r="H402" s="590">
        <f>G402*'ЗМІСТ'!$E$13/1000*1.2</f>
        <v>154.0402299</v>
      </c>
      <c r="I402" s="591"/>
      <c r="J402" s="592"/>
      <c r="K402" s="591"/>
      <c r="L402" s="575"/>
      <c r="M402" s="593"/>
      <c r="N402" s="562"/>
      <c r="O402" s="564"/>
    </row>
    <row r="403" ht="13.5" customHeight="1" outlineLevel="1">
      <c r="A403" s="564"/>
      <c r="B403" s="216">
        <v>398.0</v>
      </c>
      <c r="C403" s="595"/>
      <c r="D403" s="73">
        <v>8.595057692091E12</v>
      </c>
      <c r="E403" s="55" t="s">
        <v>1325</v>
      </c>
      <c r="F403" s="594" t="s">
        <v>1326</v>
      </c>
      <c r="G403" s="589">
        <v>1664.33</v>
      </c>
      <c r="H403" s="590">
        <f>G403*'ЗМІСТ'!$E$13/1000*1.2</f>
        <v>87.30262987</v>
      </c>
      <c r="I403" s="591"/>
      <c r="J403" s="592"/>
      <c r="K403" s="591"/>
      <c r="L403" s="575"/>
      <c r="M403" s="593"/>
      <c r="N403" s="562"/>
      <c r="O403" s="564"/>
    </row>
    <row r="404" ht="13.5" customHeight="1" outlineLevel="1">
      <c r="A404" s="564"/>
      <c r="B404" s="216">
        <v>399.0</v>
      </c>
      <c r="C404" s="598"/>
      <c r="D404" s="73">
        <v>8.595057605022E12</v>
      </c>
      <c r="E404" s="55" t="s">
        <v>1279</v>
      </c>
      <c r="F404" s="594" t="s">
        <v>1280</v>
      </c>
      <c r="G404" s="589">
        <v>194.94</v>
      </c>
      <c r="H404" s="590">
        <f>G404*'ЗМІСТ'!$E$13/1000*1.2</f>
        <v>10.22560109</v>
      </c>
      <c r="I404" s="591"/>
      <c r="J404" s="592"/>
      <c r="K404" s="591"/>
      <c r="L404" s="575"/>
      <c r="M404" s="593"/>
      <c r="N404" s="562"/>
      <c r="O404" s="564"/>
    </row>
    <row r="405" ht="13.5" customHeight="1" outlineLevel="1">
      <c r="A405" s="564"/>
      <c r="B405" s="216">
        <v>400.0</v>
      </c>
      <c r="C405" s="595"/>
      <c r="D405" s="73">
        <v>8.595057689749E12</v>
      </c>
      <c r="E405" s="55" t="s">
        <v>4921</v>
      </c>
      <c r="F405" s="594" t="s">
        <v>4922</v>
      </c>
      <c r="G405" s="589">
        <v>3002.7</v>
      </c>
      <c r="H405" s="590">
        <f>G405*'ЗМІСТ'!$E$13/1000*1.2</f>
        <v>157.5069888</v>
      </c>
      <c r="I405" s="591"/>
      <c r="J405" s="592"/>
      <c r="K405" s="591"/>
      <c r="L405" s="575"/>
      <c r="M405" s="593"/>
      <c r="N405" s="562"/>
      <c r="O405" s="564"/>
    </row>
    <row r="406" ht="13.5" customHeight="1" outlineLevel="1">
      <c r="A406" s="564"/>
      <c r="B406" s="216">
        <v>401.0</v>
      </c>
      <c r="C406" s="595"/>
      <c r="D406" s="73">
        <v>8.595568927545E12</v>
      </c>
      <c r="E406" s="55" t="s">
        <v>1345</v>
      </c>
      <c r="F406" s="594" t="s">
        <v>1346</v>
      </c>
      <c r="G406" s="589">
        <v>676.71</v>
      </c>
      <c r="H406" s="590">
        <f>G406*'ЗМІСТ'!$E$13/1000*1.2</f>
        <v>35.49690426</v>
      </c>
      <c r="I406" s="591"/>
      <c r="J406" s="592"/>
      <c r="K406" s="591"/>
      <c r="L406" s="575"/>
      <c r="M406" s="593"/>
      <c r="N406" s="562"/>
      <c r="O406" s="564"/>
    </row>
    <row r="407" ht="13.5" customHeight="1" outlineLevel="1">
      <c r="A407" s="564"/>
      <c r="B407" s="216">
        <v>402.0</v>
      </c>
      <c r="C407" s="598"/>
      <c r="D407" s="73">
        <v>8.595057688674E12</v>
      </c>
      <c r="E407" s="55" t="s">
        <v>4923</v>
      </c>
      <c r="F407" s="594" t="s">
        <v>4924</v>
      </c>
      <c r="G407" s="589">
        <v>1344.32</v>
      </c>
      <c r="H407" s="590">
        <f>G407*'ЗМІСТ'!$E$13/1000*1.2</f>
        <v>70.51646692</v>
      </c>
      <c r="I407" s="591"/>
      <c r="J407" s="592"/>
      <c r="K407" s="591"/>
      <c r="L407" s="575"/>
      <c r="M407" s="593"/>
      <c r="N407" s="562"/>
      <c r="O407" s="564"/>
    </row>
    <row r="408" ht="13.5" customHeight="1" outlineLevel="1">
      <c r="A408" s="564"/>
      <c r="B408" s="216">
        <v>403.0</v>
      </c>
      <c r="C408" s="605"/>
      <c r="D408" s="73">
        <v>8.5950576348E12</v>
      </c>
      <c r="E408" s="55" t="s">
        <v>1532</v>
      </c>
      <c r="F408" s="594" t="s">
        <v>1533</v>
      </c>
      <c r="G408" s="589">
        <v>1515.21</v>
      </c>
      <c r="H408" s="590">
        <f>G408*'ЗМІСТ'!$E$13/1000*1.2</f>
        <v>79.48052238</v>
      </c>
      <c r="I408" s="591"/>
      <c r="J408" s="592"/>
      <c r="K408" s="591"/>
      <c r="L408" s="575"/>
      <c r="M408" s="593"/>
      <c r="N408" s="562"/>
      <c r="O408" s="564"/>
    </row>
    <row r="409" ht="13.5" customHeight="1" outlineLevel="1">
      <c r="A409" s="564"/>
      <c r="B409" s="216">
        <v>404.0</v>
      </c>
      <c r="C409" s="598"/>
      <c r="D409" s="73">
        <v>8.595057631625E12</v>
      </c>
      <c r="E409" s="55" t="s">
        <v>4925</v>
      </c>
      <c r="F409" s="594" t="s">
        <v>1459</v>
      </c>
      <c r="G409" s="589">
        <v>1745.91</v>
      </c>
      <c r="H409" s="590">
        <f>G409*'ЗМІСТ'!$E$13/1000*1.2</f>
        <v>91.58191856</v>
      </c>
      <c r="I409" s="591"/>
      <c r="J409" s="592"/>
      <c r="K409" s="591"/>
      <c r="L409" s="575"/>
      <c r="M409" s="593"/>
      <c r="N409" s="562"/>
      <c r="O409" s="564"/>
    </row>
    <row r="410" ht="13.5" customHeight="1" outlineLevel="1">
      <c r="A410" s="564"/>
      <c r="B410" s="216">
        <v>405.0</v>
      </c>
      <c r="C410" s="595"/>
      <c r="D410" s="73">
        <v>8.595568915283E12</v>
      </c>
      <c r="E410" s="55" t="s">
        <v>4926</v>
      </c>
      <c r="F410" s="594" t="s">
        <v>4927</v>
      </c>
      <c r="G410" s="589">
        <v>3335.91</v>
      </c>
      <c r="H410" s="590">
        <f>G410*'ЗМІСТ'!$E$13/1000*1.2</f>
        <v>174.9855594</v>
      </c>
      <c r="I410" s="591"/>
      <c r="J410" s="592"/>
      <c r="K410" s="591"/>
      <c r="L410" s="575"/>
      <c r="M410" s="593"/>
      <c r="N410" s="562"/>
      <c r="O410" s="564"/>
    </row>
    <row r="411" ht="13.5" customHeight="1" outlineLevel="1">
      <c r="A411" s="564"/>
      <c r="B411" s="216">
        <v>406.0</v>
      </c>
      <c r="C411" s="595"/>
      <c r="D411" s="73">
        <v>8.595057692107E12</v>
      </c>
      <c r="E411" s="55" t="s">
        <v>1327</v>
      </c>
      <c r="F411" s="594" t="s">
        <v>1328</v>
      </c>
      <c r="G411" s="589">
        <v>1795.47</v>
      </c>
      <c r="H411" s="590">
        <f>G411*'ЗМІСТ'!$E$13/1000*1.2</f>
        <v>94.18159431</v>
      </c>
      <c r="I411" s="591"/>
      <c r="J411" s="592"/>
      <c r="K411" s="591"/>
      <c r="L411" s="575"/>
      <c r="M411" s="593"/>
      <c r="N411" s="562"/>
      <c r="O411" s="564"/>
    </row>
    <row r="412" ht="13.5" customHeight="1" outlineLevel="1">
      <c r="A412" s="564"/>
      <c r="B412" s="216">
        <v>407.0</v>
      </c>
      <c r="C412" s="598"/>
      <c r="D412" s="73">
        <v>8.595057605039E12</v>
      </c>
      <c r="E412" s="55" t="s">
        <v>1281</v>
      </c>
      <c r="F412" s="594" t="s">
        <v>1282</v>
      </c>
      <c r="G412" s="589">
        <v>222.72</v>
      </c>
      <c r="H412" s="590">
        <f>G412*'ЗМІСТ'!$E$13/1000*1.2</f>
        <v>11.68280433</v>
      </c>
      <c r="I412" s="591"/>
      <c r="J412" s="592"/>
      <c r="K412" s="591"/>
      <c r="L412" s="575"/>
      <c r="M412" s="593"/>
      <c r="N412" s="562"/>
      <c r="O412" s="564"/>
    </row>
    <row r="413" ht="13.5" customHeight="1" outlineLevel="1">
      <c r="A413" s="564"/>
      <c r="B413" s="216">
        <v>408.0</v>
      </c>
      <c r="C413" s="595"/>
      <c r="D413" s="73">
        <v>8.595057689756E12</v>
      </c>
      <c r="E413" s="55" t="s">
        <v>4928</v>
      </c>
      <c r="F413" s="594" t="s">
        <v>4929</v>
      </c>
      <c r="G413" s="589">
        <v>3055.12</v>
      </c>
      <c r="H413" s="590">
        <f>G413*'ЗМІСТ'!$E$13/1000*1.2</f>
        <v>160.2566862</v>
      </c>
      <c r="I413" s="591"/>
      <c r="J413" s="592"/>
      <c r="K413" s="591"/>
      <c r="L413" s="575"/>
      <c r="M413" s="593"/>
      <c r="N413" s="562"/>
      <c r="O413" s="564"/>
    </row>
    <row r="414" ht="13.5" customHeight="1" outlineLevel="1">
      <c r="A414" s="564"/>
      <c r="B414" s="216">
        <v>409.0</v>
      </c>
      <c r="C414" s="595"/>
      <c r="D414" s="73">
        <v>8.595568927552E12</v>
      </c>
      <c r="E414" s="55" t="s">
        <v>1347</v>
      </c>
      <c r="F414" s="594" t="s">
        <v>1348</v>
      </c>
      <c r="G414" s="589">
        <v>796.36</v>
      </c>
      <c r="H414" s="590">
        <f>G414*'ЗМІСТ'!$E$13/1000*1.2</f>
        <v>41.77315936</v>
      </c>
      <c r="I414" s="591"/>
      <c r="J414" s="592"/>
      <c r="K414" s="591"/>
      <c r="L414" s="575"/>
      <c r="M414" s="593"/>
      <c r="N414" s="562"/>
      <c r="O414" s="564"/>
    </row>
    <row r="415" ht="13.5" customHeight="1" outlineLevel="1">
      <c r="A415" s="564"/>
      <c r="B415" s="216">
        <v>410.0</v>
      </c>
      <c r="C415" s="598"/>
      <c r="D415" s="73">
        <v>8.595057688681E12</v>
      </c>
      <c r="E415" s="55" t="s">
        <v>4930</v>
      </c>
      <c r="F415" s="594" t="s">
        <v>4931</v>
      </c>
      <c r="G415" s="589">
        <v>1486.73</v>
      </c>
      <c r="H415" s="590">
        <f>G415*'ЗМІСТ'!$E$13/1000*1.2</f>
        <v>77.98660056</v>
      </c>
      <c r="I415" s="591"/>
      <c r="J415" s="592"/>
      <c r="K415" s="591"/>
      <c r="L415" s="575"/>
      <c r="M415" s="593"/>
      <c r="N415" s="562"/>
      <c r="O415" s="564"/>
    </row>
    <row r="416" ht="13.5" customHeight="1" outlineLevel="1">
      <c r="A416" s="564"/>
      <c r="B416" s="216">
        <v>411.0</v>
      </c>
      <c r="C416" s="605"/>
      <c r="D416" s="73">
        <v>8.595057634817E12</v>
      </c>
      <c r="E416" s="55" t="s">
        <v>4932</v>
      </c>
      <c r="F416" s="594" t="s">
        <v>1535</v>
      </c>
      <c r="G416" s="589">
        <v>1808.59</v>
      </c>
      <c r="H416" s="590">
        <f>G416*'ЗМІСТ'!$E$13/1000*1.2</f>
        <v>94.86980548</v>
      </c>
      <c r="I416" s="591"/>
      <c r="J416" s="592"/>
      <c r="K416" s="591"/>
      <c r="L416" s="575"/>
      <c r="M416" s="593"/>
      <c r="N416" s="562"/>
      <c r="O416" s="564"/>
    </row>
    <row r="417" ht="13.5" customHeight="1" outlineLevel="1">
      <c r="A417" s="564"/>
      <c r="B417" s="216">
        <v>412.0</v>
      </c>
      <c r="C417" s="598"/>
      <c r="D417" s="73">
        <v>8.595057631632E12</v>
      </c>
      <c r="E417" s="55" t="s">
        <v>1460</v>
      </c>
      <c r="F417" s="594" t="s">
        <v>1461</v>
      </c>
      <c r="G417" s="589">
        <v>1868.4</v>
      </c>
      <c r="H417" s="590">
        <f>G417*'ЗМІСТ'!$E$13/1000*1.2</f>
        <v>98.00714621</v>
      </c>
      <c r="I417" s="591"/>
      <c r="J417" s="592"/>
      <c r="K417" s="591"/>
      <c r="L417" s="575"/>
      <c r="M417" s="593"/>
      <c r="N417" s="562"/>
      <c r="O417" s="564"/>
    </row>
    <row r="418" ht="13.5" customHeight="1" outlineLevel="1">
      <c r="A418" s="564"/>
      <c r="B418" s="216">
        <v>413.0</v>
      </c>
      <c r="C418" s="595"/>
      <c r="D418" s="73">
        <v>8.59556891529E12</v>
      </c>
      <c r="E418" s="55" t="s">
        <v>4933</v>
      </c>
      <c r="F418" s="594" t="s">
        <v>4934</v>
      </c>
      <c r="G418" s="589">
        <v>3643.95</v>
      </c>
      <c r="H418" s="590">
        <f>G418*'ЗМІСТ'!$E$13/1000*1.2</f>
        <v>191.1438345</v>
      </c>
      <c r="I418" s="591"/>
      <c r="J418" s="592"/>
      <c r="K418" s="591"/>
      <c r="L418" s="575"/>
      <c r="M418" s="593"/>
      <c r="N418" s="562"/>
      <c r="O418" s="564"/>
    </row>
    <row r="419" ht="13.5" customHeight="1" outlineLevel="1">
      <c r="A419" s="564"/>
      <c r="B419" s="216">
        <v>414.0</v>
      </c>
      <c r="C419" s="595"/>
      <c r="D419" s="73">
        <v>8.595057692114E12</v>
      </c>
      <c r="E419" s="55" t="s">
        <v>1329</v>
      </c>
      <c r="F419" s="594" t="s">
        <v>1330</v>
      </c>
      <c r="G419" s="589">
        <v>2175.44</v>
      </c>
      <c r="H419" s="590">
        <f>G419*'ЗМІСТ'!$E$13/1000*1.2</f>
        <v>114.1129663</v>
      </c>
      <c r="I419" s="591"/>
      <c r="J419" s="592"/>
      <c r="K419" s="591"/>
      <c r="L419" s="575"/>
      <c r="M419" s="593"/>
      <c r="N419" s="562"/>
      <c r="O419" s="564"/>
    </row>
    <row r="420" ht="13.5" customHeight="1" outlineLevel="1">
      <c r="A420" s="564"/>
      <c r="B420" s="216">
        <v>415.0</v>
      </c>
      <c r="C420" s="598"/>
      <c r="D420" s="73">
        <v>8.595057605046E12</v>
      </c>
      <c r="E420" s="55" t="s">
        <v>1283</v>
      </c>
      <c r="F420" s="594" t="s">
        <v>1284</v>
      </c>
      <c r="G420" s="589">
        <v>261.57</v>
      </c>
      <c r="H420" s="590">
        <f>G420*'ЗМІСТ'!$E$13/1000*1.2</f>
        <v>13.72068574</v>
      </c>
      <c r="I420" s="591"/>
      <c r="J420" s="592"/>
      <c r="K420" s="591"/>
      <c r="L420" s="575"/>
      <c r="M420" s="593"/>
      <c r="N420" s="562"/>
      <c r="O420" s="564"/>
    </row>
    <row r="421" ht="13.5" customHeight="1" outlineLevel="1">
      <c r="A421" s="564"/>
      <c r="B421" s="216">
        <v>416.0</v>
      </c>
      <c r="C421" s="595"/>
      <c r="D421" s="73">
        <v>8.595057689763E12</v>
      </c>
      <c r="E421" s="55" t="s">
        <v>4935</v>
      </c>
      <c r="F421" s="594" t="s">
        <v>4936</v>
      </c>
      <c r="G421" s="589">
        <v>4018.24</v>
      </c>
      <c r="H421" s="590">
        <f>G421*'ЗМІСТ'!$E$13/1000*1.2</f>
        <v>210.7772614</v>
      </c>
      <c r="I421" s="591"/>
      <c r="J421" s="592"/>
      <c r="K421" s="591"/>
      <c r="L421" s="575"/>
      <c r="M421" s="593"/>
      <c r="N421" s="562"/>
      <c r="O421" s="564"/>
    </row>
    <row r="422" ht="13.5" customHeight="1" outlineLevel="1">
      <c r="A422" s="564"/>
      <c r="B422" s="216">
        <v>417.0</v>
      </c>
      <c r="C422" s="595"/>
      <c r="D422" s="73">
        <v>8.595568927569E12</v>
      </c>
      <c r="E422" s="55" t="s">
        <v>1349</v>
      </c>
      <c r="F422" s="594" t="s">
        <v>1350</v>
      </c>
      <c r="G422" s="589">
        <v>920.83</v>
      </c>
      <c r="H422" s="590">
        <f>G422*'ЗМІСТ'!$E$13/1000*1.2</f>
        <v>48.30224815</v>
      </c>
      <c r="I422" s="591"/>
      <c r="J422" s="592"/>
      <c r="K422" s="591"/>
      <c r="L422" s="575"/>
      <c r="M422" s="593"/>
      <c r="N422" s="562"/>
      <c r="O422" s="564"/>
    </row>
    <row r="423" ht="13.5" customHeight="1" outlineLevel="1">
      <c r="A423" s="564"/>
      <c r="B423" s="216">
        <v>418.0</v>
      </c>
      <c r="C423" s="598"/>
      <c r="D423" s="73">
        <v>8.595057688698E12</v>
      </c>
      <c r="E423" s="55" t="s">
        <v>4937</v>
      </c>
      <c r="F423" s="594" t="s">
        <v>4938</v>
      </c>
      <c r="G423" s="589">
        <v>1774.39</v>
      </c>
      <c r="H423" s="590">
        <f>G423*'ЗМІСТ'!$E$13/1000*1.2</f>
        <v>93.07584038</v>
      </c>
      <c r="I423" s="591"/>
      <c r="J423" s="592"/>
      <c r="K423" s="591"/>
      <c r="L423" s="575"/>
      <c r="M423" s="593"/>
      <c r="N423" s="562"/>
      <c r="O423" s="564"/>
    </row>
    <row r="424" ht="13.5" customHeight="1" outlineLevel="1">
      <c r="A424" s="564"/>
      <c r="B424" s="216">
        <v>419.0</v>
      </c>
      <c r="C424" s="605"/>
      <c r="D424" s="73">
        <v>8.595057634824E12</v>
      </c>
      <c r="E424" s="55" t="s">
        <v>4939</v>
      </c>
      <c r="F424" s="594" t="s">
        <v>1537</v>
      </c>
      <c r="G424" s="589">
        <v>2389.61</v>
      </c>
      <c r="H424" s="590">
        <f>G424*'ЗМІСТ'!$E$13/1000*1.2</f>
        <v>125.3472793</v>
      </c>
      <c r="I424" s="591"/>
      <c r="J424" s="592"/>
      <c r="K424" s="591"/>
      <c r="L424" s="575"/>
      <c r="M424" s="593"/>
      <c r="N424" s="562"/>
      <c r="O424" s="564"/>
    </row>
    <row r="425" ht="13.5" customHeight="1" outlineLevel="1">
      <c r="A425" s="564"/>
      <c r="B425" s="216">
        <v>420.0</v>
      </c>
      <c r="C425" s="598"/>
      <c r="D425" s="73">
        <v>8.595057631649E12</v>
      </c>
      <c r="E425" s="55" t="s">
        <v>1462</v>
      </c>
      <c r="F425" s="594" t="s">
        <v>1463</v>
      </c>
      <c r="G425" s="589">
        <v>2244.35</v>
      </c>
      <c r="H425" s="590">
        <f>G425*'ЗМІСТ'!$E$13/1000*1.2</f>
        <v>117.7276486</v>
      </c>
      <c r="I425" s="591"/>
      <c r="J425" s="592"/>
      <c r="K425" s="591"/>
      <c r="L425" s="575"/>
      <c r="M425" s="593"/>
      <c r="N425" s="562"/>
      <c r="O425" s="564"/>
    </row>
    <row r="426" ht="13.5" customHeight="1" outlineLevel="1">
      <c r="A426" s="564"/>
      <c r="B426" s="216">
        <v>421.0</v>
      </c>
      <c r="C426" s="595"/>
      <c r="D426" s="73">
        <v>8.595568915306E12</v>
      </c>
      <c r="E426" s="55" t="s">
        <v>4940</v>
      </c>
      <c r="F426" s="594" t="s">
        <v>4941</v>
      </c>
      <c r="G426" s="589">
        <v>4132.24</v>
      </c>
      <c r="H426" s="590">
        <f>G426*'ЗМІСТ'!$E$13/1000*1.2</f>
        <v>216.7571451</v>
      </c>
      <c r="I426" s="591"/>
      <c r="J426" s="592"/>
      <c r="K426" s="591"/>
      <c r="L426" s="575"/>
      <c r="M426" s="593"/>
      <c r="N426" s="562"/>
      <c r="O426" s="564"/>
    </row>
    <row r="427" ht="13.5" customHeight="1" outlineLevel="1">
      <c r="A427" s="564"/>
      <c r="B427" s="216">
        <v>422.0</v>
      </c>
      <c r="C427" s="595"/>
      <c r="D427" s="73">
        <v>8.595057605053E12</v>
      </c>
      <c r="E427" s="55" t="s">
        <v>1285</v>
      </c>
      <c r="F427" s="594" t="s">
        <v>1286</v>
      </c>
      <c r="G427" s="589">
        <v>279.38</v>
      </c>
      <c r="H427" s="590">
        <f>G427*'ЗМІСТ'!$E$13/1000*1.2</f>
        <v>14.65491143</v>
      </c>
      <c r="I427" s="591">
        <v>0.05052871343926141</v>
      </c>
      <c r="J427" s="592"/>
      <c r="K427" s="591"/>
      <c r="L427" s="575"/>
      <c r="M427" s="593"/>
      <c r="N427" s="562"/>
      <c r="O427" s="564"/>
    </row>
    <row r="428" ht="13.5" customHeight="1" outlineLevel="1">
      <c r="A428" s="564"/>
      <c r="B428" s="216">
        <v>423.0</v>
      </c>
      <c r="C428" s="598"/>
      <c r="D428" s="73">
        <v>8.59505768977E12</v>
      </c>
      <c r="E428" s="55" t="s">
        <v>4942</v>
      </c>
      <c r="F428" s="594" t="s">
        <v>4943</v>
      </c>
      <c r="G428" s="589">
        <v>4018.24</v>
      </c>
      <c r="H428" s="590">
        <f>G428*'ЗМІСТ'!$E$13/1000*1.2</f>
        <v>210.7772614</v>
      </c>
      <c r="I428" s="591"/>
      <c r="J428" s="592"/>
      <c r="K428" s="591"/>
      <c r="L428" s="575"/>
      <c r="M428" s="593"/>
      <c r="N428" s="562"/>
      <c r="O428" s="564"/>
    </row>
    <row r="429" ht="13.5" customHeight="1" outlineLevel="1">
      <c r="A429" s="564"/>
      <c r="B429" s="216">
        <v>424.0</v>
      </c>
      <c r="C429" s="595"/>
      <c r="D429" s="73">
        <v>8.595568927576E12</v>
      </c>
      <c r="E429" s="55" t="s">
        <v>1351</v>
      </c>
      <c r="F429" s="594" t="s">
        <v>1352</v>
      </c>
      <c r="G429" s="589">
        <v>1172.6</v>
      </c>
      <c r="H429" s="590">
        <f>G429*'ЗМІСТ'!$E$13/1000*1.2</f>
        <v>61.50887371</v>
      </c>
      <c r="I429" s="591"/>
      <c r="J429" s="592"/>
      <c r="K429" s="591"/>
      <c r="L429" s="575"/>
      <c r="M429" s="593"/>
      <c r="N429" s="562"/>
      <c r="O429" s="564"/>
    </row>
    <row r="430" ht="13.5" customHeight="1" outlineLevel="1">
      <c r="A430" s="564"/>
      <c r="B430" s="216">
        <v>425.0</v>
      </c>
      <c r="C430" s="598"/>
      <c r="D430" s="73">
        <v>8.595057688704E12</v>
      </c>
      <c r="E430" s="55" t="s">
        <v>4944</v>
      </c>
      <c r="F430" s="594" t="s">
        <v>4945</v>
      </c>
      <c r="G430" s="589">
        <v>1865.56</v>
      </c>
      <c r="H430" s="590">
        <f>G430*'ЗМІСТ'!$E$13/1000*1.2</f>
        <v>97.85817367</v>
      </c>
      <c r="I430" s="591"/>
      <c r="J430" s="592"/>
      <c r="K430" s="591"/>
      <c r="L430" s="575"/>
      <c r="M430" s="593"/>
      <c r="N430" s="562"/>
      <c r="O430" s="564"/>
    </row>
    <row r="431" ht="13.5" customHeight="1" outlineLevel="1">
      <c r="A431" s="564"/>
      <c r="B431" s="216">
        <v>426.0</v>
      </c>
      <c r="C431" s="605"/>
      <c r="D431" s="73">
        <v>8.595057634831E12</v>
      </c>
      <c r="E431" s="55" t="s">
        <v>4946</v>
      </c>
      <c r="F431" s="594" t="s">
        <v>1539</v>
      </c>
      <c r="G431" s="589">
        <v>3323.81</v>
      </c>
      <c r="H431" s="590">
        <f>G431*'ЗМІСТ'!$E$13/1000*1.2</f>
        <v>174.3508524</v>
      </c>
      <c r="I431" s="591"/>
      <c r="J431" s="592"/>
      <c r="K431" s="591"/>
      <c r="L431" s="575"/>
      <c r="M431" s="593"/>
      <c r="N431" s="562"/>
      <c r="O431" s="564"/>
    </row>
    <row r="432" ht="13.5" customHeight="1" outlineLevel="1">
      <c r="A432" s="564"/>
      <c r="B432" s="216">
        <v>427.0</v>
      </c>
      <c r="C432" s="598"/>
      <c r="D432" s="73">
        <v>8.595057631656E12</v>
      </c>
      <c r="E432" s="55" t="s">
        <v>4947</v>
      </c>
      <c r="F432" s="594" t="s">
        <v>1465</v>
      </c>
      <c r="G432" s="589">
        <v>2759.87</v>
      </c>
      <c r="H432" s="590">
        <f>G432*'ЗМІСТ'!$E$13/1000*1.2</f>
        <v>144.769312</v>
      </c>
      <c r="I432" s="591"/>
      <c r="J432" s="592"/>
      <c r="K432" s="591"/>
      <c r="L432" s="575"/>
      <c r="M432" s="593"/>
      <c r="N432" s="562"/>
      <c r="O432" s="564"/>
    </row>
    <row r="433" ht="13.5" customHeight="1" outlineLevel="1">
      <c r="A433" s="564"/>
      <c r="B433" s="216">
        <v>428.0</v>
      </c>
      <c r="C433" s="595"/>
      <c r="D433" s="73">
        <v>8.595568915313E12</v>
      </c>
      <c r="E433" s="55" t="s">
        <v>4948</v>
      </c>
      <c r="F433" s="594" t="s">
        <v>4949</v>
      </c>
      <c r="G433" s="589">
        <v>4659.33</v>
      </c>
      <c r="H433" s="590">
        <f>G433*'ЗМІСТ'!$E$13/1000*1.2</f>
        <v>244.4057143</v>
      </c>
      <c r="I433" s="591"/>
      <c r="J433" s="592"/>
      <c r="K433" s="591"/>
      <c r="L433" s="575"/>
      <c r="M433" s="593"/>
      <c r="N433" s="562"/>
      <c r="O433" s="564"/>
    </row>
    <row r="434" ht="13.5" customHeight="1" outlineLevel="1">
      <c r="A434" s="564"/>
      <c r="B434" s="216">
        <v>429.0</v>
      </c>
      <c r="C434" s="595"/>
      <c r="D434" s="73">
        <v>8.595057692138E12</v>
      </c>
      <c r="E434" s="55" t="s">
        <v>1331</v>
      </c>
      <c r="F434" s="594" t="s">
        <v>1332</v>
      </c>
      <c r="G434" s="589">
        <v>2909.09</v>
      </c>
      <c r="H434" s="590">
        <f>G434*'ЗМІСТ'!$E$13/1000*1.2</f>
        <v>152.596665</v>
      </c>
      <c r="I434" s="591"/>
      <c r="J434" s="592"/>
      <c r="K434" s="591"/>
      <c r="L434" s="575"/>
      <c r="M434" s="593"/>
      <c r="N434" s="562"/>
      <c r="O434" s="564"/>
    </row>
    <row r="435" ht="13.5" customHeight="1" outlineLevel="1">
      <c r="A435" s="564"/>
      <c r="B435" s="216">
        <v>430.0</v>
      </c>
      <c r="C435" s="598"/>
      <c r="D435" s="73">
        <v>8.595057689787E12</v>
      </c>
      <c r="E435" s="55" t="s">
        <v>4950</v>
      </c>
      <c r="F435" s="594" t="s">
        <v>4951</v>
      </c>
      <c r="G435" s="589">
        <v>4625.37</v>
      </c>
      <c r="H435" s="590">
        <f>G435*'ЗМІСТ'!$E$13/1000*1.2</f>
        <v>242.6243384</v>
      </c>
      <c r="I435" s="591"/>
      <c r="J435" s="592"/>
      <c r="K435" s="591"/>
      <c r="L435" s="575"/>
      <c r="M435" s="593"/>
      <c r="N435" s="562"/>
      <c r="O435" s="564"/>
    </row>
    <row r="436" ht="13.5" customHeight="1" outlineLevel="1">
      <c r="A436" s="564"/>
      <c r="B436" s="216">
        <v>431.0</v>
      </c>
      <c r="C436" s="595"/>
      <c r="D436" s="73">
        <v>8.595568927583E12</v>
      </c>
      <c r="E436" s="55" t="s">
        <v>1353</v>
      </c>
      <c r="F436" s="594" t="s">
        <v>1354</v>
      </c>
      <c r="G436" s="589">
        <v>1503.27</v>
      </c>
      <c r="H436" s="590">
        <f>G436*'ЗМІСТ'!$E$13/1000*1.2</f>
        <v>78.85420824</v>
      </c>
      <c r="I436" s="591"/>
      <c r="J436" s="592"/>
      <c r="K436" s="591"/>
      <c r="L436" s="575"/>
      <c r="M436" s="593"/>
      <c r="N436" s="562"/>
      <c r="O436" s="564"/>
    </row>
    <row r="437" ht="13.5" customHeight="1" outlineLevel="1">
      <c r="A437" s="564"/>
      <c r="B437" s="216">
        <v>432.0</v>
      </c>
      <c r="C437" s="598"/>
      <c r="D437" s="73">
        <v>8.595057688711E12</v>
      </c>
      <c r="E437" s="55" t="s">
        <v>4952</v>
      </c>
      <c r="F437" s="594" t="s">
        <v>4953</v>
      </c>
      <c r="G437" s="589">
        <v>2062.05</v>
      </c>
      <c r="H437" s="590">
        <f>G437*'ЗМІСТ'!$E$13/1000*1.2</f>
        <v>108.1650802</v>
      </c>
      <c r="I437" s="591"/>
      <c r="J437" s="592"/>
      <c r="K437" s="591"/>
      <c r="L437" s="575"/>
      <c r="M437" s="593"/>
      <c r="N437" s="562"/>
      <c r="O437" s="564"/>
    </row>
    <row r="438" ht="13.5" customHeight="1" outlineLevel="1">
      <c r="A438" s="564"/>
      <c r="B438" s="216">
        <v>433.0</v>
      </c>
      <c r="C438" s="605"/>
      <c r="D438" s="73">
        <v>8.595057634848E12</v>
      </c>
      <c r="E438" s="55" t="s">
        <v>4954</v>
      </c>
      <c r="F438" s="594" t="s">
        <v>1541</v>
      </c>
      <c r="G438" s="589">
        <v>5346.0</v>
      </c>
      <c r="H438" s="590">
        <f>G438*'ЗМІСТ'!$E$13/1000*1.2</f>
        <v>280.4250715</v>
      </c>
      <c r="I438" s="591"/>
      <c r="J438" s="592"/>
      <c r="K438" s="591"/>
      <c r="L438" s="575"/>
      <c r="M438" s="593"/>
      <c r="N438" s="562"/>
      <c r="O438" s="564"/>
    </row>
    <row r="439" ht="13.5" customHeight="1" outlineLevel="1">
      <c r="A439" s="564"/>
      <c r="B439" s="216">
        <v>434.0</v>
      </c>
      <c r="C439" s="598"/>
      <c r="D439" s="73">
        <v>8.59556891532E12</v>
      </c>
      <c r="E439" s="55" t="s">
        <v>4955</v>
      </c>
      <c r="F439" s="594" t="s">
        <v>4956</v>
      </c>
      <c r="G439" s="589">
        <v>4736.9</v>
      </c>
      <c r="H439" s="590">
        <f>G439*'ЗМІСТ'!$E$13/1000*1.2</f>
        <v>248.4746579</v>
      </c>
      <c r="I439" s="591"/>
      <c r="J439" s="592"/>
      <c r="K439" s="591"/>
      <c r="L439" s="575"/>
      <c r="M439" s="593"/>
      <c r="N439" s="562"/>
      <c r="O439" s="564"/>
    </row>
    <row r="440" ht="13.5" customHeight="1" outlineLevel="1">
      <c r="A440" s="564"/>
      <c r="B440" s="216">
        <v>435.0</v>
      </c>
      <c r="C440" s="595"/>
      <c r="D440" s="73">
        <v>8.595057692145E12</v>
      </c>
      <c r="E440" s="55" t="s">
        <v>1333</v>
      </c>
      <c r="F440" s="594" t="s">
        <v>1334</v>
      </c>
      <c r="G440" s="589">
        <v>3383.7</v>
      </c>
      <c r="H440" s="590">
        <f>G440*'ЗМІСТ'!$E$13/1000*1.2</f>
        <v>177.4923895</v>
      </c>
      <c r="I440" s="591"/>
      <c r="J440" s="592"/>
      <c r="K440" s="591"/>
      <c r="L440" s="575"/>
      <c r="M440" s="593"/>
      <c r="N440" s="562"/>
      <c r="O440" s="564"/>
    </row>
    <row r="441" ht="13.5" customHeight="1" outlineLevel="1">
      <c r="A441" s="564"/>
      <c r="B441" s="216">
        <v>436.0</v>
      </c>
      <c r="C441" s="598"/>
      <c r="D441" s="73">
        <v>8.59505761934E12</v>
      </c>
      <c r="E441" s="55" t="s">
        <v>860</v>
      </c>
      <c r="F441" s="594" t="s">
        <v>861</v>
      </c>
      <c r="G441" s="589">
        <v>112.79</v>
      </c>
      <c r="H441" s="590">
        <f>G441*'ЗМІСТ'!$E$13/1000*1.2</f>
        <v>5.916412985</v>
      </c>
      <c r="I441" s="591"/>
      <c r="J441" s="592"/>
      <c r="K441" s="591"/>
      <c r="L441" s="575"/>
      <c r="M441" s="593"/>
      <c r="N441" s="562"/>
      <c r="O441" s="564"/>
    </row>
    <row r="442" ht="13.5" customHeight="1" outlineLevel="1">
      <c r="A442" s="564"/>
      <c r="B442" s="216">
        <v>437.0</v>
      </c>
      <c r="C442" s="595"/>
      <c r="D442" s="73">
        <v>8.595057643833E12</v>
      </c>
      <c r="E442" s="55" t="s">
        <v>750</v>
      </c>
      <c r="F442" s="594" t="s">
        <v>751</v>
      </c>
      <c r="G442" s="589">
        <v>105.14</v>
      </c>
      <c r="H442" s="590">
        <f>G442*'ЗМІСТ'!$E$13/1000*1.2</f>
        <v>5.515131317</v>
      </c>
      <c r="I442" s="591"/>
      <c r="J442" s="592"/>
      <c r="K442" s="591"/>
      <c r="L442" s="575"/>
      <c r="M442" s="593"/>
      <c r="N442" s="562"/>
      <c r="O442" s="564"/>
    </row>
    <row r="443" ht="13.5" customHeight="1" outlineLevel="1">
      <c r="A443" s="564"/>
      <c r="B443" s="216">
        <v>438.0</v>
      </c>
      <c r="C443" s="595"/>
      <c r="D443" s="73">
        <v>8.595057619357E12</v>
      </c>
      <c r="E443" s="55" t="s">
        <v>695</v>
      </c>
      <c r="F443" s="594" t="s">
        <v>696</v>
      </c>
      <c r="G443" s="589">
        <v>104.45</v>
      </c>
      <c r="H443" s="590">
        <f>G443*'ЗМІСТ'!$E$13/1000*1.2</f>
        <v>5.478937284</v>
      </c>
      <c r="I443" s="591"/>
      <c r="J443" s="592"/>
      <c r="K443" s="591"/>
      <c r="L443" s="575"/>
      <c r="M443" s="593"/>
      <c r="N443" s="562"/>
      <c r="O443" s="564"/>
    </row>
    <row r="444" ht="13.5" customHeight="1" outlineLevel="1">
      <c r="A444" s="564"/>
      <c r="B444" s="216">
        <v>439.0</v>
      </c>
      <c r="C444" s="595"/>
      <c r="D444" s="73">
        <v>8.595057619364E12</v>
      </c>
      <c r="E444" s="55" t="s">
        <v>805</v>
      </c>
      <c r="F444" s="594" t="s">
        <v>806</v>
      </c>
      <c r="G444" s="589">
        <v>111.64</v>
      </c>
      <c r="H444" s="590">
        <f>G444*'ЗМІСТ'!$E$13/1000*1.2</f>
        <v>5.856089597</v>
      </c>
      <c r="I444" s="591"/>
      <c r="J444" s="592"/>
      <c r="K444" s="591"/>
      <c r="L444" s="575"/>
      <c r="M444" s="593"/>
      <c r="N444" s="562"/>
      <c r="O444" s="564"/>
    </row>
    <row r="445" ht="13.5" customHeight="1" outlineLevel="1">
      <c r="A445" s="564"/>
      <c r="B445" s="216">
        <v>440.0</v>
      </c>
      <c r="C445" s="595"/>
      <c r="D445" s="73">
        <v>8.595057626546E12</v>
      </c>
      <c r="E445" s="55" t="s">
        <v>4957</v>
      </c>
      <c r="F445" s="594" t="s">
        <v>916</v>
      </c>
      <c r="G445" s="589">
        <v>279.9</v>
      </c>
      <c r="H445" s="590">
        <f>G445*'ЗМІСТ'!$E$13/1000*1.2</f>
        <v>14.68218809</v>
      </c>
      <c r="I445" s="591"/>
      <c r="J445" s="592"/>
      <c r="K445" s="591"/>
      <c r="L445" s="575"/>
      <c r="M445" s="593"/>
      <c r="N445" s="562"/>
      <c r="O445" s="564"/>
    </row>
    <row r="446" ht="13.5" customHeight="1" outlineLevel="1">
      <c r="A446" s="564"/>
      <c r="B446" s="216">
        <v>441.0</v>
      </c>
      <c r="C446" s="595"/>
      <c r="D446" s="73">
        <v>8.595057631809E12</v>
      </c>
      <c r="E446" s="55" t="s">
        <v>4958</v>
      </c>
      <c r="F446" s="594" t="s">
        <v>971</v>
      </c>
      <c r="G446" s="589">
        <v>298.38</v>
      </c>
      <c r="H446" s="590">
        <f>G446*'ЗМІСТ'!$E$13/1000*1.2</f>
        <v>15.65155871</v>
      </c>
      <c r="I446" s="591"/>
      <c r="J446" s="592"/>
      <c r="K446" s="591"/>
      <c r="L446" s="575"/>
      <c r="M446" s="593"/>
      <c r="N446" s="562"/>
      <c r="O446" s="564"/>
    </row>
    <row r="447" ht="13.5" customHeight="1" outlineLevel="1">
      <c r="A447" s="564"/>
      <c r="B447" s="216">
        <v>442.0</v>
      </c>
      <c r="C447" s="595"/>
      <c r="D447" s="73">
        <v>8.595057618015E12</v>
      </c>
      <c r="E447" s="55" t="s">
        <v>862</v>
      </c>
      <c r="F447" s="594" t="s">
        <v>863</v>
      </c>
      <c r="G447" s="589">
        <v>120.57</v>
      </c>
      <c r="H447" s="590">
        <f>G447*'ЗМІСТ'!$E$13/1000*1.2</f>
        <v>6.324513818</v>
      </c>
      <c r="I447" s="591"/>
      <c r="J447" s="592"/>
      <c r="K447" s="591"/>
      <c r="L447" s="575"/>
      <c r="M447" s="593"/>
      <c r="N447" s="562"/>
      <c r="O447" s="564"/>
    </row>
    <row r="448" ht="13.5" customHeight="1" outlineLevel="1">
      <c r="A448" s="564"/>
      <c r="B448" s="216">
        <v>443.0</v>
      </c>
      <c r="C448" s="595"/>
      <c r="D448" s="73">
        <v>8.59505764384E12</v>
      </c>
      <c r="E448" s="55" t="s">
        <v>752</v>
      </c>
      <c r="F448" s="594" t="s">
        <v>753</v>
      </c>
      <c r="G448" s="589">
        <v>114.46</v>
      </c>
      <c r="H448" s="590">
        <f>G448*'ЗМІСТ'!$E$13/1000*1.2</f>
        <v>6.004013035</v>
      </c>
      <c r="I448" s="591"/>
      <c r="J448" s="592"/>
      <c r="K448" s="591"/>
      <c r="L448" s="575"/>
      <c r="M448" s="593"/>
      <c r="N448" s="562"/>
      <c r="O448" s="564"/>
    </row>
    <row r="449" ht="13.5" customHeight="1" outlineLevel="1">
      <c r="A449" s="564"/>
      <c r="B449" s="216">
        <v>444.0</v>
      </c>
      <c r="C449" s="595"/>
      <c r="D449" s="73">
        <v>8.595057617896E12</v>
      </c>
      <c r="E449" s="55" t="s">
        <v>697</v>
      </c>
      <c r="F449" s="594" t="s">
        <v>698</v>
      </c>
      <c r="G449" s="589">
        <v>114.67</v>
      </c>
      <c r="H449" s="590">
        <f>G449*'ЗМІСТ'!$E$13/1000*1.2</f>
        <v>6.01502861</v>
      </c>
      <c r="I449" s="591"/>
      <c r="J449" s="592"/>
      <c r="K449" s="591"/>
      <c r="L449" s="575"/>
      <c r="M449" s="593"/>
      <c r="N449" s="562"/>
      <c r="O449" s="564"/>
    </row>
    <row r="450" ht="13.5" customHeight="1" outlineLevel="1">
      <c r="A450" s="564"/>
      <c r="B450" s="216">
        <v>445.0</v>
      </c>
      <c r="C450" s="598"/>
      <c r="D450" s="73">
        <v>8.595057617957E12</v>
      </c>
      <c r="E450" s="55" t="s">
        <v>807</v>
      </c>
      <c r="F450" s="594" t="s">
        <v>808</v>
      </c>
      <c r="G450" s="589">
        <v>120.19</v>
      </c>
      <c r="H450" s="590">
        <f>G450*'ЗМІСТ'!$E$13/1000*1.2</f>
        <v>6.304580873</v>
      </c>
      <c r="I450" s="591"/>
      <c r="J450" s="592"/>
      <c r="K450" s="591"/>
      <c r="L450" s="575"/>
      <c r="M450" s="593"/>
      <c r="N450" s="562"/>
      <c r="O450" s="564"/>
    </row>
    <row r="451" ht="13.5" customHeight="1" outlineLevel="1">
      <c r="A451" s="564"/>
      <c r="B451" s="216">
        <v>446.0</v>
      </c>
      <c r="C451" s="595"/>
      <c r="D451" s="73">
        <v>8.595057626553E12</v>
      </c>
      <c r="E451" s="55" t="s">
        <v>4959</v>
      </c>
      <c r="F451" s="594" t="s">
        <v>918</v>
      </c>
      <c r="G451" s="589">
        <v>297.44</v>
      </c>
      <c r="H451" s="590">
        <f>G451*'ЗМІСТ'!$E$13/1000*1.2</f>
        <v>15.60225089</v>
      </c>
      <c r="I451" s="591"/>
      <c r="J451" s="592"/>
      <c r="K451" s="591"/>
      <c r="L451" s="575"/>
      <c r="M451" s="593"/>
      <c r="N451" s="562"/>
      <c r="O451" s="564"/>
    </row>
    <row r="452" ht="13.5" customHeight="1" outlineLevel="1">
      <c r="A452" s="564"/>
      <c r="B452" s="216">
        <v>447.0</v>
      </c>
      <c r="C452" s="595"/>
      <c r="D452" s="73">
        <v>8.595057631816E12</v>
      </c>
      <c r="E452" s="55" t="s">
        <v>4960</v>
      </c>
      <c r="F452" s="594" t="s">
        <v>973</v>
      </c>
      <c r="G452" s="589">
        <v>327.15</v>
      </c>
      <c r="H452" s="590">
        <f>G452*'ЗМІСТ'!$E$13/1000*1.2</f>
        <v>17.16069251</v>
      </c>
      <c r="I452" s="591"/>
      <c r="J452" s="592"/>
      <c r="K452" s="591"/>
      <c r="L452" s="575"/>
      <c r="M452" s="593"/>
      <c r="N452" s="562"/>
      <c r="O452" s="564"/>
    </row>
    <row r="453" ht="13.5" customHeight="1" outlineLevel="1">
      <c r="A453" s="564"/>
      <c r="B453" s="216">
        <v>448.0</v>
      </c>
      <c r="C453" s="595"/>
      <c r="D453" s="73">
        <v>8.595057618022E12</v>
      </c>
      <c r="E453" s="55" t="s">
        <v>864</v>
      </c>
      <c r="F453" s="594" t="s">
        <v>865</v>
      </c>
      <c r="G453" s="589">
        <v>138.03</v>
      </c>
      <c r="H453" s="590">
        <f>G453*'ЗМІСТ'!$E$13/1000*1.2</f>
        <v>7.240380214</v>
      </c>
      <c r="I453" s="591"/>
      <c r="J453" s="592"/>
      <c r="K453" s="591"/>
      <c r="L453" s="575"/>
      <c r="M453" s="593"/>
      <c r="N453" s="562"/>
      <c r="O453" s="564"/>
    </row>
    <row r="454" ht="13.5" customHeight="1" outlineLevel="1">
      <c r="A454" s="564"/>
      <c r="B454" s="216">
        <v>449.0</v>
      </c>
      <c r="C454" s="595"/>
      <c r="D454" s="73">
        <v>8.595057643857E12</v>
      </c>
      <c r="E454" s="55" t="s">
        <v>754</v>
      </c>
      <c r="F454" s="594" t="s">
        <v>755</v>
      </c>
      <c r="G454" s="589">
        <v>131.31</v>
      </c>
      <c r="H454" s="590">
        <f>G454*'ЗМІСТ'!$E$13/1000*1.2</f>
        <v>6.887881807</v>
      </c>
      <c r="I454" s="591"/>
      <c r="J454" s="592"/>
      <c r="K454" s="591"/>
      <c r="L454" s="575"/>
      <c r="M454" s="593"/>
      <c r="N454" s="562"/>
      <c r="O454" s="564"/>
    </row>
    <row r="455" ht="13.5" customHeight="1" outlineLevel="1">
      <c r="A455" s="564"/>
      <c r="B455" s="216">
        <v>450.0</v>
      </c>
      <c r="C455" s="595"/>
      <c r="D455" s="73">
        <v>8.595057617902E12</v>
      </c>
      <c r="E455" s="55" t="s">
        <v>699</v>
      </c>
      <c r="F455" s="594" t="s">
        <v>700</v>
      </c>
      <c r="G455" s="589">
        <v>130.93</v>
      </c>
      <c r="H455" s="590">
        <f>G455*'ЗМІСТ'!$E$13/1000*1.2</f>
        <v>6.867948862</v>
      </c>
      <c r="I455" s="591"/>
      <c r="J455" s="592"/>
      <c r="K455" s="591"/>
      <c r="L455" s="575"/>
      <c r="M455" s="593"/>
      <c r="N455" s="562"/>
      <c r="O455" s="564"/>
    </row>
    <row r="456" ht="13.5" customHeight="1" outlineLevel="1">
      <c r="A456" s="564"/>
      <c r="B456" s="216">
        <v>451.0</v>
      </c>
      <c r="C456" s="595"/>
      <c r="D456" s="73">
        <v>8.595057617964E12</v>
      </c>
      <c r="E456" s="55" t="s">
        <v>809</v>
      </c>
      <c r="F456" s="594" t="s">
        <v>810</v>
      </c>
      <c r="G456" s="589">
        <v>139.2</v>
      </c>
      <c r="H456" s="590">
        <f>G456*'ЗМІСТ'!$E$13/1000*1.2</f>
        <v>7.301752704</v>
      </c>
      <c r="I456" s="591"/>
      <c r="J456" s="592"/>
      <c r="K456" s="591"/>
      <c r="L456" s="575"/>
      <c r="M456" s="593"/>
      <c r="N456" s="562"/>
      <c r="O456" s="564"/>
    </row>
    <row r="457" ht="13.5" customHeight="1" outlineLevel="1">
      <c r="A457" s="564"/>
      <c r="B457" s="216">
        <v>452.0</v>
      </c>
      <c r="C457" s="595"/>
      <c r="D457" s="73">
        <v>8.595057626294E12</v>
      </c>
      <c r="E457" s="55" t="s">
        <v>4961</v>
      </c>
      <c r="F457" s="594" t="s">
        <v>920</v>
      </c>
      <c r="G457" s="589">
        <v>329.1</v>
      </c>
      <c r="H457" s="590">
        <f>G457*'ЗМІСТ'!$E$13/1000*1.2</f>
        <v>17.26297999</v>
      </c>
      <c r="I457" s="591"/>
      <c r="J457" s="592"/>
      <c r="K457" s="591"/>
      <c r="L457" s="575"/>
      <c r="M457" s="593"/>
      <c r="N457" s="562"/>
      <c r="O457" s="564"/>
    </row>
    <row r="458" ht="13.5" customHeight="1" outlineLevel="1">
      <c r="A458" s="564"/>
      <c r="B458" s="216">
        <v>453.0</v>
      </c>
      <c r="C458" s="595"/>
      <c r="D458" s="73">
        <v>8.595057631823E12</v>
      </c>
      <c r="E458" s="55" t="s">
        <v>4962</v>
      </c>
      <c r="F458" s="594" t="s">
        <v>975</v>
      </c>
      <c r="G458" s="589">
        <v>363.98</v>
      </c>
      <c r="H458" s="590">
        <f>G458*'ЗМІСТ'!$E$13/1000*1.2</f>
        <v>19.09261458</v>
      </c>
      <c r="I458" s="591"/>
      <c r="J458" s="592"/>
      <c r="K458" s="591"/>
      <c r="L458" s="575"/>
      <c r="M458" s="593"/>
      <c r="N458" s="562"/>
      <c r="O458" s="564"/>
    </row>
    <row r="459" ht="13.5" customHeight="1" outlineLevel="1">
      <c r="A459" s="564"/>
      <c r="B459" s="216">
        <v>454.0</v>
      </c>
      <c r="C459" s="595"/>
      <c r="D459" s="73">
        <v>8.595057618039E12</v>
      </c>
      <c r="E459" s="55" t="s">
        <v>866</v>
      </c>
      <c r="F459" s="594" t="s">
        <v>867</v>
      </c>
      <c r="G459" s="589">
        <v>267.66</v>
      </c>
      <c r="H459" s="590">
        <f>G459*'ЗМІСТ'!$E$13/1000*1.2</f>
        <v>14.04013742</v>
      </c>
      <c r="I459" s="591"/>
      <c r="J459" s="592"/>
      <c r="K459" s="591"/>
      <c r="L459" s="575"/>
      <c r="M459" s="593"/>
      <c r="N459" s="562"/>
      <c r="O459" s="564"/>
    </row>
    <row r="460" ht="13.5" customHeight="1" outlineLevel="1">
      <c r="A460" s="564"/>
      <c r="B460" s="216">
        <v>455.0</v>
      </c>
      <c r="C460" s="595"/>
      <c r="D460" s="73">
        <v>8.595057643864E12</v>
      </c>
      <c r="E460" s="55" t="s">
        <v>756</v>
      </c>
      <c r="F460" s="594" t="s">
        <v>757</v>
      </c>
      <c r="G460" s="589">
        <v>245.24</v>
      </c>
      <c r="H460" s="590">
        <f>G460*'ЗМІСТ'!$E$13/1000*1.2</f>
        <v>12.86409363</v>
      </c>
      <c r="I460" s="591"/>
      <c r="J460" s="592"/>
      <c r="K460" s="591"/>
      <c r="L460" s="575"/>
      <c r="M460" s="593"/>
      <c r="N460" s="562"/>
      <c r="O460" s="564"/>
    </row>
    <row r="461" ht="13.5" customHeight="1" outlineLevel="1">
      <c r="A461" s="564"/>
      <c r="B461" s="216">
        <v>456.0</v>
      </c>
      <c r="C461" s="595"/>
      <c r="D461" s="73">
        <v>8.595057617919E12</v>
      </c>
      <c r="E461" s="55" t="s">
        <v>701</v>
      </c>
      <c r="F461" s="594" t="s">
        <v>702</v>
      </c>
      <c r="G461" s="589">
        <v>251.49</v>
      </c>
      <c r="H461" s="590">
        <f>G461*'ЗМІСТ'!$E$13/1000*1.2</f>
        <v>13.19193813</v>
      </c>
      <c r="I461" s="591"/>
      <c r="J461" s="592"/>
      <c r="K461" s="591"/>
      <c r="L461" s="575"/>
      <c r="M461" s="593"/>
      <c r="N461" s="562"/>
      <c r="O461" s="564"/>
    </row>
    <row r="462" ht="13.5" customHeight="1" outlineLevel="1">
      <c r="A462" s="564"/>
      <c r="B462" s="216">
        <v>457.0</v>
      </c>
      <c r="C462" s="595"/>
      <c r="D462" s="73">
        <v>8.595057617971E12</v>
      </c>
      <c r="E462" s="55" t="s">
        <v>811</v>
      </c>
      <c r="F462" s="594" t="s">
        <v>812</v>
      </c>
      <c r="G462" s="589">
        <v>269.68</v>
      </c>
      <c r="H462" s="590">
        <f>G462*'ЗМІСТ'!$E$13/1000*1.2</f>
        <v>14.14609676</v>
      </c>
      <c r="I462" s="591"/>
      <c r="J462" s="592"/>
      <c r="K462" s="591"/>
      <c r="L462" s="575"/>
      <c r="M462" s="593"/>
      <c r="N462" s="562"/>
      <c r="O462" s="564"/>
    </row>
    <row r="463" ht="13.5" customHeight="1" outlineLevel="1">
      <c r="A463" s="564"/>
      <c r="B463" s="216">
        <v>458.0</v>
      </c>
      <c r="C463" s="595"/>
      <c r="D463" s="73">
        <v>8.5950576263E12</v>
      </c>
      <c r="E463" s="55" t="s">
        <v>4963</v>
      </c>
      <c r="F463" s="594" t="s">
        <v>922</v>
      </c>
      <c r="G463" s="589">
        <v>423.11</v>
      </c>
      <c r="H463" s="590">
        <f>G463*'ЗМІСТ'!$E$13/1000*1.2</f>
        <v>22.19428582</v>
      </c>
      <c r="I463" s="591">
        <v>0.03115921705665015</v>
      </c>
      <c r="J463" s="592"/>
      <c r="K463" s="591"/>
      <c r="L463" s="575"/>
      <c r="M463" s="593"/>
      <c r="N463" s="562"/>
      <c r="O463" s="564"/>
    </row>
    <row r="464" ht="13.5" customHeight="1" outlineLevel="1">
      <c r="A464" s="564"/>
      <c r="B464" s="216">
        <v>459.0</v>
      </c>
      <c r="C464" s="595"/>
      <c r="D464" s="73">
        <v>8.59505763183E12</v>
      </c>
      <c r="E464" s="55" t="s">
        <v>4964</v>
      </c>
      <c r="F464" s="594" t="s">
        <v>977</v>
      </c>
      <c r="G464" s="589">
        <v>505.86</v>
      </c>
      <c r="H464" s="590">
        <f>G464*'ЗМІСТ'!$E$13/1000*1.2</f>
        <v>26.534947</v>
      </c>
      <c r="I464" s="591"/>
      <c r="J464" s="592"/>
      <c r="K464" s="591"/>
      <c r="L464" s="575"/>
      <c r="M464" s="593"/>
      <c r="N464" s="562"/>
      <c r="O464" s="564"/>
    </row>
    <row r="465" ht="13.5" customHeight="1" outlineLevel="1">
      <c r="A465" s="564"/>
      <c r="B465" s="216">
        <v>460.0</v>
      </c>
      <c r="C465" s="598"/>
      <c r="D465" s="73">
        <v>8.595057618046E12</v>
      </c>
      <c r="E465" s="55" t="s">
        <v>868</v>
      </c>
      <c r="F465" s="594" t="s">
        <v>869</v>
      </c>
      <c r="G465" s="589">
        <v>307.31</v>
      </c>
      <c r="H465" s="590">
        <f>G465*'ЗМІСТ'!$E$13/1000*1.2</f>
        <v>16.11998293</v>
      </c>
      <c r="I465" s="591"/>
      <c r="J465" s="592"/>
      <c r="K465" s="591"/>
      <c r="L465" s="575"/>
      <c r="M465" s="593"/>
      <c r="N465" s="562"/>
      <c r="O465" s="564"/>
    </row>
    <row r="466" ht="13.5" customHeight="1" outlineLevel="1">
      <c r="A466" s="564"/>
      <c r="B466" s="216">
        <v>461.0</v>
      </c>
      <c r="C466" s="595"/>
      <c r="D466" s="73">
        <v>8.595057643871E12</v>
      </c>
      <c r="E466" s="55" t="s">
        <v>758</v>
      </c>
      <c r="F466" s="594" t="s">
        <v>759</v>
      </c>
      <c r="G466" s="589">
        <v>282.39</v>
      </c>
      <c r="H466" s="590">
        <f>G466*'ЗМІСТ'!$E$13/1000*1.2</f>
        <v>14.81280134</v>
      </c>
      <c r="I466" s="591"/>
      <c r="J466" s="592"/>
      <c r="K466" s="591"/>
      <c r="L466" s="575"/>
      <c r="M466" s="593"/>
      <c r="N466" s="562"/>
      <c r="O466" s="564"/>
    </row>
    <row r="467" ht="13.5" customHeight="1" outlineLevel="1">
      <c r="A467" s="564"/>
      <c r="B467" s="216">
        <v>462.0</v>
      </c>
      <c r="C467" s="595"/>
      <c r="D467" s="73">
        <v>8.595057617926E12</v>
      </c>
      <c r="E467" s="55" t="s">
        <v>703</v>
      </c>
      <c r="F467" s="594" t="s">
        <v>704</v>
      </c>
      <c r="G467" s="589">
        <v>285.85</v>
      </c>
      <c r="H467" s="590">
        <f>G467*'ЗМІСТ'!$E$13/1000*1.2</f>
        <v>14.99429605</v>
      </c>
      <c r="I467" s="591"/>
      <c r="J467" s="592"/>
      <c r="K467" s="591"/>
      <c r="L467" s="575"/>
      <c r="M467" s="593"/>
      <c r="N467" s="562"/>
      <c r="O467" s="564"/>
    </row>
    <row r="468" ht="13.5" customHeight="1" outlineLevel="1">
      <c r="A468" s="564"/>
      <c r="B468" s="216">
        <v>463.0</v>
      </c>
      <c r="C468" s="595"/>
      <c r="D468" s="73">
        <v>8.595057617988E12</v>
      </c>
      <c r="E468" s="55" t="s">
        <v>813</v>
      </c>
      <c r="F468" s="594" t="s">
        <v>814</v>
      </c>
      <c r="G468" s="589">
        <v>303.56</v>
      </c>
      <c r="H468" s="590">
        <f>G468*'ЗМІСТ'!$E$13/1000*1.2</f>
        <v>15.92327623</v>
      </c>
      <c r="I468" s="591"/>
      <c r="J468" s="592"/>
      <c r="K468" s="591"/>
      <c r="L468" s="575"/>
      <c r="M468" s="593"/>
      <c r="N468" s="562"/>
      <c r="O468" s="564"/>
    </row>
    <row r="469" ht="13.5" customHeight="1" outlineLevel="1">
      <c r="A469" s="564"/>
      <c r="B469" s="216">
        <v>464.0</v>
      </c>
      <c r="C469" s="595"/>
      <c r="D469" s="73">
        <v>8.59505762656E12</v>
      </c>
      <c r="E469" s="55" t="s">
        <v>4965</v>
      </c>
      <c r="F469" s="594" t="s">
        <v>924</v>
      </c>
      <c r="G469" s="589">
        <v>247.71</v>
      </c>
      <c r="H469" s="590">
        <f>G469*'ЗМІСТ'!$E$13/1000*1.2</f>
        <v>12.99365778</v>
      </c>
      <c r="I469" s="591">
        <v>0.03704905512238358</v>
      </c>
      <c r="J469" s="592"/>
      <c r="K469" s="591"/>
      <c r="L469" s="575"/>
      <c r="M469" s="593"/>
      <c r="N469" s="562"/>
      <c r="O469" s="564"/>
    </row>
    <row r="470" ht="13.5" customHeight="1" outlineLevel="1">
      <c r="A470" s="564"/>
      <c r="B470" s="216">
        <v>465.0</v>
      </c>
      <c r="C470" s="595"/>
      <c r="D470" s="73">
        <v>8.595057631847E12</v>
      </c>
      <c r="E470" s="55" t="s">
        <v>4966</v>
      </c>
      <c r="F470" s="594" t="s">
        <v>979</v>
      </c>
      <c r="G470" s="589">
        <v>590.13</v>
      </c>
      <c r="H470" s="590">
        <f>G470*'ЗМІСТ'!$E$13/1000*1.2</f>
        <v>30.95533997</v>
      </c>
      <c r="I470" s="591"/>
      <c r="J470" s="592"/>
      <c r="K470" s="591"/>
      <c r="L470" s="575"/>
      <c r="M470" s="593"/>
      <c r="N470" s="562"/>
      <c r="O470" s="564"/>
    </row>
    <row r="471" ht="13.5" customHeight="1" outlineLevel="1">
      <c r="A471" s="564"/>
      <c r="B471" s="216">
        <v>466.0</v>
      </c>
      <c r="C471" s="595"/>
      <c r="D471" s="73">
        <v>8.595057618053E12</v>
      </c>
      <c r="E471" s="55" t="s">
        <v>870</v>
      </c>
      <c r="F471" s="594" t="s">
        <v>871</v>
      </c>
      <c r="G471" s="589">
        <v>427.32</v>
      </c>
      <c r="H471" s="590">
        <f>G471*'ЗМІСТ'!$E$13/1000*1.2</f>
        <v>22.41512188</v>
      </c>
      <c r="I471" s="591"/>
      <c r="J471" s="592"/>
      <c r="K471" s="591"/>
      <c r="L471" s="575"/>
      <c r="M471" s="593"/>
      <c r="N471" s="562"/>
      <c r="O471" s="564"/>
    </row>
    <row r="472" ht="13.5" customHeight="1" outlineLevel="1">
      <c r="A472" s="564"/>
      <c r="B472" s="216">
        <v>467.0</v>
      </c>
      <c r="C472" s="595"/>
      <c r="D472" s="73">
        <v>8.595057657045E12</v>
      </c>
      <c r="E472" s="55" t="s">
        <v>760</v>
      </c>
      <c r="F472" s="594" t="s">
        <v>761</v>
      </c>
      <c r="G472" s="589">
        <v>437.65</v>
      </c>
      <c r="H472" s="590">
        <f>G472*'ЗМІСТ'!$E$13/1000*1.2</f>
        <v>22.95698327</v>
      </c>
      <c r="I472" s="591"/>
      <c r="J472" s="592"/>
      <c r="K472" s="591"/>
      <c r="L472" s="575"/>
      <c r="M472" s="593"/>
      <c r="N472" s="562"/>
      <c r="O472" s="564"/>
    </row>
    <row r="473" ht="13.5" customHeight="1" outlineLevel="1">
      <c r="A473" s="564"/>
      <c r="B473" s="216">
        <v>468.0</v>
      </c>
      <c r="C473" s="595"/>
      <c r="D473" s="73">
        <v>8.595057617933E12</v>
      </c>
      <c r="E473" s="55" t="s">
        <v>705</v>
      </c>
      <c r="F473" s="594" t="s">
        <v>706</v>
      </c>
      <c r="G473" s="589">
        <v>407.79</v>
      </c>
      <c r="H473" s="590">
        <f>G473*'ЗМІСТ'!$E$13/1000*1.2</f>
        <v>21.39067338</v>
      </c>
      <c r="I473" s="591"/>
      <c r="J473" s="592"/>
      <c r="K473" s="591"/>
      <c r="L473" s="575"/>
      <c r="M473" s="593"/>
      <c r="N473" s="562"/>
      <c r="O473" s="564"/>
    </row>
    <row r="474" ht="13.5" customHeight="1" outlineLevel="1">
      <c r="A474" s="564"/>
      <c r="B474" s="216">
        <v>469.0</v>
      </c>
      <c r="C474" s="595"/>
      <c r="D474" s="73">
        <v>8.595057617995E12</v>
      </c>
      <c r="E474" s="55" t="s">
        <v>815</v>
      </c>
      <c r="F474" s="594" t="s">
        <v>816</v>
      </c>
      <c r="G474" s="589">
        <v>455.8</v>
      </c>
      <c r="H474" s="590">
        <f>G474*'ЗМІСТ'!$E$13/1000*1.2</f>
        <v>23.9090437</v>
      </c>
      <c r="I474" s="591"/>
      <c r="J474" s="592"/>
      <c r="K474" s="591"/>
      <c r="L474" s="575"/>
      <c r="M474" s="593"/>
      <c r="N474" s="562"/>
      <c r="O474" s="564"/>
    </row>
    <row r="475" ht="13.5" customHeight="1" outlineLevel="1">
      <c r="A475" s="564"/>
      <c r="B475" s="216">
        <v>470.0</v>
      </c>
      <c r="C475" s="595"/>
      <c r="D475" s="73">
        <v>8.595057626577E12</v>
      </c>
      <c r="E475" s="55" t="s">
        <v>4967</v>
      </c>
      <c r="F475" s="594" t="s">
        <v>926</v>
      </c>
      <c r="G475" s="589">
        <v>687.06</v>
      </c>
      <c r="H475" s="590">
        <f>G475*'ЗМІСТ'!$E$13/1000*1.2</f>
        <v>36.03981475</v>
      </c>
      <c r="I475" s="591">
        <v>0.032327929976182314</v>
      </c>
      <c r="J475" s="592"/>
      <c r="K475" s="591"/>
      <c r="L475" s="575"/>
      <c r="M475" s="593"/>
      <c r="N475" s="562"/>
      <c r="O475" s="564"/>
    </row>
    <row r="476" ht="13.5" customHeight="1" outlineLevel="1">
      <c r="A476" s="564"/>
      <c r="B476" s="216">
        <v>471.0</v>
      </c>
      <c r="C476" s="595"/>
      <c r="D476" s="73">
        <v>8.595057632769E12</v>
      </c>
      <c r="E476" s="55" t="s">
        <v>4968</v>
      </c>
      <c r="F476" s="594" t="s">
        <v>981</v>
      </c>
      <c r="G476" s="589">
        <v>830.82</v>
      </c>
      <c r="H476" s="590">
        <f>G476*'ЗМІСТ'!$E$13/1000*1.2</f>
        <v>43.5807628</v>
      </c>
      <c r="I476" s="591"/>
      <c r="J476" s="592"/>
      <c r="K476" s="591"/>
      <c r="L476" s="575"/>
      <c r="M476" s="593"/>
      <c r="N476" s="562"/>
      <c r="O476" s="564"/>
    </row>
    <row r="477" ht="13.5" customHeight="1" outlineLevel="1">
      <c r="A477" s="564"/>
      <c r="B477" s="216">
        <v>472.0</v>
      </c>
      <c r="C477" s="595"/>
      <c r="D477" s="73">
        <v>8.595057657496E12</v>
      </c>
      <c r="E477" s="55" t="s">
        <v>872</v>
      </c>
      <c r="F477" s="594" t="s">
        <v>873</v>
      </c>
      <c r="G477" s="589">
        <v>601.52</v>
      </c>
      <c r="H477" s="590">
        <f>G477*'ЗМІСТ'!$E$13/1000*1.2</f>
        <v>31.55280378</v>
      </c>
      <c r="I477" s="591"/>
      <c r="J477" s="592"/>
      <c r="K477" s="591"/>
      <c r="L477" s="575"/>
      <c r="M477" s="593"/>
      <c r="N477" s="562"/>
      <c r="O477" s="564"/>
    </row>
    <row r="478" ht="13.5" customHeight="1" outlineLevel="1">
      <c r="A478" s="564"/>
      <c r="B478" s="216">
        <v>473.0</v>
      </c>
      <c r="C478" s="595"/>
      <c r="D478" s="73">
        <v>8.595057657502E12</v>
      </c>
      <c r="E478" s="55" t="s">
        <v>762</v>
      </c>
      <c r="F478" s="594" t="s">
        <v>763</v>
      </c>
      <c r="G478" s="589">
        <v>548.55</v>
      </c>
      <c r="H478" s="590">
        <f>G478*'ЗМІСТ'!$E$13/1000*1.2</f>
        <v>28.77425608</v>
      </c>
      <c r="I478" s="591"/>
      <c r="J478" s="592"/>
      <c r="K478" s="591"/>
      <c r="L478" s="575"/>
      <c r="M478" s="593"/>
      <c r="N478" s="562"/>
      <c r="O478" s="564"/>
    </row>
    <row r="479" ht="13.5" customHeight="1" outlineLevel="1">
      <c r="A479" s="564"/>
      <c r="B479" s="216">
        <v>474.0</v>
      </c>
      <c r="C479" s="595"/>
      <c r="D479" s="73">
        <v>8.595057657519E12</v>
      </c>
      <c r="E479" s="55" t="s">
        <v>707</v>
      </c>
      <c r="F479" s="594" t="s">
        <v>708</v>
      </c>
      <c r="G479" s="589">
        <v>489.8</v>
      </c>
      <c r="H479" s="590">
        <f>G479*'ЗМІСТ'!$E$13/1000*1.2</f>
        <v>25.69251778</v>
      </c>
      <c r="I479" s="591"/>
      <c r="J479" s="592"/>
      <c r="K479" s="591"/>
      <c r="L479" s="575"/>
      <c r="M479" s="593"/>
      <c r="N479" s="562"/>
      <c r="O479" s="564"/>
    </row>
    <row r="480" ht="13.5" customHeight="1" outlineLevel="1">
      <c r="A480" s="564"/>
      <c r="B480" s="216">
        <v>475.0</v>
      </c>
      <c r="C480" s="595"/>
      <c r="D480" s="73">
        <v>8.595057657526E12</v>
      </c>
      <c r="E480" s="55" t="s">
        <v>817</v>
      </c>
      <c r="F480" s="594" t="s">
        <v>818</v>
      </c>
      <c r="G480" s="589">
        <v>609.2</v>
      </c>
      <c r="H480" s="590">
        <f>G480*'ЗМІСТ'!$E$13/1000*1.2</f>
        <v>31.9556591</v>
      </c>
      <c r="I480" s="591"/>
      <c r="J480" s="592"/>
      <c r="K480" s="591"/>
      <c r="L480" s="575"/>
      <c r="M480" s="593"/>
      <c r="N480" s="562"/>
      <c r="O480" s="564"/>
    </row>
    <row r="481" ht="13.5" customHeight="1" outlineLevel="1">
      <c r="A481" s="564"/>
      <c r="B481" s="216">
        <v>476.0</v>
      </c>
      <c r="C481" s="595"/>
      <c r="D481" s="73">
        <v>8.595057688759E12</v>
      </c>
      <c r="E481" s="55" t="s">
        <v>4969</v>
      </c>
      <c r="F481" s="594" t="s">
        <v>928</v>
      </c>
      <c r="G481" s="589">
        <v>1003.98</v>
      </c>
      <c r="H481" s="590">
        <f>G481*'ЗМІСТ'!$E$13/1000*1.2</f>
        <v>52.66389138</v>
      </c>
      <c r="I481" s="591"/>
      <c r="J481" s="592"/>
      <c r="K481" s="591"/>
      <c r="L481" s="575"/>
      <c r="M481" s="593"/>
      <c r="N481" s="562"/>
      <c r="O481" s="564"/>
    </row>
    <row r="482" ht="13.5" customHeight="1" outlineLevel="1">
      <c r="A482" s="564"/>
      <c r="B482" s="216">
        <v>477.0</v>
      </c>
      <c r="C482" s="595"/>
      <c r="D482" s="73">
        <v>8.595057688742E12</v>
      </c>
      <c r="E482" s="55" t="s">
        <v>4970</v>
      </c>
      <c r="F482" s="594" t="s">
        <v>983</v>
      </c>
      <c r="G482" s="589">
        <v>1159.06</v>
      </c>
      <c r="H482" s="590">
        <f>G482*'ЗМІСТ'!$E$13/1000*1.2</f>
        <v>60.79863139</v>
      </c>
      <c r="I482" s="591"/>
      <c r="J482" s="592"/>
      <c r="K482" s="591"/>
      <c r="L482" s="575"/>
      <c r="M482" s="593"/>
      <c r="N482" s="562"/>
      <c r="O482" s="564"/>
    </row>
    <row r="483" ht="13.5" customHeight="1" outlineLevel="1">
      <c r="A483" s="564"/>
      <c r="B483" s="216">
        <v>478.0</v>
      </c>
      <c r="C483" s="598"/>
      <c r="D483" s="73">
        <v>8.595057605657E12</v>
      </c>
      <c r="E483" s="55" t="s">
        <v>3325</v>
      </c>
      <c r="F483" s="594" t="s">
        <v>4449</v>
      </c>
      <c r="G483" s="589">
        <v>1126.5</v>
      </c>
      <c r="H483" s="590">
        <f>G483*'ЗМІСТ'!$E$13/1000*1.2</f>
        <v>59.09069268</v>
      </c>
      <c r="I483" s="591">
        <v>0.015801405415546407</v>
      </c>
      <c r="J483" s="592"/>
      <c r="K483" s="591"/>
      <c r="L483" s="575"/>
      <c r="M483" s="593"/>
      <c r="N483" s="562"/>
      <c r="O483" s="564"/>
    </row>
    <row r="484" ht="13.5" customHeight="1" outlineLevel="1">
      <c r="A484" s="564"/>
      <c r="B484" s="216">
        <v>479.0</v>
      </c>
      <c r="C484" s="597"/>
      <c r="D484" s="73">
        <v>8.595057605664E12</v>
      </c>
      <c r="E484" s="55" t="s">
        <v>3328</v>
      </c>
      <c r="F484" s="594" t="s">
        <v>4450</v>
      </c>
      <c r="G484" s="589">
        <v>987.37</v>
      </c>
      <c r="H484" s="590">
        <f>G484*'ЗМІСТ'!$E$13/1000*1.2</f>
        <v>51.79261183</v>
      </c>
      <c r="I484" s="591">
        <v>0.01714115092501667</v>
      </c>
      <c r="J484" s="592"/>
      <c r="K484" s="591"/>
      <c r="L484" s="575"/>
      <c r="M484" s="593"/>
      <c r="N484" s="562"/>
      <c r="O484" s="564"/>
    </row>
    <row r="485" ht="13.5" customHeight="1" outlineLevel="1">
      <c r="A485" s="564"/>
      <c r="B485" s="216">
        <v>480.0</v>
      </c>
      <c r="C485" s="606"/>
      <c r="D485" s="73">
        <v>8.595057605671E12</v>
      </c>
      <c r="E485" s="55" t="s">
        <v>3331</v>
      </c>
      <c r="F485" s="594" t="s">
        <v>4451</v>
      </c>
      <c r="G485" s="589">
        <v>1132.94</v>
      </c>
      <c r="H485" s="590">
        <f>G485*'ЗМІСТ'!$E$13/1000*1.2</f>
        <v>59.42850365</v>
      </c>
      <c r="I485" s="591">
        <v>0.014282394835673519</v>
      </c>
      <c r="J485" s="592"/>
      <c r="K485" s="591"/>
      <c r="L485" s="575"/>
      <c r="M485" s="593"/>
      <c r="N485" s="562"/>
      <c r="O485" s="564"/>
    </row>
    <row r="486" ht="13.5" customHeight="1" outlineLevel="1">
      <c r="A486" s="564"/>
      <c r="B486" s="216">
        <v>481.0</v>
      </c>
      <c r="C486" s="606"/>
      <c r="D486" s="73">
        <v>8.595057605688E12</v>
      </c>
      <c r="E486" s="55" t="s">
        <v>3334</v>
      </c>
      <c r="F486" s="594" t="s">
        <v>4452</v>
      </c>
      <c r="G486" s="589">
        <v>916.68</v>
      </c>
      <c r="H486" s="590">
        <f>G486*'ЗМІСТ'!$E$13/1000*1.2</f>
        <v>48.0845594</v>
      </c>
      <c r="I486" s="591">
        <v>0.016555744627110482</v>
      </c>
      <c r="J486" s="592"/>
      <c r="K486" s="591"/>
      <c r="L486" s="575"/>
      <c r="M486" s="593"/>
      <c r="N486" s="562"/>
      <c r="O486" s="564"/>
    </row>
    <row r="487" ht="13.5" customHeight="1" outlineLevel="1">
      <c r="A487" s="564"/>
      <c r="B487" s="216">
        <v>482.0</v>
      </c>
      <c r="C487" s="606"/>
      <c r="D487" s="73">
        <v>8.59505760564E12</v>
      </c>
      <c r="E487" s="55" t="s">
        <v>3337</v>
      </c>
      <c r="F487" s="594" t="s">
        <v>4453</v>
      </c>
      <c r="G487" s="589">
        <v>1251.01</v>
      </c>
      <c r="H487" s="590">
        <f>G487*'ЗМІСТ'!$E$13/1000*1.2</f>
        <v>65.62187967</v>
      </c>
      <c r="I487" s="591"/>
      <c r="J487" s="592"/>
      <c r="K487" s="591"/>
      <c r="L487" s="575"/>
      <c r="M487" s="593"/>
      <c r="N487" s="562"/>
      <c r="O487" s="564"/>
    </row>
    <row r="488" ht="13.5" customHeight="1" outlineLevel="1">
      <c r="A488" s="564"/>
      <c r="B488" s="216">
        <v>483.0</v>
      </c>
      <c r="C488" s="606"/>
      <c r="D488" s="73">
        <v>8.595057607491E12</v>
      </c>
      <c r="E488" s="55" t="s">
        <v>4971</v>
      </c>
      <c r="F488" s="594" t="s">
        <v>4972</v>
      </c>
      <c r="G488" s="589">
        <v>2763.24</v>
      </c>
      <c r="H488" s="590">
        <f>G488*'ЗМІСТ'!$E$13/1000*1.2</f>
        <v>144.9460858</v>
      </c>
      <c r="I488" s="591">
        <v>0.06259418481047778</v>
      </c>
      <c r="J488" s="592"/>
      <c r="K488" s="591"/>
      <c r="L488" s="575"/>
      <c r="M488" s="593"/>
      <c r="N488" s="562"/>
      <c r="O488" s="564"/>
    </row>
    <row r="489" ht="13.5" customHeight="1" outlineLevel="1">
      <c r="A489" s="564"/>
      <c r="B489" s="216">
        <v>484.0</v>
      </c>
      <c r="C489" s="606"/>
      <c r="D489" s="73">
        <v>8.595057618718E12</v>
      </c>
      <c r="E489" s="55" t="s">
        <v>1356</v>
      </c>
      <c r="F489" s="594" t="s">
        <v>1357</v>
      </c>
      <c r="G489" s="589">
        <v>5419.52</v>
      </c>
      <c r="H489" s="590">
        <f>G489*'ЗМІСТ'!$E$13/1000*1.2</f>
        <v>284.2815719</v>
      </c>
      <c r="I489" s="591"/>
      <c r="J489" s="592"/>
      <c r="K489" s="591"/>
      <c r="L489" s="575"/>
      <c r="M489" s="593"/>
      <c r="N489" s="562"/>
      <c r="O489" s="564"/>
    </row>
    <row r="490" ht="13.5" customHeight="1" outlineLevel="1">
      <c r="A490" s="564"/>
      <c r="B490" s="216">
        <v>485.0</v>
      </c>
      <c r="C490" s="598"/>
      <c r="D490" s="73">
        <v>8.595057627208E12</v>
      </c>
      <c r="E490" s="55" t="s">
        <v>4973</v>
      </c>
      <c r="F490" s="594" t="s">
        <v>1240</v>
      </c>
      <c r="G490" s="589">
        <v>2960.19</v>
      </c>
      <c r="H490" s="590">
        <f>G490*'ЗМІСТ'!$E$13/1000*1.2</f>
        <v>155.2771217</v>
      </c>
      <c r="I490" s="591">
        <v>0.06541912241860602</v>
      </c>
      <c r="J490" s="592"/>
      <c r="K490" s="591"/>
      <c r="L490" s="575"/>
      <c r="M490" s="593"/>
      <c r="N490" s="562"/>
      <c r="O490" s="564"/>
    </row>
    <row r="491" ht="13.5" customHeight="1" outlineLevel="1">
      <c r="A491" s="564"/>
      <c r="B491" s="216">
        <v>486.0</v>
      </c>
      <c r="C491" s="595"/>
      <c r="D491" s="73">
        <v>8.595057618657E12</v>
      </c>
      <c r="E491" s="55" t="s">
        <v>4974</v>
      </c>
      <c r="F491" s="594" t="s">
        <v>4975</v>
      </c>
      <c r="G491" s="589">
        <v>4312.65</v>
      </c>
      <c r="H491" s="590">
        <f>G491*'ЗМІСТ'!$E$13/1000*1.2</f>
        <v>226.2205733</v>
      </c>
      <c r="I491" s="591">
        <v>0.03602717698674752</v>
      </c>
      <c r="J491" s="592"/>
      <c r="K491" s="591"/>
      <c r="L491" s="575"/>
      <c r="M491" s="593"/>
      <c r="N491" s="562"/>
      <c r="O491" s="564"/>
    </row>
    <row r="492" ht="13.5" customHeight="1" outlineLevel="1">
      <c r="A492" s="564"/>
      <c r="B492" s="216">
        <v>487.0</v>
      </c>
      <c r="C492" s="595"/>
      <c r="D492" s="73">
        <v>8.595057607507E12</v>
      </c>
      <c r="E492" s="55" t="s">
        <v>4976</v>
      </c>
      <c r="F492" s="594" t="s">
        <v>4977</v>
      </c>
      <c r="G492" s="589">
        <v>3016.55</v>
      </c>
      <c r="H492" s="590">
        <f>G492*'ЗМІСТ'!$E$13/1000*1.2</f>
        <v>158.2334922</v>
      </c>
      <c r="I492" s="591">
        <v>0.06408557708465336</v>
      </c>
      <c r="J492" s="592"/>
      <c r="K492" s="591"/>
      <c r="L492" s="575"/>
      <c r="M492" s="593"/>
      <c r="N492" s="562"/>
      <c r="O492" s="564"/>
    </row>
    <row r="493" ht="13.5" customHeight="1" outlineLevel="1">
      <c r="A493" s="564"/>
      <c r="B493" s="216">
        <v>488.0</v>
      </c>
      <c r="C493" s="598"/>
      <c r="D493" s="73">
        <v>8.595057618725E12</v>
      </c>
      <c r="E493" s="55" t="s">
        <v>1358</v>
      </c>
      <c r="F493" s="594" t="s">
        <v>1359</v>
      </c>
      <c r="G493" s="589">
        <v>5966.18</v>
      </c>
      <c r="H493" s="590">
        <f>G493*'ЗМІСТ'!$E$13/1000*1.2</f>
        <v>312.9566878</v>
      </c>
      <c r="I493" s="591"/>
      <c r="J493" s="592"/>
      <c r="K493" s="591"/>
      <c r="L493" s="575"/>
      <c r="M493" s="593"/>
      <c r="N493" s="562"/>
      <c r="O493" s="564"/>
    </row>
    <row r="494" ht="13.5" customHeight="1" outlineLevel="1">
      <c r="A494" s="564"/>
      <c r="B494" s="216">
        <v>489.0</v>
      </c>
      <c r="C494" s="598"/>
      <c r="D494" s="73">
        <v>8.595057626157E12</v>
      </c>
      <c r="E494" s="55" t="s">
        <v>4978</v>
      </c>
      <c r="F494" s="594" t="s">
        <v>1242</v>
      </c>
      <c r="G494" s="589">
        <v>3195.55</v>
      </c>
      <c r="H494" s="590">
        <f>G494*'ЗМІСТ'!$E$13/1000*1.2</f>
        <v>167.6229587</v>
      </c>
      <c r="I494" s="591">
        <v>0.06667798602699684</v>
      </c>
      <c r="J494" s="592"/>
      <c r="K494" s="591"/>
      <c r="L494" s="575"/>
      <c r="M494" s="593"/>
      <c r="N494" s="562"/>
      <c r="O494" s="564"/>
    </row>
    <row r="495" ht="13.5" customHeight="1" outlineLevel="1">
      <c r="A495" s="564"/>
      <c r="B495" s="216">
        <v>490.0</v>
      </c>
      <c r="C495" s="595"/>
      <c r="D495" s="73">
        <v>8.595057618664E12</v>
      </c>
      <c r="E495" s="55" t="s">
        <v>4979</v>
      </c>
      <c r="F495" s="594" t="s">
        <v>4980</v>
      </c>
      <c r="G495" s="589">
        <v>4681.96</v>
      </c>
      <c r="H495" s="590">
        <f>G495*'ЗМІСТ'!$E$13/1000*1.2</f>
        <v>245.5927736</v>
      </c>
      <c r="I495" s="591">
        <v>0.035075365999204876</v>
      </c>
      <c r="J495" s="592"/>
      <c r="K495" s="591"/>
      <c r="L495" s="575"/>
      <c r="M495" s="593"/>
      <c r="N495" s="562"/>
      <c r="O495" s="564"/>
    </row>
    <row r="496" ht="13.5" customHeight="1" outlineLevel="1">
      <c r="A496" s="564"/>
      <c r="B496" s="216">
        <v>491.0</v>
      </c>
      <c r="C496" s="595"/>
      <c r="D496" s="73">
        <v>8.595057631304E12</v>
      </c>
      <c r="E496" s="55" t="s">
        <v>1377</v>
      </c>
      <c r="F496" s="594" t="s">
        <v>1378</v>
      </c>
      <c r="G496" s="589">
        <v>8822.06</v>
      </c>
      <c r="H496" s="590">
        <f>G496*'ЗМІСТ'!$E$13/1000*1.2</f>
        <v>462.7622159</v>
      </c>
      <c r="I496" s="591"/>
      <c r="J496" s="592"/>
      <c r="K496" s="591"/>
      <c r="L496" s="575"/>
      <c r="M496" s="593"/>
      <c r="N496" s="562"/>
      <c r="O496" s="564"/>
    </row>
    <row r="497" ht="13.5" customHeight="1" outlineLevel="1">
      <c r="A497" s="564"/>
      <c r="B497" s="216">
        <v>492.0</v>
      </c>
      <c r="C497" s="598"/>
      <c r="D497" s="73">
        <v>8.595057634152E12</v>
      </c>
      <c r="E497" s="55" t="s">
        <v>1421</v>
      </c>
      <c r="F497" s="594" t="s">
        <v>1422</v>
      </c>
      <c r="G497" s="589">
        <v>6755.14</v>
      </c>
      <c r="H497" s="590">
        <f>G497*'ЗМІСТ'!$E$13/1000*1.2</f>
        <v>354.3416793</v>
      </c>
      <c r="I497" s="591">
        <v>0.03400899931401721</v>
      </c>
      <c r="J497" s="592"/>
      <c r="K497" s="591"/>
      <c r="L497" s="575"/>
      <c r="M497" s="593"/>
      <c r="N497" s="562"/>
      <c r="O497" s="564"/>
    </row>
    <row r="498" ht="13.5" customHeight="1" outlineLevel="1">
      <c r="A498" s="564"/>
      <c r="B498" s="216">
        <v>493.0</v>
      </c>
      <c r="C498" s="595"/>
      <c r="D498" s="73">
        <v>8.595057631311E12</v>
      </c>
      <c r="E498" s="55" t="s">
        <v>1379</v>
      </c>
      <c r="F498" s="594" t="s">
        <v>1380</v>
      </c>
      <c r="G498" s="589">
        <v>7419.66</v>
      </c>
      <c r="H498" s="590">
        <f>G498*'ЗМІСТ'!$E$13/1000*1.2</f>
        <v>389.1991557</v>
      </c>
      <c r="I498" s="591"/>
      <c r="J498" s="592"/>
      <c r="K498" s="591"/>
      <c r="L498" s="575"/>
      <c r="M498" s="593"/>
      <c r="N498" s="562"/>
      <c r="O498" s="564"/>
    </row>
    <row r="499" ht="13.5" customHeight="1" outlineLevel="1">
      <c r="A499" s="564"/>
      <c r="B499" s="216">
        <v>494.0</v>
      </c>
      <c r="C499" s="595"/>
      <c r="D499" s="73">
        <v>8.595568919601E12</v>
      </c>
      <c r="E499" s="55" t="s">
        <v>4981</v>
      </c>
      <c r="F499" s="594" t="s">
        <v>4982</v>
      </c>
      <c r="G499" s="589">
        <v>4359.29</v>
      </c>
      <c r="H499" s="590">
        <f>G499*'ЗМІСТ'!$E$13/1000*1.2</f>
        <v>228.6670801</v>
      </c>
      <c r="I499" s="591">
        <v>0.05465228001003518</v>
      </c>
      <c r="J499" s="592"/>
      <c r="K499" s="591"/>
      <c r="L499" s="575"/>
      <c r="M499" s="593"/>
      <c r="N499" s="562"/>
      <c r="O499" s="564"/>
    </row>
    <row r="500" ht="13.5" customHeight="1" outlineLevel="1">
      <c r="A500" s="564"/>
      <c r="B500" s="216">
        <v>495.0</v>
      </c>
      <c r="C500" s="595"/>
      <c r="D500" s="73">
        <v>8.595568919595E12</v>
      </c>
      <c r="E500" s="55" t="s">
        <v>4983</v>
      </c>
      <c r="F500" s="594" t="s">
        <v>4984</v>
      </c>
      <c r="G500" s="589">
        <v>5954.1</v>
      </c>
      <c r="H500" s="590">
        <f>G500*'ЗМІСТ'!$E$13/1000*1.2</f>
        <v>312.32303</v>
      </c>
      <c r="I500" s="591">
        <v>0.03996514449103703</v>
      </c>
      <c r="J500" s="592"/>
      <c r="K500" s="591"/>
      <c r="L500" s="575"/>
      <c r="M500" s="593"/>
      <c r="N500" s="562"/>
      <c r="O500" s="564"/>
    </row>
    <row r="501" ht="13.5" customHeight="1" outlineLevel="1">
      <c r="A501" s="564"/>
      <c r="B501" s="216">
        <v>496.0</v>
      </c>
      <c r="C501" s="598"/>
      <c r="D501" s="73">
        <v>8.595057607514E12</v>
      </c>
      <c r="E501" s="55" t="s">
        <v>4985</v>
      </c>
      <c r="F501" s="594" t="s">
        <v>4986</v>
      </c>
      <c r="G501" s="589">
        <v>3970.84</v>
      </c>
      <c r="H501" s="590">
        <f>G501*'ЗМІСТ'!$E$13/1000*1.2</f>
        <v>208.2908887</v>
      </c>
      <c r="I501" s="591">
        <v>0.06954711912025709</v>
      </c>
      <c r="J501" s="592"/>
      <c r="K501" s="591"/>
      <c r="L501" s="575"/>
      <c r="M501" s="593"/>
      <c r="N501" s="562"/>
      <c r="O501" s="564"/>
    </row>
    <row r="502" ht="13.5" customHeight="1" outlineLevel="1">
      <c r="A502" s="564"/>
      <c r="B502" s="216">
        <v>497.0</v>
      </c>
      <c r="C502" s="598"/>
      <c r="D502" s="73">
        <v>8.595057618732E12</v>
      </c>
      <c r="E502" s="55" t="s">
        <v>1360</v>
      </c>
      <c r="F502" s="594" t="s">
        <v>1361</v>
      </c>
      <c r="G502" s="589">
        <v>8133.62</v>
      </c>
      <c r="H502" s="590">
        <f>G502*'ЗМІСТ'!$E$13/1000*1.2</f>
        <v>426.6500131</v>
      </c>
      <c r="I502" s="591">
        <v>0.02225218867591498</v>
      </c>
      <c r="J502" s="592"/>
      <c r="K502" s="591"/>
      <c r="L502" s="575"/>
      <c r="M502" s="593"/>
      <c r="N502" s="562"/>
      <c r="O502" s="564"/>
    </row>
    <row r="503" ht="13.5" customHeight="1" outlineLevel="1">
      <c r="A503" s="564"/>
      <c r="B503" s="216">
        <v>498.0</v>
      </c>
      <c r="C503" s="598"/>
      <c r="D503" s="73">
        <v>8.595057626164E12</v>
      </c>
      <c r="E503" s="55" t="s">
        <v>1243</v>
      </c>
      <c r="F503" s="594" t="s">
        <v>1244</v>
      </c>
      <c r="G503" s="589">
        <v>4218.45</v>
      </c>
      <c r="H503" s="590">
        <f>G503*'ЗМІСТ'!$E$13/1000*1.2</f>
        <v>221.279301</v>
      </c>
      <c r="I503" s="591">
        <v>0.06964719236332263</v>
      </c>
      <c r="J503" s="592"/>
      <c r="K503" s="591"/>
      <c r="L503" s="575"/>
      <c r="M503" s="593"/>
      <c r="N503" s="562"/>
      <c r="O503" s="564"/>
    </row>
    <row r="504" ht="13.5" customHeight="1" outlineLevel="1">
      <c r="A504" s="564"/>
      <c r="B504" s="216">
        <v>499.0</v>
      </c>
      <c r="C504" s="595"/>
      <c r="D504" s="73">
        <v>8.595057618671E12</v>
      </c>
      <c r="E504" s="55" t="s">
        <v>4987</v>
      </c>
      <c r="F504" s="594" t="s">
        <v>4988</v>
      </c>
      <c r="G504" s="589">
        <v>6041.07</v>
      </c>
      <c r="H504" s="590">
        <f>G504*'ЗМІСТ'!$E$13/1000*1.2</f>
        <v>316.8850518</v>
      </c>
      <c r="I504" s="591">
        <v>0.04678713727053852</v>
      </c>
      <c r="J504" s="592"/>
      <c r="K504" s="591"/>
      <c r="L504" s="575"/>
      <c r="M504" s="593"/>
      <c r="N504" s="562"/>
      <c r="O504" s="564"/>
    </row>
    <row r="505" ht="13.5" customHeight="1" outlineLevel="1">
      <c r="A505" s="564"/>
      <c r="B505" s="216">
        <v>500.0</v>
      </c>
      <c r="C505" s="595"/>
      <c r="D505" s="73">
        <v>8.595057631328E12</v>
      </c>
      <c r="E505" s="55" t="s">
        <v>1381</v>
      </c>
      <c r="F505" s="594" t="s">
        <v>1382</v>
      </c>
      <c r="G505" s="589">
        <v>9101.59</v>
      </c>
      <c r="H505" s="590">
        <f>G505*'ЗМІСТ'!$E$13/1000*1.2</f>
        <v>477.4249956</v>
      </c>
      <c r="I505" s="591"/>
      <c r="J505" s="592"/>
      <c r="K505" s="591"/>
      <c r="L505" s="575"/>
      <c r="M505" s="593"/>
      <c r="N505" s="562"/>
      <c r="O505" s="564"/>
    </row>
    <row r="506" ht="13.5" customHeight="1" outlineLevel="1">
      <c r="A506" s="564"/>
      <c r="B506" s="216">
        <v>501.0</v>
      </c>
      <c r="C506" s="598"/>
      <c r="D506" s="73">
        <v>8.595568920393E12</v>
      </c>
      <c r="E506" s="55" t="s">
        <v>4989</v>
      </c>
      <c r="F506" s="594" t="s">
        <v>4990</v>
      </c>
      <c r="G506" s="589">
        <v>5569.95</v>
      </c>
      <c r="H506" s="590">
        <f>G506*'ЗМІСТ'!$E$13/1000*1.2</f>
        <v>292.1723956</v>
      </c>
      <c r="I506" s="591">
        <v>0.05547242887928058</v>
      </c>
      <c r="J506" s="592"/>
      <c r="K506" s="591"/>
      <c r="L506" s="575"/>
      <c r="M506" s="593"/>
      <c r="N506" s="562"/>
      <c r="O506" s="564"/>
    </row>
    <row r="507" ht="13.5" customHeight="1" outlineLevel="1">
      <c r="A507" s="564"/>
      <c r="B507" s="216">
        <v>502.0</v>
      </c>
      <c r="C507" s="595"/>
      <c r="D507" s="73">
        <v>8.595568920379E12</v>
      </c>
      <c r="E507" s="55" t="s">
        <v>4991</v>
      </c>
      <c r="F507" s="594" t="s">
        <v>4992</v>
      </c>
      <c r="G507" s="589">
        <v>7271.07</v>
      </c>
      <c r="H507" s="590">
        <f>G507*'ЗМІСТ'!$E$13/1000*1.2</f>
        <v>381.4048494</v>
      </c>
      <c r="I507" s="591">
        <v>0.04808554909421577</v>
      </c>
      <c r="J507" s="592"/>
      <c r="K507" s="591"/>
      <c r="L507" s="575"/>
      <c r="M507" s="593"/>
      <c r="N507" s="562"/>
      <c r="O507" s="564"/>
    </row>
    <row r="508" ht="13.5" customHeight="1" outlineLevel="1">
      <c r="A508" s="564"/>
      <c r="B508" s="216">
        <v>503.0</v>
      </c>
      <c r="C508" s="598"/>
      <c r="D508" s="73">
        <v>8.595057607521E12</v>
      </c>
      <c r="E508" s="55" t="s">
        <v>4993</v>
      </c>
      <c r="F508" s="594" t="s">
        <v>4994</v>
      </c>
      <c r="G508" s="589">
        <v>5244.12</v>
      </c>
      <c r="H508" s="590">
        <f>G508*'ЗМІСТ'!$E$13/1000*1.2</f>
        <v>275.0809439</v>
      </c>
      <c r="I508" s="591">
        <v>0.0702190163326786</v>
      </c>
      <c r="J508" s="592"/>
      <c r="K508" s="591"/>
      <c r="L508" s="575"/>
      <c r="M508" s="593"/>
      <c r="N508" s="562"/>
      <c r="O508" s="564"/>
    </row>
    <row r="509" ht="13.5" customHeight="1" outlineLevel="1">
      <c r="A509" s="564"/>
      <c r="B509" s="216">
        <v>504.0</v>
      </c>
      <c r="C509" s="598"/>
      <c r="D509" s="73">
        <v>8.595057618749E12</v>
      </c>
      <c r="E509" s="55" t="s">
        <v>1362</v>
      </c>
      <c r="F509" s="594" t="s">
        <v>1363</v>
      </c>
      <c r="G509" s="589">
        <v>10293.9</v>
      </c>
      <c r="H509" s="590">
        <f>G509*'ЗМІСТ'!$E$13/1000*1.2</f>
        <v>539.9677598</v>
      </c>
      <c r="I509" s="591"/>
      <c r="J509" s="592"/>
      <c r="K509" s="591"/>
      <c r="L509" s="575"/>
      <c r="M509" s="593"/>
      <c r="N509" s="562"/>
      <c r="O509" s="564"/>
    </row>
    <row r="510" ht="13.5" customHeight="1" outlineLevel="1">
      <c r="A510" s="564"/>
      <c r="B510" s="216">
        <v>505.0</v>
      </c>
      <c r="C510" s="598"/>
      <c r="D510" s="73">
        <v>8.595057626171E12</v>
      </c>
      <c r="E510" s="55" t="s">
        <v>1245</v>
      </c>
      <c r="F510" s="594" t="s">
        <v>1246</v>
      </c>
      <c r="G510" s="589">
        <v>5561.69</v>
      </c>
      <c r="H510" s="590">
        <f>G510*'ЗМІСТ'!$E$13/1000*1.2</f>
        <v>291.7391164</v>
      </c>
      <c r="I510" s="591">
        <v>0.06961096855541016</v>
      </c>
      <c r="J510" s="592"/>
      <c r="K510" s="591"/>
      <c r="L510" s="575"/>
      <c r="M510" s="593"/>
      <c r="N510" s="562"/>
      <c r="O510" s="564"/>
    </row>
    <row r="511" ht="13.5" customHeight="1" outlineLevel="1">
      <c r="A511" s="564"/>
      <c r="B511" s="216">
        <v>506.0</v>
      </c>
      <c r="C511" s="595"/>
      <c r="D511" s="73">
        <v>8.595057618688E12</v>
      </c>
      <c r="E511" s="55" t="s">
        <v>4995</v>
      </c>
      <c r="F511" s="594" t="s">
        <v>4996</v>
      </c>
      <c r="G511" s="589">
        <v>7836.78</v>
      </c>
      <c r="H511" s="590">
        <f>G511*'ЗМІСТ'!$E$13/1000*1.2</f>
        <v>411.0792353</v>
      </c>
      <c r="I511" s="591"/>
      <c r="J511" s="592"/>
      <c r="K511" s="591"/>
      <c r="L511" s="575"/>
      <c r="M511" s="593"/>
      <c r="N511" s="562"/>
      <c r="O511" s="564"/>
    </row>
    <row r="512" ht="13.5" customHeight="1" outlineLevel="1">
      <c r="A512" s="564"/>
      <c r="B512" s="216">
        <v>507.0</v>
      </c>
      <c r="C512" s="595"/>
      <c r="D512" s="73">
        <v>8.595057631335E12</v>
      </c>
      <c r="E512" s="55" t="s">
        <v>1383</v>
      </c>
      <c r="F512" s="594" t="s">
        <v>1384</v>
      </c>
      <c r="G512" s="589">
        <v>11620.42</v>
      </c>
      <c r="H512" s="590">
        <f>G512*'ЗМІСТ'!$E$13/1000*1.2</f>
        <v>609.5505256</v>
      </c>
      <c r="I512" s="591"/>
      <c r="J512" s="592"/>
      <c r="K512" s="591"/>
      <c r="L512" s="575"/>
      <c r="M512" s="593"/>
      <c r="N512" s="562"/>
      <c r="O512" s="564"/>
    </row>
    <row r="513" ht="13.5" customHeight="1" outlineLevel="1">
      <c r="A513" s="564"/>
      <c r="B513" s="216">
        <v>508.0</v>
      </c>
      <c r="C513" s="598"/>
      <c r="D513" s="73">
        <v>8.595568922342E12</v>
      </c>
      <c r="E513" s="55" t="s">
        <v>4997</v>
      </c>
      <c r="F513" s="594" t="s">
        <v>4998</v>
      </c>
      <c r="G513" s="589">
        <v>7263.51</v>
      </c>
      <c r="H513" s="590">
        <f>G513*'ЗМІСТ'!$E$13/1000*1.2</f>
        <v>381.0082887</v>
      </c>
      <c r="I513" s="591">
        <v>0.05759134181381335</v>
      </c>
      <c r="J513" s="592"/>
      <c r="K513" s="591"/>
      <c r="L513" s="575"/>
      <c r="M513" s="593"/>
      <c r="N513" s="562"/>
      <c r="O513" s="564"/>
    </row>
    <row r="514" ht="13.5" customHeight="1" outlineLevel="1">
      <c r="A514" s="564"/>
      <c r="B514" s="216">
        <v>509.0</v>
      </c>
      <c r="C514" s="595"/>
      <c r="D514" s="73">
        <v>8.595568922366E12</v>
      </c>
      <c r="E514" s="55" t="s">
        <v>4999</v>
      </c>
      <c r="F514" s="594" t="s">
        <v>5000</v>
      </c>
      <c r="G514" s="589">
        <v>9524.59</v>
      </c>
      <c r="H514" s="590">
        <f>G514*'ЗМІСТ'!$E$13/1000*1.2</f>
        <v>499.6135114</v>
      </c>
      <c r="I514" s="591">
        <v>0.043869496420199515</v>
      </c>
      <c r="J514" s="592"/>
      <c r="K514" s="591"/>
      <c r="L514" s="575"/>
      <c r="M514" s="593"/>
      <c r="N514" s="562"/>
      <c r="O514" s="564"/>
    </row>
    <row r="515" ht="13.5" customHeight="1" outlineLevel="1">
      <c r="A515" s="564"/>
      <c r="B515" s="216">
        <v>510.0</v>
      </c>
      <c r="C515" s="598"/>
      <c r="D515" s="73">
        <v>8.595057607538E12</v>
      </c>
      <c r="E515" s="55" t="s">
        <v>5001</v>
      </c>
      <c r="F515" s="594" t="s">
        <v>5002</v>
      </c>
      <c r="G515" s="589">
        <v>7700.41</v>
      </c>
      <c r="H515" s="590">
        <f>G515*'ЗМІСТ'!$E$13/1000*1.2</f>
        <v>403.9259306</v>
      </c>
      <c r="I515" s="591">
        <v>0.0705632254943021</v>
      </c>
      <c r="J515" s="592"/>
      <c r="K515" s="591"/>
      <c r="L515" s="575"/>
      <c r="M515" s="593"/>
      <c r="N515" s="562"/>
      <c r="O515" s="564"/>
    </row>
    <row r="516" ht="13.5" customHeight="1" outlineLevel="1">
      <c r="A516" s="564"/>
      <c r="B516" s="216">
        <v>511.0</v>
      </c>
      <c r="C516" s="598"/>
      <c r="D516" s="73">
        <v>8.595057618756E12</v>
      </c>
      <c r="E516" s="55" t="s">
        <v>1364</v>
      </c>
      <c r="F516" s="594" t="s">
        <v>1365</v>
      </c>
      <c r="G516" s="589">
        <v>14840.5</v>
      </c>
      <c r="H516" s="590">
        <f>G516*'ЗМІСТ'!$E$13/1000*1.2</f>
        <v>778.4602084</v>
      </c>
      <c r="I516" s="591"/>
      <c r="J516" s="592"/>
      <c r="K516" s="591"/>
      <c r="L516" s="575"/>
      <c r="M516" s="593"/>
      <c r="N516" s="562"/>
      <c r="O516" s="564"/>
    </row>
    <row r="517" ht="13.5" customHeight="1" outlineLevel="1">
      <c r="A517" s="564"/>
      <c r="B517" s="216">
        <v>512.0</v>
      </c>
      <c r="C517" s="598"/>
      <c r="D517" s="73">
        <v>8.595057626188E12</v>
      </c>
      <c r="E517" s="55" t="s">
        <v>1247</v>
      </c>
      <c r="F517" s="594" t="s">
        <v>1248</v>
      </c>
      <c r="G517" s="589">
        <v>8000.21</v>
      </c>
      <c r="H517" s="590">
        <f>G517*'ЗМІСТ'!$E$13/1000*1.2</f>
        <v>419.6519756</v>
      </c>
      <c r="I517" s="591">
        <v>0.07426105310204358</v>
      </c>
      <c r="J517" s="592"/>
      <c r="K517" s="591"/>
      <c r="L517" s="575"/>
      <c r="M517" s="593"/>
      <c r="N517" s="562"/>
      <c r="O517" s="564"/>
    </row>
    <row r="518" ht="13.5" customHeight="1" outlineLevel="1">
      <c r="A518" s="564"/>
      <c r="B518" s="216">
        <v>513.0</v>
      </c>
      <c r="C518" s="595"/>
      <c r="D518" s="73">
        <v>8.595057618695E12</v>
      </c>
      <c r="E518" s="55" t="s">
        <v>5003</v>
      </c>
      <c r="F518" s="594" t="s">
        <v>5004</v>
      </c>
      <c r="G518" s="589">
        <v>10974.79</v>
      </c>
      <c r="H518" s="590">
        <f>G518*'ЗМІСТ'!$E$13/1000*1.2</f>
        <v>575.6839264</v>
      </c>
      <c r="I518" s="591">
        <v>0.05359925820705807</v>
      </c>
      <c r="J518" s="592"/>
      <c r="K518" s="591"/>
      <c r="L518" s="575"/>
      <c r="M518" s="593"/>
      <c r="N518" s="562"/>
      <c r="O518" s="564"/>
    </row>
    <row r="519" ht="13.5" customHeight="1" outlineLevel="1">
      <c r="A519" s="564"/>
      <c r="B519" s="216">
        <v>514.0</v>
      </c>
      <c r="C519" s="595"/>
      <c r="D519" s="73">
        <v>8.595057631342E12</v>
      </c>
      <c r="E519" s="55" t="s">
        <v>1385</v>
      </c>
      <c r="F519" s="594" t="s">
        <v>1386</v>
      </c>
      <c r="G519" s="589">
        <v>14879.59</v>
      </c>
      <c r="H519" s="590">
        <f>G519*'ЗМІСТ'!$E$13/1000*1.2</f>
        <v>780.510679</v>
      </c>
      <c r="I519" s="591"/>
      <c r="J519" s="592"/>
      <c r="K519" s="591"/>
      <c r="L519" s="575"/>
      <c r="M519" s="593"/>
      <c r="N519" s="562"/>
      <c r="O519" s="564"/>
    </row>
    <row r="520" ht="13.5" customHeight="1" outlineLevel="1">
      <c r="A520" s="564"/>
      <c r="B520" s="216">
        <v>515.0</v>
      </c>
      <c r="C520" s="598"/>
      <c r="D520" s="73">
        <v>8.595568923752E12</v>
      </c>
      <c r="E520" s="55" t="s">
        <v>5005</v>
      </c>
      <c r="F520" s="594" t="s">
        <v>5006</v>
      </c>
      <c r="G520" s="589">
        <v>9326.25</v>
      </c>
      <c r="H520" s="590">
        <f>G520*'ЗМІСТ'!$E$13/1000*1.2</f>
        <v>489.2095629</v>
      </c>
      <c r="I520" s="591">
        <v>0.05604517827375329</v>
      </c>
      <c r="J520" s="592"/>
      <c r="K520" s="591"/>
      <c r="L520" s="575"/>
      <c r="M520" s="593"/>
      <c r="N520" s="562"/>
      <c r="O520" s="564"/>
    </row>
    <row r="521" ht="13.5" customHeight="1" outlineLevel="1">
      <c r="A521" s="564"/>
      <c r="B521" s="216">
        <v>516.0</v>
      </c>
      <c r="C521" s="595"/>
      <c r="D521" s="73">
        <v>8.595568923769E12</v>
      </c>
      <c r="E521" s="55" t="s">
        <v>5007</v>
      </c>
      <c r="F521" s="594" t="s">
        <v>5008</v>
      </c>
      <c r="G521" s="589">
        <v>11634.43</v>
      </c>
      <c r="H521" s="590">
        <f>G521*'ЗМІСТ'!$E$13/1000*1.2</f>
        <v>610.2854218</v>
      </c>
      <c r="I521" s="591">
        <v>0.044979088303693404</v>
      </c>
      <c r="J521" s="592"/>
      <c r="K521" s="591"/>
      <c r="L521" s="575"/>
      <c r="M521" s="593"/>
      <c r="N521" s="562"/>
      <c r="O521" s="564"/>
    </row>
    <row r="522" ht="13.5" customHeight="1" outlineLevel="1">
      <c r="A522" s="564"/>
      <c r="B522" s="216">
        <v>517.0</v>
      </c>
      <c r="C522" s="598"/>
      <c r="D522" s="73">
        <v>8.595057607545E12</v>
      </c>
      <c r="E522" s="55" t="s">
        <v>5009</v>
      </c>
      <c r="F522" s="594" t="s">
        <v>5010</v>
      </c>
      <c r="G522" s="589">
        <v>9049.55</v>
      </c>
      <c r="H522" s="590">
        <f>G522*'ЗМІСТ'!$E$13/1000*1.2</f>
        <v>474.6952312</v>
      </c>
      <c r="I522" s="591">
        <v>0.07062843020810639</v>
      </c>
      <c r="J522" s="592"/>
      <c r="K522" s="591"/>
      <c r="L522" s="575"/>
      <c r="M522" s="593"/>
      <c r="N522" s="562"/>
      <c r="O522" s="564"/>
    </row>
    <row r="523" ht="13.5" customHeight="1" outlineLevel="1">
      <c r="A523" s="564"/>
      <c r="B523" s="216">
        <v>518.0</v>
      </c>
      <c r="C523" s="598"/>
      <c r="D523" s="73">
        <v>8.595057618763E12</v>
      </c>
      <c r="E523" s="55" t="s">
        <v>1366</v>
      </c>
      <c r="F523" s="594" t="s">
        <v>1367</v>
      </c>
      <c r="G523" s="589">
        <v>17308.82</v>
      </c>
      <c r="H523" s="590">
        <f>G523*'ЗМІСТ'!$E$13/1000*1.2</f>
        <v>907.9362302</v>
      </c>
      <c r="I523" s="591"/>
      <c r="J523" s="592"/>
      <c r="K523" s="591"/>
      <c r="L523" s="575"/>
      <c r="M523" s="593"/>
      <c r="N523" s="562"/>
      <c r="O523" s="564"/>
    </row>
    <row r="524" ht="13.5" customHeight="1" outlineLevel="1">
      <c r="A524" s="564"/>
      <c r="B524" s="216">
        <v>519.0</v>
      </c>
      <c r="C524" s="598"/>
      <c r="D524" s="73">
        <v>8.595057626195E12</v>
      </c>
      <c r="E524" s="55" t="s">
        <v>1249</v>
      </c>
      <c r="F524" s="594" t="s">
        <v>1250</v>
      </c>
      <c r="G524" s="589">
        <v>9388.34</v>
      </c>
      <c r="H524" s="590">
        <f>G524*'ЗМІСТ'!$E$13/1000*1.2</f>
        <v>492.4665013</v>
      </c>
      <c r="I524" s="591">
        <v>0.07430293511164518</v>
      </c>
      <c r="J524" s="592"/>
      <c r="K524" s="591"/>
      <c r="L524" s="575"/>
      <c r="M524" s="593"/>
      <c r="N524" s="562"/>
      <c r="O524" s="564"/>
    </row>
    <row r="525" ht="13.5" customHeight="1" outlineLevel="1">
      <c r="A525" s="564"/>
      <c r="B525" s="216">
        <v>520.0</v>
      </c>
      <c r="C525" s="595"/>
      <c r="D525" s="73">
        <v>8.595057618701E12</v>
      </c>
      <c r="E525" s="55" t="s">
        <v>5011</v>
      </c>
      <c r="F525" s="594" t="s">
        <v>5012</v>
      </c>
      <c r="G525" s="589">
        <v>12967.02</v>
      </c>
      <c r="H525" s="590">
        <f>G525*'ЗМІСТ'!$E$13/1000*1.2</f>
        <v>680.1865901</v>
      </c>
      <c r="I525" s="591">
        <v>0.052328410591990976</v>
      </c>
      <c r="J525" s="592"/>
      <c r="K525" s="591"/>
      <c r="L525" s="575"/>
      <c r="M525" s="593"/>
      <c r="N525" s="562"/>
      <c r="O525" s="564"/>
    </row>
    <row r="526" ht="13.5" customHeight="1" outlineLevel="1">
      <c r="A526" s="564"/>
      <c r="B526" s="216">
        <v>521.0</v>
      </c>
      <c r="C526" s="595"/>
      <c r="D526" s="73">
        <v>8.595057631359E12</v>
      </c>
      <c r="E526" s="55" t="s">
        <v>1387</v>
      </c>
      <c r="F526" s="594" t="s">
        <v>1388</v>
      </c>
      <c r="G526" s="589">
        <v>25622.48</v>
      </c>
      <c r="H526" s="590">
        <f>G526*'ЗМІСТ'!$E$13/1000*1.2</f>
        <v>1344.030263</v>
      </c>
      <c r="I526" s="591"/>
      <c r="J526" s="592"/>
      <c r="K526" s="591"/>
      <c r="L526" s="575"/>
      <c r="M526" s="593"/>
      <c r="N526" s="562"/>
      <c r="O526" s="564"/>
    </row>
    <row r="527" ht="13.5" customHeight="1" outlineLevel="1">
      <c r="A527" s="564"/>
      <c r="B527" s="216">
        <v>522.0</v>
      </c>
      <c r="C527" s="598"/>
      <c r="D527" s="73">
        <v>8.595057634206E12</v>
      </c>
      <c r="E527" s="55" t="s">
        <v>1423</v>
      </c>
      <c r="F527" s="594" t="s">
        <v>1424</v>
      </c>
      <c r="G527" s="589">
        <v>20108.3</v>
      </c>
      <c r="H527" s="590">
        <f>G527*'ЗМІСТ'!$E$13/1000*1.2</f>
        <v>1054.783289</v>
      </c>
      <c r="I527" s="591"/>
      <c r="J527" s="592"/>
      <c r="K527" s="591"/>
      <c r="L527" s="575"/>
      <c r="M527" s="593"/>
      <c r="N527" s="562"/>
      <c r="O527" s="564"/>
    </row>
    <row r="528" ht="13.5" customHeight="1" outlineLevel="1">
      <c r="A528" s="564"/>
      <c r="B528" s="216">
        <v>523.0</v>
      </c>
      <c r="C528" s="595"/>
      <c r="D528" s="73">
        <v>8.595057631595E12</v>
      </c>
      <c r="E528" s="55" t="s">
        <v>1389</v>
      </c>
      <c r="F528" s="594" t="s">
        <v>1390</v>
      </c>
      <c r="G528" s="589">
        <v>37055.15</v>
      </c>
      <c r="H528" s="590">
        <f>G528*'ЗМІСТ'!$E$13/1000*1.2</f>
        <v>1943.73234</v>
      </c>
      <c r="I528" s="591"/>
      <c r="J528" s="592"/>
      <c r="K528" s="591"/>
      <c r="L528" s="575"/>
      <c r="M528" s="593"/>
      <c r="N528" s="562"/>
      <c r="O528" s="564"/>
    </row>
    <row r="529" ht="13.5" customHeight="1" outlineLevel="1">
      <c r="A529" s="564"/>
      <c r="B529" s="216">
        <v>524.0</v>
      </c>
      <c r="C529" s="595"/>
      <c r="D529" s="73">
        <v>8.595057634213E12</v>
      </c>
      <c r="E529" s="55" t="s">
        <v>1425</v>
      </c>
      <c r="F529" s="594" t="s">
        <v>1426</v>
      </c>
      <c r="G529" s="589">
        <v>28666.09</v>
      </c>
      <c r="H529" s="590">
        <f>G529*'ЗМІСТ'!$E$13/1000*1.2</f>
        <v>1503.683191</v>
      </c>
      <c r="I529" s="591"/>
      <c r="J529" s="592"/>
      <c r="K529" s="591"/>
      <c r="L529" s="575"/>
      <c r="M529" s="593"/>
      <c r="N529" s="562"/>
      <c r="O529" s="564"/>
    </row>
    <row r="530" ht="13.5" customHeight="1" outlineLevel="1">
      <c r="A530" s="564"/>
      <c r="B530" s="216">
        <v>525.0</v>
      </c>
      <c r="C530" s="595"/>
      <c r="D530" s="73">
        <v>8.595057618954E12</v>
      </c>
      <c r="E530" s="55" t="s">
        <v>1368</v>
      </c>
      <c r="F530" s="594" t="s">
        <v>1369</v>
      </c>
      <c r="G530" s="589">
        <v>5022.89</v>
      </c>
      <c r="H530" s="590">
        <f>G530*'ЗМІСТ'!$E$13/1000*1.2</f>
        <v>263.4762977</v>
      </c>
      <c r="I530" s="591"/>
      <c r="J530" s="592"/>
      <c r="K530" s="591"/>
      <c r="L530" s="575"/>
      <c r="M530" s="593"/>
      <c r="N530" s="562"/>
      <c r="O530" s="564"/>
    </row>
    <row r="531" ht="13.5" customHeight="1" outlineLevel="1">
      <c r="A531" s="564"/>
      <c r="B531" s="216">
        <v>526.0</v>
      </c>
      <c r="C531" s="595"/>
      <c r="D531" s="73">
        <v>8.595057627277E12</v>
      </c>
      <c r="E531" s="55" t="s">
        <v>1287</v>
      </c>
      <c r="F531" s="594" t="s">
        <v>1288</v>
      </c>
      <c r="G531" s="589">
        <v>3353.58</v>
      </c>
      <c r="H531" s="590">
        <f>G531*'ЗМІСТ'!$E$13/1000*1.2</f>
        <v>175.9124413</v>
      </c>
      <c r="I531" s="591"/>
      <c r="J531" s="592"/>
      <c r="K531" s="591"/>
      <c r="L531" s="575"/>
      <c r="M531" s="593"/>
      <c r="N531" s="562"/>
      <c r="O531" s="564"/>
    </row>
    <row r="532" ht="13.5" customHeight="1" outlineLevel="1">
      <c r="A532" s="564"/>
      <c r="B532" s="216">
        <v>527.0</v>
      </c>
      <c r="C532" s="595"/>
      <c r="D532" s="73">
        <v>8.595057618893E12</v>
      </c>
      <c r="E532" s="55" t="s">
        <v>5013</v>
      </c>
      <c r="F532" s="594" t="s">
        <v>5014</v>
      </c>
      <c r="G532" s="589">
        <v>4111.29</v>
      </c>
      <c r="H532" s="590">
        <f>G532*'ЗМІСТ'!$E$13/1000*1.2</f>
        <v>215.6582103</v>
      </c>
      <c r="I532" s="591">
        <v>0.035801343599965736</v>
      </c>
      <c r="J532" s="592"/>
      <c r="K532" s="591"/>
      <c r="L532" s="575"/>
      <c r="M532" s="593"/>
      <c r="N532" s="562"/>
      <c r="O532" s="564"/>
    </row>
    <row r="533" ht="13.5" customHeight="1" outlineLevel="1">
      <c r="A533" s="564"/>
      <c r="B533" s="216">
        <v>528.0</v>
      </c>
      <c r="C533" s="595"/>
      <c r="D533" s="73">
        <v>8.595057618961E12</v>
      </c>
      <c r="E533" s="55" t="s">
        <v>5015</v>
      </c>
      <c r="F533" s="594" t="s">
        <v>1369</v>
      </c>
      <c r="G533" s="589">
        <v>5358.88</v>
      </c>
      <c r="H533" s="590">
        <f>G533*'ЗМІСТ'!$E$13/1000*1.2</f>
        <v>281.1006935</v>
      </c>
      <c r="I533" s="591"/>
      <c r="J533" s="592"/>
      <c r="K533" s="591"/>
      <c r="L533" s="575"/>
      <c r="M533" s="593"/>
      <c r="N533" s="562"/>
      <c r="O533" s="564"/>
    </row>
    <row r="534" ht="13.5" customHeight="1" outlineLevel="1">
      <c r="A534" s="564"/>
      <c r="B534" s="216">
        <v>529.0</v>
      </c>
      <c r="C534" s="598"/>
      <c r="D534" s="73">
        <v>8.595057627284E12</v>
      </c>
      <c r="E534" s="55" t="s">
        <v>1289</v>
      </c>
      <c r="F534" s="594" t="s">
        <v>1290</v>
      </c>
      <c r="G534" s="589">
        <v>3699.26</v>
      </c>
      <c r="H534" s="590">
        <f>G534*'ЗМІСТ'!$E$13/1000*1.2</f>
        <v>194.0451272</v>
      </c>
      <c r="I534" s="591">
        <v>0.032901471947891385</v>
      </c>
      <c r="J534" s="592"/>
      <c r="K534" s="591"/>
      <c r="L534" s="575"/>
      <c r="M534" s="593"/>
      <c r="N534" s="562"/>
      <c r="O534" s="564"/>
    </row>
    <row r="535" ht="13.5" customHeight="1" outlineLevel="1">
      <c r="A535" s="564"/>
      <c r="B535" s="216">
        <v>530.0</v>
      </c>
      <c r="C535" s="595"/>
      <c r="D535" s="73">
        <v>8.595057618909E12</v>
      </c>
      <c r="E535" s="55" t="s">
        <v>5016</v>
      </c>
      <c r="F535" s="594" t="s">
        <v>5014</v>
      </c>
      <c r="G535" s="589">
        <v>4340.43</v>
      </c>
      <c r="H535" s="590">
        <f>G535*'ЗМІСТ'!$E$13/1000*1.2</f>
        <v>227.6777765</v>
      </c>
      <c r="I535" s="591"/>
      <c r="J535" s="592"/>
      <c r="K535" s="591"/>
      <c r="L535" s="575"/>
      <c r="M535" s="593"/>
      <c r="N535" s="562"/>
      <c r="O535" s="564"/>
    </row>
    <row r="536" ht="13.5" customHeight="1" outlineLevel="1">
      <c r="A536" s="564"/>
      <c r="B536" s="216">
        <v>531.0</v>
      </c>
      <c r="C536" s="595"/>
      <c r="D536" s="73">
        <v>8.595057631366E12</v>
      </c>
      <c r="E536" s="55" t="s">
        <v>1542</v>
      </c>
      <c r="F536" s="594" t="s">
        <v>1543</v>
      </c>
      <c r="G536" s="589">
        <v>6015.3</v>
      </c>
      <c r="H536" s="590">
        <f>G536*'ЗМІСТ'!$E$13/1000*1.2</f>
        <v>315.5332833</v>
      </c>
      <c r="I536" s="591"/>
      <c r="J536" s="592"/>
      <c r="K536" s="591"/>
      <c r="L536" s="575"/>
      <c r="M536" s="593"/>
      <c r="N536" s="562"/>
      <c r="O536" s="564"/>
    </row>
    <row r="537" ht="13.5" customHeight="1" outlineLevel="1">
      <c r="A537" s="564"/>
      <c r="B537" s="216">
        <v>532.0</v>
      </c>
      <c r="C537" s="598"/>
      <c r="D537" s="73">
        <v>8.595057634367E12</v>
      </c>
      <c r="E537" s="55" t="s">
        <v>5017</v>
      </c>
      <c r="F537" s="594" t="s">
        <v>1467</v>
      </c>
      <c r="G537" s="589">
        <v>4280.77</v>
      </c>
      <c r="H537" s="590">
        <f>G537*'ЗМІСТ'!$E$13/1000*1.2</f>
        <v>224.548304</v>
      </c>
      <c r="I537" s="591"/>
      <c r="J537" s="592"/>
      <c r="K537" s="591"/>
      <c r="L537" s="575"/>
      <c r="M537" s="593"/>
      <c r="N537" s="562"/>
      <c r="O537" s="564"/>
    </row>
    <row r="538" ht="13.5" customHeight="1" outlineLevel="1">
      <c r="A538" s="564"/>
      <c r="B538" s="216">
        <v>533.0</v>
      </c>
      <c r="C538" s="595"/>
      <c r="D538" s="73">
        <v>8.595057631373E12</v>
      </c>
      <c r="E538" s="55" t="s">
        <v>1544</v>
      </c>
      <c r="F538" s="594" t="s">
        <v>1545</v>
      </c>
      <c r="G538" s="589">
        <v>8555.85</v>
      </c>
      <c r="H538" s="590">
        <f>G538*'ЗМІСТ'!$E$13/1000*1.2</f>
        <v>448.7981385</v>
      </c>
      <c r="I538" s="591"/>
      <c r="J538" s="592"/>
      <c r="K538" s="591"/>
      <c r="L538" s="575"/>
      <c r="M538" s="593"/>
      <c r="N538" s="562"/>
      <c r="O538" s="564"/>
    </row>
    <row r="539" ht="13.5" customHeight="1" outlineLevel="1">
      <c r="A539" s="564"/>
      <c r="B539" s="216">
        <v>534.0</v>
      </c>
      <c r="C539" s="595"/>
      <c r="D539" s="73">
        <v>8.595057634374E12</v>
      </c>
      <c r="E539" s="55" t="s">
        <v>1468</v>
      </c>
      <c r="F539" s="594" t="s">
        <v>1469</v>
      </c>
      <c r="G539" s="589">
        <v>5605.18</v>
      </c>
      <c r="H539" s="590">
        <f>G539*'ЗМІСТ'!$E$13/1000*1.2</f>
        <v>294.0203895</v>
      </c>
      <c r="I539" s="591"/>
      <c r="J539" s="592"/>
      <c r="K539" s="591"/>
      <c r="L539" s="575"/>
      <c r="M539" s="593"/>
      <c r="N539" s="562"/>
      <c r="O539" s="564"/>
    </row>
    <row r="540" ht="13.5" customHeight="1" outlineLevel="1">
      <c r="A540" s="564"/>
      <c r="B540" s="216">
        <v>535.0</v>
      </c>
      <c r="C540" s="595"/>
      <c r="D540" s="73">
        <v>8.595057618978E12</v>
      </c>
      <c r="E540" s="55" t="s">
        <v>1371</v>
      </c>
      <c r="F540" s="594" t="s">
        <v>1369</v>
      </c>
      <c r="G540" s="589">
        <v>6341.99</v>
      </c>
      <c r="H540" s="590">
        <f>G540*'ЗМІСТ'!$E$13/1000*1.2</f>
        <v>332.6698465</v>
      </c>
      <c r="I540" s="591"/>
      <c r="J540" s="592"/>
      <c r="K540" s="591"/>
      <c r="L540" s="575"/>
      <c r="M540" s="593"/>
      <c r="N540" s="562"/>
      <c r="O540" s="564"/>
    </row>
    <row r="541" ht="13.5" customHeight="1" outlineLevel="1">
      <c r="A541" s="564"/>
      <c r="B541" s="216">
        <v>536.0</v>
      </c>
      <c r="C541" s="595"/>
      <c r="D541" s="73">
        <v>8.595057627291E12</v>
      </c>
      <c r="E541" s="55" t="s">
        <v>1291</v>
      </c>
      <c r="F541" s="594" t="s">
        <v>1292</v>
      </c>
      <c r="G541" s="589">
        <v>4308.4</v>
      </c>
      <c r="H541" s="590">
        <f>G541*'ЗМІСТ'!$E$13/1000*1.2</f>
        <v>225.997639</v>
      </c>
      <c r="I541" s="591"/>
      <c r="J541" s="592"/>
      <c r="K541" s="591"/>
      <c r="L541" s="575"/>
      <c r="M541" s="593"/>
      <c r="N541" s="562"/>
      <c r="O541" s="564"/>
    </row>
    <row r="542" ht="13.5" customHeight="1" outlineLevel="1">
      <c r="A542" s="564"/>
      <c r="B542" s="216">
        <v>537.0</v>
      </c>
      <c r="C542" s="595"/>
      <c r="D542" s="73">
        <v>8.595057618916E12</v>
      </c>
      <c r="E542" s="55" t="s">
        <v>5018</v>
      </c>
      <c r="F542" s="594" t="s">
        <v>5014</v>
      </c>
      <c r="G542" s="589">
        <v>5086.92</v>
      </c>
      <c r="H542" s="590">
        <f>G542*'ЗМІСТ'!$E$13/1000*1.2</f>
        <v>266.834999</v>
      </c>
      <c r="I542" s="591"/>
      <c r="J542" s="592"/>
      <c r="K542" s="591"/>
      <c r="L542" s="575"/>
      <c r="M542" s="593"/>
      <c r="N542" s="562"/>
      <c r="O542" s="564"/>
    </row>
    <row r="543" ht="13.5" customHeight="1" outlineLevel="1">
      <c r="A543" s="564"/>
      <c r="B543" s="216">
        <v>538.0</v>
      </c>
      <c r="C543" s="595"/>
      <c r="D543" s="73">
        <v>8.59505763138E12</v>
      </c>
      <c r="E543" s="55" t="s">
        <v>1546</v>
      </c>
      <c r="F543" s="594" t="s">
        <v>1547</v>
      </c>
      <c r="G543" s="589">
        <v>9974.24</v>
      </c>
      <c r="H543" s="590">
        <f>G543*'ЗМІСТ'!$E$13/1000*1.2</f>
        <v>523.1999561</v>
      </c>
      <c r="I543" s="591"/>
      <c r="J543" s="592"/>
      <c r="K543" s="591"/>
      <c r="L543" s="575"/>
      <c r="M543" s="593"/>
      <c r="N543" s="562"/>
      <c r="O543" s="564"/>
    </row>
    <row r="544" ht="13.5" customHeight="1" outlineLevel="1">
      <c r="A544" s="564"/>
      <c r="B544" s="216">
        <v>539.0</v>
      </c>
      <c r="C544" s="598"/>
      <c r="D544" s="73">
        <v>8.595057634381E12</v>
      </c>
      <c r="E544" s="55" t="s">
        <v>1470</v>
      </c>
      <c r="F544" s="594" t="s">
        <v>1471</v>
      </c>
      <c r="G544" s="589">
        <v>6513.74</v>
      </c>
      <c r="H544" s="590">
        <f>G544*'ЗМІСТ'!$E$13/1000*1.2</f>
        <v>341.6790133</v>
      </c>
      <c r="I544" s="591"/>
      <c r="J544" s="592"/>
      <c r="K544" s="591"/>
      <c r="L544" s="575"/>
      <c r="M544" s="593"/>
      <c r="N544" s="562"/>
      <c r="O544" s="564"/>
    </row>
    <row r="545" ht="13.5" customHeight="1" outlineLevel="1">
      <c r="A545" s="564"/>
      <c r="B545" s="216">
        <v>540.0</v>
      </c>
      <c r="C545" s="595"/>
      <c r="D545" s="73">
        <v>8.595057618985E12</v>
      </c>
      <c r="E545" s="55" t="s">
        <v>1372</v>
      </c>
      <c r="F545" s="594" t="s">
        <v>1369</v>
      </c>
      <c r="G545" s="589">
        <v>8522.1</v>
      </c>
      <c r="H545" s="590">
        <f>G545*'ЗМІСТ'!$E$13/1000*1.2</f>
        <v>447.0277782</v>
      </c>
      <c r="I545" s="591"/>
      <c r="J545" s="592"/>
      <c r="K545" s="591"/>
      <c r="L545" s="575"/>
      <c r="M545" s="593"/>
      <c r="N545" s="562"/>
      <c r="O545" s="564"/>
    </row>
    <row r="546" ht="13.5" customHeight="1" outlineLevel="1">
      <c r="A546" s="564"/>
      <c r="B546" s="216">
        <v>541.0</v>
      </c>
      <c r="C546" s="595"/>
      <c r="D546" s="73">
        <v>8.595057627307E12</v>
      </c>
      <c r="E546" s="55" t="s">
        <v>1293</v>
      </c>
      <c r="F546" s="594" t="s">
        <v>1294</v>
      </c>
      <c r="G546" s="589">
        <v>8799.79</v>
      </c>
      <c r="H546" s="590">
        <f>G546*'ЗМІСТ'!$E$13/1000*1.2</f>
        <v>461.5940404</v>
      </c>
      <c r="I546" s="591">
        <v>0.04342170682093117</v>
      </c>
      <c r="J546" s="592"/>
      <c r="K546" s="591"/>
      <c r="L546" s="575"/>
      <c r="M546" s="593"/>
      <c r="N546" s="562"/>
      <c r="O546" s="564"/>
    </row>
    <row r="547" ht="13.5" customHeight="1" outlineLevel="1">
      <c r="A547" s="564"/>
      <c r="B547" s="216">
        <v>542.0</v>
      </c>
      <c r="C547" s="595"/>
      <c r="D547" s="73">
        <v>8.595057618923E12</v>
      </c>
      <c r="E547" s="55" t="s">
        <v>5019</v>
      </c>
      <c r="F547" s="594" t="s">
        <v>5014</v>
      </c>
      <c r="G547" s="589">
        <v>9645.58</v>
      </c>
      <c r="H547" s="590">
        <f>G547*'ЗМІСТ'!$E$13/1000*1.2</f>
        <v>505.9600564</v>
      </c>
      <c r="I547" s="591">
        <v>0.04089674493718039</v>
      </c>
      <c r="J547" s="592"/>
      <c r="K547" s="591"/>
      <c r="L547" s="575"/>
      <c r="M547" s="593"/>
      <c r="N547" s="562"/>
      <c r="O547" s="564"/>
    </row>
    <row r="548" ht="13.5" customHeight="1" outlineLevel="1">
      <c r="A548" s="564"/>
      <c r="B548" s="216">
        <v>543.0</v>
      </c>
      <c r="C548" s="595"/>
      <c r="D548" s="73">
        <v>8.595057631397E12</v>
      </c>
      <c r="E548" s="55" t="s">
        <v>5020</v>
      </c>
      <c r="F548" s="594" t="s">
        <v>1549</v>
      </c>
      <c r="G548" s="589">
        <v>14252.16</v>
      </c>
      <c r="H548" s="590">
        <f>G548*'ЗМІСТ'!$E$13/1000*1.2</f>
        <v>747.5987631</v>
      </c>
      <c r="I548" s="591"/>
      <c r="J548" s="592"/>
      <c r="K548" s="591"/>
      <c r="L548" s="575"/>
      <c r="M548" s="593"/>
      <c r="N548" s="562"/>
      <c r="O548" s="564"/>
    </row>
    <row r="549" ht="13.5" customHeight="1" outlineLevel="1">
      <c r="A549" s="564"/>
      <c r="B549" s="216">
        <v>544.0</v>
      </c>
      <c r="C549" s="598"/>
      <c r="D549" s="73">
        <v>8.595057634398E12</v>
      </c>
      <c r="E549" s="55" t="s">
        <v>1472</v>
      </c>
      <c r="F549" s="594" t="s">
        <v>1473</v>
      </c>
      <c r="G549" s="589">
        <v>8555.85</v>
      </c>
      <c r="H549" s="590">
        <f>G549*'ЗМІСТ'!$E$13/1000*1.2</f>
        <v>448.7981385</v>
      </c>
      <c r="I549" s="591"/>
      <c r="J549" s="592"/>
      <c r="K549" s="591"/>
      <c r="L549" s="575"/>
      <c r="M549" s="593"/>
      <c r="N549" s="562"/>
      <c r="O549" s="564"/>
    </row>
    <row r="550" ht="13.5" customHeight="1" outlineLevel="1">
      <c r="A550" s="564"/>
      <c r="B550" s="216">
        <v>545.0</v>
      </c>
      <c r="C550" s="595"/>
      <c r="D550" s="73">
        <v>8.595057618992E12</v>
      </c>
      <c r="E550" s="55" t="s">
        <v>1373</v>
      </c>
      <c r="F550" s="594" t="s">
        <v>1369</v>
      </c>
      <c r="G550" s="589">
        <v>12906.95</v>
      </c>
      <c r="H550" s="590">
        <f>G550*'ЗМІСТ'!$E$13/1000*1.2</f>
        <v>677.0356111</v>
      </c>
      <c r="I550" s="591"/>
      <c r="J550" s="592"/>
      <c r="K550" s="591"/>
      <c r="L550" s="575"/>
      <c r="M550" s="593"/>
      <c r="N550" s="562"/>
      <c r="O550" s="564"/>
    </row>
    <row r="551" ht="13.5" customHeight="1" outlineLevel="1">
      <c r="A551" s="564"/>
      <c r="B551" s="216">
        <v>546.0</v>
      </c>
      <c r="C551" s="595"/>
      <c r="D551" s="73">
        <v>8.595057627314E12</v>
      </c>
      <c r="E551" s="55" t="s">
        <v>1295</v>
      </c>
      <c r="F551" s="594" t="s">
        <v>1296</v>
      </c>
      <c r="G551" s="589">
        <v>9800.1</v>
      </c>
      <c r="H551" s="590">
        <f>G551*'ЗМІСТ'!$E$13/1000*1.2</f>
        <v>514.0654215</v>
      </c>
      <c r="I551" s="591">
        <v>0.029834438742008956</v>
      </c>
      <c r="J551" s="592"/>
      <c r="K551" s="591"/>
      <c r="L551" s="575"/>
      <c r="M551" s="593"/>
      <c r="N551" s="562"/>
      <c r="O551" s="564"/>
    </row>
    <row r="552" ht="13.5" customHeight="1" outlineLevel="1">
      <c r="A552" s="564"/>
      <c r="B552" s="216">
        <v>547.0</v>
      </c>
      <c r="C552" s="595"/>
      <c r="D552" s="73">
        <v>8.59505761893E12</v>
      </c>
      <c r="E552" s="55" t="s">
        <v>5021</v>
      </c>
      <c r="F552" s="594" t="s">
        <v>5014</v>
      </c>
      <c r="G552" s="589">
        <v>11422.89</v>
      </c>
      <c r="H552" s="590">
        <f>G552*'ЗМІСТ'!$E$13/1000*1.2</f>
        <v>599.1890657</v>
      </c>
      <c r="I552" s="591">
        <v>0.03386513504953297</v>
      </c>
      <c r="J552" s="592"/>
      <c r="K552" s="591"/>
      <c r="L552" s="575"/>
      <c r="M552" s="593"/>
      <c r="N552" s="562"/>
      <c r="O552" s="564"/>
    </row>
    <row r="553" ht="13.5" customHeight="1" outlineLevel="1">
      <c r="A553" s="564"/>
      <c r="B553" s="216">
        <v>548.0</v>
      </c>
      <c r="C553" s="595"/>
      <c r="D553" s="73">
        <v>8.595057631403E12</v>
      </c>
      <c r="E553" s="55" t="s">
        <v>1550</v>
      </c>
      <c r="F553" s="594" t="s">
        <v>1551</v>
      </c>
      <c r="G553" s="589">
        <v>20768.75</v>
      </c>
      <c r="H553" s="590">
        <f>G553*'ЗМІСТ'!$E$13/1000*1.2</f>
        <v>1089.427274</v>
      </c>
      <c r="I553" s="591"/>
      <c r="J553" s="592"/>
      <c r="K553" s="591"/>
      <c r="L553" s="575"/>
      <c r="M553" s="593"/>
      <c r="N553" s="562"/>
      <c r="O553" s="564"/>
    </row>
    <row r="554" ht="13.5" customHeight="1" outlineLevel="1">
      <c r="A554" s="564"/>
      <c r="B554" s="216">
        <v>549.0</v>
      </c>
      <c r="C554" s="598"/>
      <c r="D554" s="73">
        <v>8.595057634404E12</v>
      </c>
      <c r="E554" s="55" t="s">
        <v>1474</v>
      </c>
      <c r="F554" s="594" t="s">
        <v>1475</v>
      </c>
      <c r="G554" s="589">
        <v>12850.87</v>
      </c>
      <c r="H554" s="590">
        <f>G554*'ЗМІСТ'!$E$13/1000*1.2</f>
        <v>674.093928</v>
      </c>
      <c r="I554" s="591"/>
      <c r="J554" s="592"/>
      <c r="K554" s="591"/>
      <c r="L554" s="575"/>
      <c r="M554" s="593"/>
      <c r="N554" s="562"/>
      <c r="O554" s="564"/>
    </row>
    <row r="555" ht="13.5" customHeight="1" outlineLevel="1">
      <c r="A555" s="564"/>
      <c r="B555" s="216">
        <v>550.0</v>
      </c>
      <c r="C555" s="595"/>
      <c r="D555" s="73">
        <v>8.595057619005E12</v>
      </c>
      <c r="E555" s="55" t="s">
        <v>1374</v>
      </c>
      <c r="F555" s="594" t="s">
        <v>1375</v>
      </c>
      <c r="G555" s="589">
        <v>19136.72</v>
      </c>
      <c r="H555" s="590">
        <f>G555*'ЗМІСТ'!$E$13/1000*1.2</f>
        <v>1003.818944</v>
      </c>
      <c r="I555" s="591"/>
      <c r="J555" s="592"/>
      <c r="K555" s="591"/>
      <c r="L555" s="575"/>
      <c r="M555" s="593"/>
      <c r="N555" s="562"/>
      <c r="O555" s="564"/>
    </row>
    <row r="556" ht="13.5" customHeight="1" outlineLevel="1">
      <c r="A556" s="564"/>
      <c r="B556" s="216">
        <v>551.0</v>
      </c>
      <c r="C556" s="595"/>
      <c r="D556" s="73">
        <v>8.595057627321E12</v>
      </c>
      <c r="E556" s="55" t="s">
        <v>1297</v>
      </c>
      <c r="F556" s="594" t="s">
        <v>1298</v>
      </c>
      <c r="G556" s="589">
        <v>22357.83</v>
      </c>
      <c r="H556" s="590">
        <f>G556*'ЗМІСТ'!$E$13/1000*1.2</f>
        <v>1172.782656</v>
      </c>
      <c r="I556" s="591">
        <v>0.05019606109882227</v>
      </c>
      <c r="J556" s="592"/>
      <c r="K556" s="591"/>
      <c r="L556" s="575"/>
      <c r="M556" s="593"/>
      <c r="N556" s="562"/>
      <c r="O556" s="564"/>
    </row>
    <row r="557" ht="13.5" customHeight="1" outlineLevel="1">
      <c r="A557" s="564"/>
      <c r="B557" s="216">
        <v>552.0</v>
      </c>
      <c r="C557" s="595"/>
      <c r="D557" s="73">
        <v>8.595057618947E12</v>
      </c>
      <c r="E557" s="55" t="s">
        <v>5022</v>
      </c>
      <c r="F557" s="594" t="s">
        <v>5014</v>
      </c>
      <c r="G557" s="589">
        <v>24132.76</v>
      </c>
      <c r="H557" s="590">
        <f>G557*'ЗМІСТ'!$E$13/1000*1.2</f>
        <v>1265.886822</v>
      </c>
      <c r="I557" s="591">
        <v>0.046333157725310166</v>
      </c>
      <c r="J557" s="592"/>
      <c r="K557" s="591"/>
      <c r="L557" s="575"/>
      <c r="M557" s="593"/>
      <c r="N557" s="562"/>
      <c r="O557" s="564"/>
    </row>
    <row r="558" ht="13.5" customHeight="1" outlineLevel="1">
      <c r="A558" s="564"/>
      <c r="B558" s="216">
        <v>553.0</v>
      </c>
      <c r="C558" s="595"/>
      <c r="D558" s="73">
        <v>8.59505763141E12</v>
      </c>
      <c r="E558" s="55" t="s">
        <v>1552</v>
      </c>
      <c r="F558" s="594" t="s">
        <v>1553</v>
      </c>
      <c r="G558" s="589">
        <v>38811.83</v>
      </c>
      <c r="H558" s="590">
        <f>G558*'ЗМІСТ'!$E$13/1000*1.2</f>
        <v>2035.8792</v>
      </c>
      <c r="I558" s="591"/>
      <c r="J558" s="592"/>
      <c r="K558" s="591"/>
      <c r="L558" s="575"/>
      <c r="M558" s="593"/>
      <c r="N558" s="562"/>
      <c r="O558" s="564"/>
    </row>
    <row r="559" ht="13.5" customHeight="1" outlineLevel="1">
      <c r="A559" s="564"/>
      <c r="B559" s="216">
        <v>554.0</v>
      </c>
      <c r="C559" s="598"/>
      <c r="D559" s="73">
        <v>8.595057634411E12</v>
      </c>
      <c r="E559" s="55" t="s">
        <v>1476</v>
      </c>
      <c r="F559" s="594" t="s">
        <v>1477</v>
      </c>
      <c r="G559" s="589">
        <v>16319.93</v>
      </c>
      <c r="H559" s="590">
        <f>G559*'ЗМІСТ'!$E$13/1000*1.2</f>
        <v>856.0638865</v>
      </c>
      <c r="I559" s="591"/>
      <c r="J559" s="592"/>
      <c r="K559" s="591"/>
      <c r="L559" s="575"/>
      <c r="M559" s="593"/>
      <c r="N559" s="562"/>
      <c r="O559" s="564"/>
    </row>
    <row r="560" ht="13.5" customHeight="1" outlineLevel="1">
      <c r="A560" s="564"/>
      <c r="B560" s="216">
        <v>555.0</v>
      </c>
      <c r="C560" s="595"/>
      <c r="D560" s="73">
        <v>8.59505763167E12</v>
      </c>
      <c r="E560" s="55" t="s">
        <v>5023</v>
      </c>
      <c r="F560" s="594" t="s">
        <v>1555</v>
      </c>
      <c r="G560" s="589">
        <v>51756.68</v>
      </c>
      <c r="H560" s="590">
        <f>G560*'ЗМІСТ'!$E$13/1000*1.2</f>
        <v>2714.90286</v>
      </c>
      <c r="I560" s="591"/>
      <c r="J560" s="592"/>
      <c r="K560" s="591"/>
      <c r="L560" s="575"/>
      <c r="M560" s="593"/>
      <c r="N560" s="562"/>
      <c r="O560" s="564"/>
    </row>
    <row r="561" ht="13.5" customHeight="1" outlineLevel="1">
      <c r="A561" s="564"/>
      <c r="B561" s="216">
        <v>556.0</v>
      </c>
      <c r="C561" s="595"/>
      <c r="D561" s="73">
        <v>8.595057634428E12</v>
      </c>
      <c r="E561" s="55" t="s">
        <v>1478</v>
      </c>
      <c r="F561" s="594" t="s">
        <v>1479</v>
      </c>
      <c r="G561" s="589">
        <v>31059.15</v>
      </c>
      <c r="H561" s="590">
        <f>G561*'ЗМІСТ'!$E$13/1000*1.2</f>
        <v>1629.21144</v>
      </c>
      <c r="I561" s="591"/>
      <c r="J561" s="592"/>
      <c r="K561" s="591"/>
      <c r="L561" s="575"/>
      <c r="M561" s="593"/>
      <c r="N561" s="562"/>
      <c r="O561" s="564"/>
    </row>
    <row r="562" ht="13.5" customHeight="1" outlineLevel="1">
      <c r="A562" s="564"/>
      <c r="B562" s="216">
        <v>557.0</v>
      </c>
      <c r="C562" s="595"/>
      <c r="D562" s="73">
        <v>8.59505769839E12</v>
      </c>
      <c r="E562" s="55" t="s">
        <v>5024</v>
      </c>
      <c r="F562" s="594" t="s">
        <v>5025</v>
      </c>
      <c r="G562" s="589">
        <v>4913.24</v>
      </c>
      <c r="H562" s="590">
        <f>G562*'ЗМІСТ'!$E$13/1000*1.2</f>
        <v>257.7245938</v>
      </c>
      <c r="I562" s="591"/>
      <c r="J562" s="592"/>
      <c r="K562" s="591"/>
      <c r="L562" s="575"/>
      <c r="M562" s="593"/>
      <c r="N562" s="562"/>
      <c r="O562" s="564"/>
    </row>
    <row r="563" ht="13.5" customHeight="1" outlineLevel="1">
      <c r="A563" s="564"/>
      <c r="B563" s="216">
        <v>558.0</v>
      </c>
      <c r="C563" s="595"/>
      <c r="D563" s="73">
        <v>8.595057607576E12</v>
      </c>
      <c r="E563" s="55" t="s">
        <v>5026</v>
      </c>
      <c r="F563" s="594" t="s">
        <v>5027</v>
      </c>
      <c r="G563" s="589">
        <v>2421.29</v>
      </c>
      <c r="H563" s="590">
        <f>G563*'ЗМІСТ'!$E$13/1000*1.2</f>
        <v>127.0090575</v>
      </c>
      <c r="I563" s="591">
        <v>0.07916395653245713</v>
      </c>
      <c r="J563" s="592"/>
      <c r="K563" s="591"/>
      <c r="L563" s="575"/>
      <c r="M563" s="593"/>
      <c r="N563" s="562"/>
      <c r="O563" s="564"/>
    </row>
    <row r="564" ht="13.5" customHeight="1" outlineLevel="1">
      <c r="A564" s="564"/>
      <c r="B564" s="216">
        <v>559.0</v>
      </c>
      <c r="C564" s="598"/>
      <c r="D564" s="73">
        <v>8.595057607583E12</v>
      </c>
      <c r="E564" s="55" t="s">
        <v>5028</v>
      </c>
      <c r="F564" s="594" t="s">
        <v>5029</v>
      </c>
      <c r="G564" s="589">
        <v>2474.14</v>
      </c>
      <c r="H564" s="590">
        <f>G564*'ЗМІСТ'!$E$13/1000*1.2</f>
        <v>129.7813106</v>
      </c>
      <c r="I564" s="591">
        <v>0.07616110997873918</v>
      </c>
      <c r="J564" s="592"/>
      <c r="K564" s="591"/>
      <c r="L564" s="575"/>
      <c r="M564" s="593"/>
      <c r="N564" s="562"/>
      <c r="O564" s="564"/>
    </row>
    <row r="565" ht="13.5" customHeight="1" outlineLevel="1">
      <c r="A565" s="564"/>
      <c r="B565" s="216">
        <v>560.0</v>
      </c>
      <c r="C565" s="598"/>
      <c r="D565" s="73">
        <v>8.595057698406E12</v>
      </c>
      <c r="E565" s="55" t="s">
        <v>5030</v>
      </c>
      <c r="F565" s="594" t="s">
        <v>5031</v>
      </c>
      <c r="G565" s="589">
        <v>5410.15</v>
      </c>
      <c r="H565" s="590">
        <f>G565*'ЗМІСТ'!$E$13/1000*1.2</f>
        <v>283.7900675</v>
      </c>
      <c r="I565" s="591"/>
      <c r="J565" s="592"/>
      <c r="K565" s="591"/>
      <c r="L565" s="575"/>
      <c r="M565" s="593"/>
      <c r="N565" s="562"/>
      <c r="O565" s="564"/>
    </row>
    <row r="566" ht="13.5" customHeight="1" outlineLevel="1">
      <c r="A566" s="564"/>
      <c r="B566" s="216">
        <v>561.0</v>
      </c>
      <c r="C566" s="598"/>
      <c r="D566" s="73">
        <v>8.595057607606E12</v>
      </c>
      <c r="E566" s="55" t="s">
        <v>5032</v>
      </c>
      <c r="F566" s="594" t="s">
        <v>5033</v>
      </c>
      <c r="G566" s="589">
        <v>2619.33</v>
      </c>
      <c r="H566" s="590">
        <f>G566*'ЗМІСТ'!$E$13/1000*1.2</f>
        <v>137.3972695</v>
      </c>
      <c r="I566" s="591">
        <v>0.08039527805115274</v>
      </c>
      <c r="J566" s="592"/>
      <c r="K566" s="591"/>
      <c r="L566" s="575"/>
      <c r="M566" s="593"/>
      <c r="N566" s="562"/>
      <c r="O566" s="564"/>
    </row>
    <row r="567" ht="13.5" customHeight="1" outlineLevel="1">
      <c r="A567" s="564"/>
      <c r="B567" s="216">
        <v>562.0</v>
      </c>
      <c r="C567" s="598"/>
      <c r="D567" s="73">
        <v>8.595057657731E12</v>
      </c>
      <c r="E567" s="55" t="s">
        <v>5034</v>
      </c>
      <c r="F567" s="594" t="s">
        <v>5035</v>
      </c>
      <c r="G567" s="589">
        <v>2001.23</v>
      </c>
      <c r="H567" s="590">
        <f>G567*'ЗМІСТ'!$E$13/1000*1.2</f>
        <v>104.9747598</v>
      </c>
      <c r="I567" s="591"/>
      <c r="J567" s="592"/>
      <c r="K567" s="591"/>
      <c r="L567" s="575"/>
      <c r="M567" s="593"/>
      <c r="N567" s="562"/>
      <c r="O567" s="564"/>
    </row>
    <row r="568" ht="13.5" customHeight="1" outlineLevel="1">
      <c r="A568" s="564"/>
      <c r="B568" s="216">
        <v>563.0</v>
      </c>
      <c r="C568" s="598"/>
      <c r="D568" s="73">
        <v>8.59505763422E12</v>
      </c>
      <c r="E568" s="55" t="s">
        <v>1392</v>
      </c>
      <c r="F568" s="594" t="s">
        <v>1393</v>
      </c>
      <c r="G568" s="589">
        <v>6221.99</v>
      </c>
      <c r="H568" s="590">
        <f>G568*'ЗМІСТ'!$E$13/1000*1.2</f>
        <v>326.3752321</v>
      </c>
      <c r="I568" s="591">
        <v>0.036223933899740095</v>
      </c>
      <c r="J568" s="592"/>
      <c r="K568" s="591"/>
      <c r="L568" s="575"/>
      <c r="M568" s="593"/>
      <c r="N568" s="562"/>
      <c r="O568" s="564"/>
    </row>
    <row r="569" ht="13.5" customHeight="1" outlineLevel="1">
      <c r="A569" s="564"/>
      <c r="B569" s="216">
        <v>564.0</v>
      </c>
      <c r="C569" s="598"/>
      <c r="D569" s="73">
        <v>8.595057634299E12</v>
      </c>
      <c r="E569" s="55" t="s">
        <v>1481</v>
      </c>
      <c r="F569" s="594" t="s">
        <v>1482</v>
      </c>
      <c r="G569" s="589">
        <v>4654.57</v>
      </c>
      <c r="H569" s="590">
        <f>G569*'ЗМІСТ'!$E$13/1000*1.2</f>
        <v>244.1560279</v>
      </c>
      <c r="I569" s="591"/>
      <c r="J569" s="592"/>
      <c r="K569" s="591"/>
      <c r="L569" s="575"/>
      <c r="M569" s="593"/>
      <c r="N569" s="562"/>
      <c r="O569" s="564"/>
    </row>
    <row r="570" ht="13.5" customHeight="1" outlineLevel="1">
      <c r="A570" s="564"/>
      <c r="B570" s="216">
        <v>565.0</v>
      </c>
      <c r="C570" s="598"/>
      <c r="D570" s="73">
        <v>8.595057657748E12</v>
      </c>
      <c r="E570" s="55" t="s">
        <v>5036</v>
      </c>
      <c r="F570" s="594" t="s">
        <v>5037</v>
      </c>
      <c r="G570" s="589">
        <v>2495.0</v>
      </c>
      <c r="H570" s="590">
        <f>G570*'ЗМІСТ'!$E$13/1000*1.2</f>
        <v>130.8755244</v>
      </c>
      <c r="I570" s="591"/>
      <c r="J570" s="592"/>
      <c r="K570" s="591"/>
      <c r="L570" s="575"/>
      <c r="M570" s="593"/>
      <c r="N570" s="562"/>
      <c r="O570" s="564"/>
    </row>
    <row r="571" ht="13.5" customHeight="1" outlineLevel="1">
      <c r="A571" s="564"/>
      <c r="B571" s="216">
        <v>566.0</v>
      </c>
      <c r="C571" s="595"/>
      <c r="D571" s="73">
        <v>8.595057634237E12</v>
      </c>
      <c r="E571" s="55" t="s">
        <v>1394</v>
      </c>
      <c r="F571" s="594" t="s">
        <v>1395</v>
      </c>
      <c r="G571" s="589">
        <v>4618.5</v>
      </c>
      <c r="H571" s="590">
        <f>G571*'ЗМІСТ'!$E$13/1000*1.2</f>
        <v>242.2639717</v>
      </c>
      <c r="I571" s="591">
        <v>0.03831709464266586</v>
      </c>
      <c r="J571" s="592"/>
      <c r="K571" s="591"/>
      <c r="L571" s="575"/>
      <c r="M571" s="593"/>
      <c r="N571" s="562"/>
      <c r="O571" s="564"/>
    </row>
    <row r="572" ht="13.5" customHeight="1" outlineLevel="1">
      <c r="A572" s="564"/>
      <c r="B572" s="216">
        <v>567.0</v>
      </c>
      <c r="C572" s="598"/>
      <c r="D572" s="73">
        <v>8.595568919625E12</v>
      </c>
      <c r="E572" s="55" t="s">
        <v>5038</v>
      </c>
      <c r="F572" s="594" t="s">
        <v>5039</v>
      </c>
      <c r="G572" s="589">
        <v>2428.55</v>
      </c>
      <c r="H572" s="590">
        <f>G572*'ЗМІСТ'!$E$13/1000*1.2</f>
        <v>127.3898817</v>
      </c>
      <c r="I572" s="591">
        <v>0.07723975793216774</v>
      </c>
      <c r="J572" s="592"/>
      <c r="K572" s="591"/>
      <c r="L572" s="575"/>
      <c r="M572" s="593"/>
      <c r="N572" s="562"/>
      <c r="O572" s="564"/>
    </row>
    <row r="573" ht="13.5" customHeight="1" outlineLevel="1">
      <c r="A573" s="564"/>
      <c r="B573" s="216">
        <v>568.0</v>
      </c>
      <c r="C573" s="595"/>
      <c r="D573" s="73">
        <v>8.595568919618E12</v>
      </c>
      <c r="E573" s="55" t="s">
        <v>5040</v>
      </c>
      <c r="F573" s="594" t="s">
        <v>5041</v>
      </c>
      <c r="G573" s="589">
        <v>4024.42</v>
      </c>
      <c r="H573" s="590">
        <f>G573*'ЗМІСТ'!$E$13/1000*1.2</f>
        <v>211.101434</v>
      </c>
      <c r="I573" s="591">
        <v>0.04604879253218769</v>
      </c>
      <c r="J573" s="592"/>
      <c r="K573" s="591"/>
      <c r="L573" s="575"/>
      <c r="M573" s="593"/>
      <c r="N573" s="562"/>
      <c r="O573" s="564"/>
    </row>
    <row r="574" ht="13.5" customHeight="1" outlineLevel="1">
      <c r="A574" s="564"/>
      <c r="B574" s="216">
        <v>569.0</v>
      </c>
      <c r="C574" s="598"/>
      <c r="D574" s="73">
        <v>8.595057607613E12</v>
      </c>
      <c r="E574" s="55" t="s">
        <v>5042</v>
      </c>
      <c r="F574" s="594" t="s">
        <v>5043</v>
      </c>
      <c r="G574" s="589">
        <v>3398.39</v>
      </c>
      <c r="H574" s="590">
        <f>G574*'ЗМІСТ'!$E$13/1000*1.2</f>
        <v>178.2629553</v>
      </c>
      <c r="I574" s="591">
        <v>0.07980463187335682</v>
      </c>
      <c r="J574" s="592"/>
      <c r="K574" s="591"/>
      <c r="L574" s="575"/>
      <c r="M574" s="593"/>
      <c r="N574" s="562"/>
      <c r="O574" s="564"/>
    </row>
    <row r="575" ht="13.5" customHeight="1" outlineLevel="1">
      <c r="A575" s="564"/>
      <c r="B575" s="216">
        <v>570.0</v>
      </c>
      <c r="C575" s="598"/>
      <c r="D575" s="73">
        <v>8.595057698413E12</v>
      </c>
      <c r="E575" s="55" t="s">
        <v>5044</v>
      </c>
      <c r="F575" s="594" t="s">
        <v>5045</v>
      </c>
      <c r="G575" s="589">
        <v>7526.45</v>
      </c>
      <c r="H575" s="590">
        <f>G575*'ЗМІСТ'!$E$13/1000*1.2</f>
        <v>394.8008379</v>
      </c>
      <c r="I575" s="591">
        <v>0.02162874152488852</v>
      </c>
      <c r="J575" s="592"/>
      <c r="K575" s="591"/>
      <c r="L575" s="575"/>
      <c r="M575" s="593"/>
      <c r="N575" s="562"/>
      <c r="O575" s="564"/>
    </row>
    <row r="576" ht="13.5" customHeight="1" outlineLevel="1">
      <c r="A576" s="564"/>
      <c r="B576" s="216">
        <v>571.0</v>
      </c>
      <c r="C576" s="598"/>
      <c r="D576" s="73">
        <v>8.595057607637E12</v>
      </c>
      <c r="E576" s="55" t="s">
        <v>5046</v>
      </c>
      <c r="F576" s="594" t="s">
        <v>5047</v>
      </c>
      <c r="G576" s="589">
        <v>3593.88</v>
      </c>
      <c r="H576" s="590">
        <f>G576*'ЗМІСТ'!$E$13/1000*1.2</f>
        <v>188.5174067</v>
      </c>
      <c r="I576" s="591">
        <v>0.08150496710020398</v>
      </c>
      <c r="J576" s="592"/>
      <c r="K576" s="591"/>
      <c r="L576" s="575"/>
      <c r="M576" s="593"/>
      <c r="N576" s="562"/>
      <c r="O576" s="564"/>
    </row>
    <row r="577" ht="13.5" customHeight="1" outlineLevel="1">
      <c r="A577" s="564"/>
      <c r="B577" s="216">
        <v>572.0</v>
      </c>
      <c r="C577" s="598"/>
      <c r="D577" s="73">
        <v>8.595057657755E12</v>
      </c>
      <c r="E577" s="55" t="s">
        <v>5048</v>
      </c>
      <c r="F577" s="594" t="s">
        <v>5049</v>
      </c>
      <c r="G577" s="589">
        <v>3132.97</v>
      </c>
      <c r="H577" s="590">
        <f>G577*'ЗМІСТ'!$E$13/1000*1.2</f>
        <v>164.3403173</v>
      </c>
      <c r="I577" s="591"/>
      <c r="J577" s="592"/>
      <c r="K577" s="591"/>
      <c r="L577" s="575"/>
      <c r="M577" s="593"/>
      <c r="N577" s="562"/>
      <c r="O577" s="564"/>
    </row>
    <row r="578" ht="13.5" customHeight="1" outlineLevel="1">
      <c r="A578" s="564"/>
      <c r="B578" s="216">
        <v>573.0</v>
      </c>
      <c r="C578" s="598"/>
      <c r="D578" s="73">
        <v>8.595057634244E12</v>
      </c>
      <c r="E578" s="55" t="s">
        <v>1396</v>
      </c>
      <c r="F578" s="594" t="s">
        <v>1397</v>
      </c>
      <c r="G578" s="589">
        <v>6293.57</v>
      </c>
      <c r="H578" s="590">
        <f>G578*'ЗМІСТ'!$E$13/1000*1.2</f>
        <v>330.1299696</v>
      </c>
      <c r="I578" s="591">
        <v>0.032567425787641366</v>
      </c>
      <c r="J578" s="592"/>
      <c r="K578" s="591"/>
      <c r="L578" s="575"/>
      <c r="M578" s="593"/>
      <c r="N578" s="562"/>
      <c r="O578" s="564"/>
    </row>
    <row r="579" ht="13.5" customHeight="1" outlineLevel="1">
      <c r="A579" s="564"/>
      <c r="B579" s="216">
        <v>574.0</v>
      </c>
      <c r="C579" s="598"/>
      <c r="D579" s="73">
        <v>8.595568920409E12</v>
      </c>
      <c r="E579" s="55" t="s">
        <v>5050</v>
      </c>
      <c r="F579" s="594" t="s">
        <v>5051</v>
      </c>
      <c r="G579" s="589">
        <v>3112.15</v>
      </c>
      <c r="H579" s="590">
        <f>G579*'ЗМІСТ'!$E$13/1000*1.2</f>
        <v>163.2482017</v>
      </c>
      <c r="I579" s="591">
        <v>0.016885484430125615</v>
      </c>
      <c r="J579" s="592"/>
      <c r="K579" s="591"/>
      <c r="L579" s="575"/>
      <c r="M579" s="593"/>
      <c r="N579" s="562"/>
      <c r="O579" s="564"/>
    </row>
    <row r="580" ht="13.5" customHeight="1" outlineLevel="1">
      <c r="A580" s="564"/>
      <c r="B580" s="216">
        <v>575.0</v>
      </c>
      <c r="C580" s="595"/>
      <c r="D580" s="73">
        <v>8.595568920386E12</v>
      </c>
      <c r="E580" s="55" t="s">
        <v>5052</v>
      </c>
      <c r="F580" s="594" t="s">
        <v>5053</v>
      </c>
      <c r="G580" s="589">
        <v>4817.53</v>
      </c>
      <c r="H580" s="590">
        <f>G580*'ЗМІСТ'!$E$13/1000*1.2</f>
        <v>252.7041143</v>
      </c>
      <c r="I580" s="591">
        <v>0.04713661953025067</v>
      </c>
      <c r="J580" s="592"/>
      <c r="K580" s="591"/>
      <c r="L580" s="575"/>
      <c r="M580" s="593"/>
      <c r="N580" s="562"/>
      <c r="O580" s="564"/>
    </row>
    <row r="581" ht="13.5" customHeight="1" outlineLevel="1">
      <c r="A581" s="564"/>
      <c r="B581" s="216">
        <v>576.0</v>
      </c>
      <c r="C581" s="598"/>
      <c r="D581" s="73">
        <v>8.595057607644E12</v>
      </c>
      <c r="E581" s="55" t="s">
        <v>5054</v>
      </c>
      <c r="F581" s="594" t="s">
        <v>5055</v>
      </c>
      <c r="G581" s="589">
        <v>4423.59</v>
      </c>
      <c r="H581" s="590">
        <f>G581*'ЗМІСТ'!$E$13/1000*1.2</f>
        <v>232.0399443</v>
      </c>
      <c r="I581" s="591">
        <v>0.08205614652917861</v>
      </c>
      <c r="J581" s="592"/>
      <c r="K581" s="591"/>
      <c r="L581" s="575"/>
      <c r="M581" s="593"/>
      <c r="N581" s="562"/>
      <c r="O581" s="564"/>
    </row>
    <row r="582" ht="13.5" customHeight="1" outlineLevel="1">
      <c r="A582" s="564"/>
      <c r="B582" s="216">
        <v>577.0</v>
      </c>
      <c r="C582" s="598"/>
      <c r="D582" s="73">
        <v>8.59505769842E12</v>
      </c>
      <c r="E582" s="55" t="s">
        <v>5056</v>
      </c>
      <c r="F582" s="594" t="s">
        <v>5057</v>
      </c>
      <c r="G582" s="589">
        <v>9782.71</v>
      </c>
      <c r="H582" s="590">
        <f>G582*'ЗМІСТ'!$E$13/1000*1.2</f>
        <v>513.153227</v>
      </c>
      <c r="I582" s="591">
        <v>0.03473774133296661</v>
      </c>
      <c r="J582" s="592"/>
      <c r="K582" s="591"/>
      <c r="L582" s="575"/>
      <c r="M582" s="593"/>
      <c r="N582" s="562"/>
      <c r="O582" s="564"/>
    </row>
    <row r="583" ht="13.5" customHeight="1" outlineLevel="1">
      <c r="A583" s="564"/>
      <c r="B583" s="216">
        <v>578.0</v>
      </c>
      <c r="C583" s="598"/>
      <c r="D583" s="73">
        <v>8.595057607668E12</v>
      </c>
      <c r="E583" s="55" t="s">
        <v>5058</v>
      </c>
      <c r="F583" s="594" t="s">
        <v>5059</v>
      </c>
      <c r="G583" s="589">
        <v>4665.63</v>
      </c>
      <c r="H583" s="590">
        <f>G583*'ЗМІСТ'!$E$13/1000*1.2</f>
        <v>244.7361815</v>
      </c>
      <c r="I583" s="591">
        <v>0.08281602336748578</v>
      </c>
      <c r="J583" s="592"/>
      <c r="K583" s="591"/>
      <c r="L583" s="575"/>
      <c r="M583" s="593"/>
      <c r="N583" s="562"/>
      <c r="O583" s="564"/>
    </row>
    <row r="584" ht="13.5" customHeight="1" outlineLevel="1">
      <c r="A584" s="564"/>
      <c r="B584" s="216">
        <v>579.0</v>
      </c>
      <c r="C584" s="598"/>
      <c r="D584" s="73">
        <v>8.595057657762E12</v>
      </c>
      <c r="E584" s="55" t="s">
        <v>5060</v>
      </c>
      <c r="F584" s="594" t="s">
        <v>5061</v>
      </c>
      <c r="G584" s="589">
        <v>4055.76</v>
      </c>
      <c r="H584" s="590">
        <f>G584*'ЗМІСТ'!$E$13/1000*1.2</f>
        <v>212.7453775</v>
      </c>
      <c r="I584" s="591"/>
      <c r="J584" s="592"/>
      <c r="K584" s="591"/>
      <c r="L584" s="575"/>
      <c r="M584" s="593"/>
      <c r="N584" s="562"/>
      <c r="O584" s="564"/>
    </row>
    <row r="585" ht="13.5" customHeight="1" outlineLevel="1">
      <c r="A585" s="564"/>
      <c r="B585" s="216">
        <v>580.0</v>
      </c>
      <c r="C585" s="598"/>
      <c r="D585" s="73">
        <v>8.595057634251E12</v>
      </c>
      <c r="E585" s="55" t="s">
        <v>1398</v>
      </c>
      <c r="F585" s="594" t="s">
        <v>1399</v>
      </c>
      <c r="G585" s="589">
        <v>8082.52</v>
      </c>
      <c r="H585" s="590">
        <f>G585*'ЗМІСТ'!$E$13/1000*1.2</f>
        <v>423.9695565</v>
      </c>
      <c r="I585" s="591">
        <v>0.031526547960735896</v>
      </c>
      <c r="J585" s="592"/>
      <c r="K585" s="591"/>
      <c r="L585" s="575"/>
      <c r="M585" s="593"/>
      <c r="N585" s="562"/>
      <c r="O585" s="564"/>
    </row>
    <row r="586" ht="13.5" customHeight="1" outlineLevel="1">
      <c r="A586" s="564"/>
      <c r="B586" s="216">
        <v>581.0</v>
      </c>
      <c r="C586" s="598"/>
      <c r="D586" s="73">
        <v>8.595568922359E12</v>
      </c>
      <c r="E586" s="55" t="s">
        <v>5062</v>
      </c>
      <c r="F586" s="594" t="s">
        <v>5063</v>
      </c>
      <c r="G586" s="589">
        <v>4659.11</v>
      </c>
      <c r="H586" s="590">
        <f>G586*'ЗМІСТ'!$E$13/1000*1.2</f>
        <v>244.3941741</v>
      </c>
      <c r="I586" s="591">
        <v>0.0788561223008723</v>
      </c>
      <c r="J586" s="592"/>
      <c r="K586" s="591"/>
      <c r="L586" s="575"/>
      <c r="M586" s="593"/>
      <c r="N586" s="562"/>
      <c r="O586" s="564"/>
    </row>
    <row r="587" ht="13.5" customHeight="1" outlineLevel="1">
      <c r="A587" s="564"/>
      <c r="B587" s="216">
        <v>582.0</v>
      </c>
      <c r="C587" s="595"/>
      <c r="D587" s="73">
        <v>8.595568922373E12</v>
      </c>
      <c r="E587" s="55" t="s">
        <v>5064</v>
      </c>
      <c r="F587" s="594" t="s">
        <v>5065</v>
      </c>
      <c r="G587" s="589">
        <v>6932.97</v>
      </c>
      <c r="H587" s="590">
        <f>G587*'ЗМІСТ'!$E$13/1000*1.2</f>
        <v>363.6697733</v>
      </c>
      <c r="I587" s="591">
        <v>0.05268004848288878</v>
      </c>
      <c r="J587" s="592"/>
      <c r="K587" s="591"/>
      <c r="L587" s="575"/>
      <c r="M587" s="593"/>
      <c r="N587" s="562"/>
      <c r="O587" s="564"/>
    </row>
    <row r="588" ht="13.5" customHeight="1" outlineLevel="1">
      <c r="A588" s="564"/>
      <c r="B588" s="216">
        <v>583.0</v>
      </c>
      <c r="C588" s="598"/>
      <c r="D588" s="73">
        <v>8.595057607675E12</v>
      </c>
      <c r="E588" s="55" t="s">
        <v>5066</v>
      </c>
      <c r="F588" s="594" t="s">
        <v>5067</v>
      </c>
      <c r="G588" s="589">
        <v>6482.74</v>
      </c>
      <c r="H588" s="590">
        <f>G588*'ЗМІСТ'!$E$13/1000*1.2</f>
        <v>340.0529046</v>
      </c>
      <c r="I588" s="591">
        <v>0.028032471109330027</v>
      </c>
      <c r="J588" s="592"/>
      <c r="K588" s="591"/>
      <c r="L588" s="575"/>
      <c r="M588" s="593"/>
      <c r="N588" s="562"/>
      <c r="O588" s="564"/>
    </row>
    <row r="589" ht="13.5" customHeight="1" outlineLevel="1">
      <c r="A589" s="564"/>
      <c r="B589" s="216">
        <v>584.0</v>
      </c>
      <c r="C589" s="598"/>
      <c r="D589" s="73">
        <v>8.595057698437E12</v>
      </c>
      <c r="E589" s="55" t="s">
        <v>5068</v>
      </c>
      <c r="F589" s="594" t="s">
        <v>5069</v>
      </c>
      <c r="G589" s="589">
        <v>13755.03</v>
      </c>
      <c r="H589" s="590">
        <f>G589*'ЗМІСТ'!$E$13/1000*1.2</f>
        <v>721.5217493</v>
      </c>
      <c r="I589" s="591">
        <v>0.035171496834019475</v>
      </c>
      <c r="J589" s="592"/>
      <c r="K589" s="591"/>
      <c r="L589" s="575"/>
      <c r="M589" s="593"/>
      <c r="N589" s="562"/>
      <c r="O589" s="564"/>
    </row>
    <row r="590" ht="13.5" customHeight="1" outlineLevel="1">
      <c r="A590" s="564"/>
      <c r="B590" s="216">
        <v>585.0</v>
      </c>
      <c r="C590" s="598"/>
      <c r="D590" s="73">
        <v>8.595057607699E12</v>
      </c>
      <c r="E590" s="55" t="s">
        <v>5070</v>
      </c>
      <c r="F590" s="594" t="s">
        <v>5071</v>
      </c>
      <c r="G590" s="589">
        <v>6732.13</v>
      </c>
      <c r="H590" s="590">
        <f>G590*'ЗМІСТ'!$E$13/1000*1.2</f>
        <v>353.134687</v>
      </c>
      <c r="I590" s="591">
        <v>0.0878413401254607</v>
      </c>
      <c r="J590" s="592"/>
      <c r="K590" s="591"/>
      <c r="L590" s="575"/>
      <c r="M590" s="593"/>
      <c r="N590" s="562"/>
      <c r="O590" s="564"/>
    </row>
    <row r="591" ht="13.5" customHeight="1" outlineLevel="1">
      <c r="A591" s="564"/>
      <c r="B591" s="216">
        <v>586.0</v>
      </c>
      <c r="C591" s="598"/>
      <c r="D591" s="73">
        <v>8.595057657779E12</v>
      </c>
      <c r="E591" s="55" t="s">
        <v>5072</v>
      </c>
      <c r="F591" s="594" t="s">
        <v>5073</v>
      </c>
      <c r="G591" s="589">
        <v>5103.89</v>
      </c>
      <c r="H591" s="590">
        <f>G591*'ЗМІСТ'!$E$13/1000*1.2</f>
        <v>267.7251624</v>
      </c>
      <c r="I591" s="591"/>
      <c r="J591" s="592"/>
      <c r="K591" s="591"/>
      <c r="L591" s="575"/>
      <c r="M591" s="593"/>
      <c r="N591" s="562"/>
      <c r="O591" s="564"/>
    </row>
    <row r="592" ht="13.5" customHeight="1" outlineLevel="1">
      <c r="A592" s="564"/>
      <c r="B592" s="216">
        <v>587.0</v>
      </c>
      <c r="C592" s="598"/>
      <c r="D592" s="73">
        <v>8.595057634268E12</v>
      </c>
      <c r="E592" s="55" t="s">
        <v>1400</v>
      </c>
      <c r="F592" s="594" t="s">
        <v>1401</v>
      </c>
      <c r="G592" s="589">
        <v>9545.97</v>
      </c>
      <c r="H592" s="590">
        <f>G592*'ЗМІСТ'!$E$13/1000*1.2</f>
        <v>500.7350019</v>
      </c>
      <c r="I592" s="591"/>
      <c r="J592" s="592"/>
      <c r="K592" s="591"/>
      <c r="L592" s="575"/>
      <c r="M592" s="593"/>
      <c r="N592" s="562"/>
      <c r="O592" s="564"/>
    </row>
    <row r="593" ht="13.5" customHeight="1" outlineLevel="1">
      <c r="A593" s="564"/>
      <c r="B593" s="216">
        <v>588.0</v>
      </c>
      <c r="C593" s="598"/>
      <c r="D593" s="73">
        <v>8.595568923745E12</v>
      </c>
      <c r="E593" s="55" t="s">
        <v>5074</v>
      </c>
      <c r="F593" s="594" t="s">
        <v>5075</v>
      </c>
      <c r="G593" s="589">
        <v>5220.93</v>
      </c>
      <c r="H593" s="590">
        <f>G593*'ЗМІСТ'!$E$13/1000*1.2</f>
        <v>273.8645097</v>
      </c>
      <c r="I593" s="591">
        <v>0.08118886776104667</v>
      </c>
      <c r="J593" s="592"/>
      <c r="K593" s="591"/>
      <c r="L593" s="575"/>
      <c r="M593" s="593"/>
      <c r="N593" s="562"/>
      <c r="O593" s="564"/>
    </row>
    <row r="594" ht="13.5" customHeight="1" outlineLevel="1">
      <c r="A594" s="564"/>
      <c r="B594" s="216">
        <v>589.0</v>
      </c>
      <c r="C594" s="595"/>
      <c r="D594" s="73">
        <v>8.595568923776E12</v>
      </c>
      <c r="E594" s="55" t="s">
        <v>5076</v>
      </c>
      <c r="F594" s="594" t="s">
        <v>5077</v>
      </c>
      <c r="G594" s="589">
        <v>7511.39</v>
      </c>
      <c r="H594" s="590">
        <f>G594*'ЗМІСТ'!$E$13/1000*1.2</f>
        <v>394.0108638</v>
      </c>
      <c r="I594" s="591">
        <v>0.05761590128889121</v>
      </c>
      <c r="J594" s="592"/>
      <c r="K594" s="591"/>
      <c r="L594" s="575"/>
      <c r="M594" s="593"/>
      <c r="N594" s="562"/>
      <c r="O594" s="564"/>
    </row>
    <row r="595" ht="13.5" customHeight="1" outlineLevel="1">
      <c r="A595" s="564"/>
      <c r="B595" s="216">
        <v>590.0</v>
      </c>
      <c r="C595" s="598"/>
      <c r="D595" s="73">
        <v>8.595057607705E12</v>
      </c>
      <c r="E595" s="55" t="s">
        <v>5078</v>
      </c>
      <c r="F595" s="594" t="s">
        <v>5079</v>
      </c>
      <c r="G595" s="589">
        <v>7475.53</v>
      </c>
      <c r="H595" s="590">
        <f>G595*'ЗМІСТ'!$E$13/1000*1.2</f>
        <v>392.1298232</v>
      </c>
      <c r="I595" s="591">
        <v>0.026964183451044805</v>
      </c>
      <c r="J595" s="592"/>
      <c r="K595" s="591"/>
      <c r="L595" s="575"/>
      <c r="M595" s="593"/>
      <c r="N595" s="562"/>
      <c r="O595" s="564"/>
    </row>
    <row r="596" ht="13.5" customHeight="1" outlineLevel="1">
      <c r="A596" s="564"/>
      <c r="B596" s="216">
        <v>591.0</v>
      </c>
      <c r="C596" s="598"/>
      <c r="D596" s="73">
        <v>8.595057698444E12</v>
      </c>
      <c r="E596" s="55" t="s">
        <v>5080</v>
      </c>
      <c r="F596" s="594" t="s">
        <v>5081</v>
      </c>
      <c r="G596" s="589">
        <v>15829.29</v>
      </c>
      <c r="H596" s="590">
        <f>G596*'ЗМІСТ'!$E$13/1000*1.2</f>
        <v>830.3273065</v>
      </c>
      <c r="I596" s="591">
        <v>0.03323077955356499</v>
      </c>
      <c r="J596" s="592"/>
      <c r="K596" s="591"/>
      <c r="L596" s="575"/>
      <c r="M596" s="593"/>
      <c r="N596" s="562"/>
      <c r="O596" s="564"/>
    </row>
    <row r="597" ht="13.5" customHeight="1" outlineLevel="1">
      <c r="A597" s="564"/>
      <c r="B597" s="216">
        <v>592.0</v>
      </c>
      <c r="C597" s="598"/>
      <c r="D597" s="73">
        <v>8.595057607729E12</v>
      </c>
      <c r="E597" s="55" t="s">
        <v>5082</v>
      </c>
      <c r="F597" s="594" t="s">
        <v>5083</v>
      </c>
      <c r="G597" s="589">
        <v>7759.09</v>
      </c>
      <c r="H597" s="590">
        <f>G597*'ЗМІСТ'!$E$13/1000*1.2</f>
        <v>407.003997</v>
      </c>
      <c r="I597" s="591">
        <v>0.08902549335776343</v>
      </c>
      <c r="J597" s="592"/>
      <c r="K597" s="591"/>
      <c r="L597" s="575"/>
      <c r="M597" s="593"/>
      <c r="N597" s="562"/>
      <c r="O597" s="564"/>
    </row>
    <row r="598" ht="13.5" customHeight="1" outlineLevel="1">
      <c r="A598" s="564"/>
      <c r="B598" s="216">
        <v>593.0</v>
      </c>
      <c r="C598" s="598"/>
      <c r="D598" s="73">
        <v>8.595057657786E12</v>
      </c>
      <c r="E598" s="55" t="s">
        <v>5084</v>
      </c>
      <c r="F598" s="594" t="s">
        <v>5085</v>
      </c>
      <c r="G598" s="589">
        <v>9524.22</v>
      </c>
      <c r="H598" s="590">
        <f>G598*'ЗМІСТ'!$E$13/1000*1.2</f>
        <v>499.594103</v>
      </c>
      <c r="I598" s="591"/>
      <c r="J598" s="592"/>
      <c r="K598" s="591"/>
      <c r="L598" s="575"/>
      <c r="M598" s="593"/>
      <c r="N598" s="562"/>
      <c r="O598" s="564"/>
    </row>
    <row r="599" ht="13.5" customHeight="1" outlineLevel="1">
      <c r="A599" s="564"/>
      <c r="B599" s="216">
        <v>594.0</v>
      </c>
      <c r="C599" s="598"/>
      <c r="D599" s="73">
        <v>8.595057634275E12</v>
      </c>
      <c r="E599" s="55" t="s">
        <v>1402</v>
      </c>
      <c r="F599" s="594" t="s">
        <v>1403</v>
      </c>
      <c r="G599" s="589">
        <v>20003.24</v>
      </c>
      <c r="H599" s="590">
        <f>G599*'ЗМІСТ'!$E$13/1000*1.2</f>
        <v>1049.272355</v>
      </c>
      <c r="I599" s="591"/>
      <c r="J599" s="592"/>
      <c r="K599" s="591"/>
      <c r="L599" s="575"/>
      <c r="M599" s="593"/>
      <c r="N599" s="562"/>
      <c r="O599" s="564"/>
    </row>
    <row r="600" ht="13.5" customHeight="1" outlineLevel="1">
      <c r="A600" s="564"/>
      <c r="B600" s="216">
        <v>595.0</v>
      </c>
      <c r="C600" s="598"/>
      <c r="D600" s="73">
        <v>8.595057634343E12</v>
      </c>
      <c r="E600" s="55" t="s">
        <v>1483</v>
      </c>
      <c r="F600" s="594" t="s">
        <v>1484</v>
      </c>
      <c r="G600" s="589">
        <v>14708.73</v>
      </c>
      <c r="H600" s="590">
        <f>G600*'ЗМІСТ'!$E$13/1000*1.2</f>
        <v>771.5481972</v>
      </c>
      <c r="I600" s="591"/>
      <c r="J600" s="592"/>
      <c r="K600" s="591"/>
      <c r="L600" s="575"/>
      <c r="M600" s="593"/>
      <c r="N600" s="562"/>
      <c r="O600" s="564"/>
    </row>
    <row r="601" ht="13.5" customHeight="1" outlineLevel="1">
      <c r="A601" s="564"/>
      <c r="B601" s="216">
        <v>596.0</v>
      </c>
      <c r="C601" s="595"/>
      <c r="D601" s="73">
        <v>8.595057657793E12</v>
      </c>
      <c r="E601" s="55" t="s">
        <v>5086</v>
      </c>
      <c r="F601" s="594" t="s">
        <v>5087</v>
      </c>
      <c r="G601" s="589">
        <v>12076.18</v>
      </c>
      <c r="H601" s="590">
        <f>G601*'ЗМІСТ'!$E$13/1000*1.2</f>
        <v>633.457471</v>
      </c>
      <c r="I601" s="591"/>
      <c r="J601" s="592"/>
      <c r="K601" s="591"/>
      <c r="L601" s="575"/>
      <c r="M601" s="593"/>
      <c r="N601" s="562"/>
      <c r="O601" s="564"/>
    </row>
    <row r="602" ht="13.5" customHeight="1" outlineLevel="1">
      <c r="A602" s="564"/>
      <c r="B602" s="216">
        <v>597.0</v>
      </c>
      <c r="C602" s="595"/>
      <c r="D602" s="73">
        <v>8.595057634282E12</v>
      </c>
      <c r="E602" s="55" t="s">
        <v>1404</v>
      </c>
      <c r="F602" s="594" t="s">
        <v>1405</v>
      </c>
      <c r="G602" s="589">
        <v>27335.32</v>
      </c>
      <c r="H602" s="590">
        <f>G602*'ЗМІСТ'!$E$13/1000*1.2</f>
        <v>1433.877491</v>
      </c>
      <c r="I602" s="591"/>
      <c r="J602" s="592"/>
      <c r="K602" s="591"/>
      <c r="L602" s="575"/>
      <c r="M602" s="593"/>
      <c r="N602" s="562"/>
      <c r="O602" s="564"/>
    </row>
    <row r="603" ht="13.5" customHeight="1" outlineLevel="1">
      <c r="A603" s="564"/>
      <c r="B603" s="216">
        <v>598.0</v>
      </c>
      <c r="C603" s="598"/>
      <c r="D603" s="73">
        <v>8.59505763435E12</v>
      </c>
      <c r="E603" s="55" t="s">
        <v>1485</v>
      </c>
      <c r="F603" s="594" t="s">
        <v>1486</v>
      </c>
      <c r="G603" s="589">
        <v>19258.23</v>
      </c>
      <c r="H603" s="590">
        <f>G603*'ЗМІСТ'!$E$13/1000*1.2</f>
        <v>1010.192766</v>
      </c>
      <c r="I603" s="591"/>
      <c r="J603" s="592"/>
      <c r="K603" s="591"/>
      <c r="L603" s="575"/>
      <c r="M603" s="593"/>
      <c r="N603" s="562"/>
      <c r="O603" s="564"/>
    </row>
    <row r="604" ht="13.5" customHeight="1" outlineLevel="1">
      <c r="A604" s="564"/>
      <c r="B604" s="216">
        <v>599.0</v>
      </c>
      <c r="C604" s="595"/>
      <c r="D604" s="73">
        <v>8.595057657809E12</v>
      </c>
      <c r="E604" s="55" t="s">
        <v>5088</v>
      </c>
      <c r="F604" s="594" t="s">
        <v>5089</v>
      </c>
      <c r="G604" s="589">
        <v>5457.08</v>
      </c>
      <c r="H604" s="590">
        <f>G604*'ЗМІСТ'!$E$13/1000*1.2</f>
        <v>286.2517862</v>
      </c>
      <c r="I604" s="591"/>
      <c r="J604" s="592"/>
      <c r="K604" s="591"/>
      <c r="L604" s="575"/>
      <c r="M604" s="593"/>
      <c r="N604" s="562"/>
      <c r="O604" s="564"/>
    </row>
    <row r="605" ht="13.5" customHeight="1" outlineLevel="1">
      <c r="A605" s="564"/>
      <c r="B605" s="216">
        <v>600.0</v>
      </c>
      <c r="C605" s="595"/>
      <c r="D605" s="73">
        <v>8.595057634435E12</v>
      </c>
      <c r="E605" s="55" t="s">
        <v>1406</v>
      </c>
      <c r="F605" s="594" t="s">
        <v>1407</v>
      </c>
      <c r="G605" s="589">
        <v>5605.18</v>
      </c>
      <c r="H605" s="590">
        <f>G605*'ЗМІСТ'!$E$13/1000*1.2</f>
        <v>294.0203895</v>
      </c>
      <c r="I605" s="591"/>
      <c r="J605" s="592"/>
      <c r="K605" s="591"/>
      <c r="L605" s="575"/>
      <c r="M605" s="593"/>
      <c r="N605" s="562"/>
      <c r="O605" s="564"/>
    </row>
    <row r="606" ht="13.5" customHeight="1" outlineLevel="1">
      <c r="A606" s="564"/>
      <c r="B606" s="216">
        <v>601.0</v>
      </c>
      <c r="C606" s="598"/>
      <c r="D606" s="73">
        <v>8.595057634503E12</v>
      </c>
      <c r="E606" s="55" t="s">
        <v>1487</v>
      </c>
      <c r="F606" s="594" t="s">
        <v>1488</v>
      </c>
      <c r="G606" s="589">
        <v>3879.18</v>
      </c>
      <c r="H606" s="590">
        <f>G606*'ЗМІСТ'!$E$13/1000*1.2</f>
        <v>203.4828524</v>
      </c>
      <c r="I606" s="591"/>
      <c r="J606" s="592"/>
      <c r="K606" s="591"/>
      <c r="L606" s="575"/>
      <c r="M606" s="593"/>
      <c r="N606" s="562"/>
      <c r="O606" s="564"/>
    </row>
    <row r="607" ht="13.5" customHeight="1" outlineLevel="1">
      <c r="A607" s="564"/>
      <c r="B607" s="216">
        <v>602.0</v>
      </c>
      <c r="C607" s="595"/>
      <c r="D607" s="73">
        <v>8.595057657816E12</v>
      </c>
      <c r="E607" s="55" t="s">
        <v>5090</v>
      </c>
      <c r="F607" s="594" t="s">
        <v>5091</v>
      </c>
      <c r="G607" s="589">
        <v>5892.84</v>
      </c>
      <c r="H607" s="590">
        <f>G607*'ЗМІСТ'!$E$13/1000*1.2</f>
        <v>309.1096293</v>
      </c>
      <c r="I607" s="591"/>
      <c r="J607" s="592"/>
      <c r="K607" s="591"/>
      <c r="L607" s="575"/>
      <c r="M607" s="593"/>
      <c r="N607" s="562"/>
      <c r="O607" s="564"/>
    </row>
    <row r="608" ht="13.5" customHeight="1" outlineLevel="1">
      <c r="A608" s="564"/>
      <c r="B608" s="216">
        <v>603.0</v>
      </c>
      <c r="C608" s="595"/>
      <c r="D608" s="73">
        <v>8.595057634442E12</v>
      </c>
      <c r="E608" s="55" t="s">
        <v>5092</v>
      </c>
      <c r="F608" s="594" t="s">
        <v>1409</v>
      </c>
      <c r="G608" s="589">
        <v>6607.72</v>
      </c>
      <c r="H608" s="590">
        <f>G608*'ЗМІСТ'!$E$13/1000*1.2</f>
        <v>346.6087455</v>
      </c>
      <c r="I608" s="591"/>
      <c r="J608" s="592"/>
      <c r="K608" s="591"/>
      <c r="L608" s="575"/>
      <c r="M608" s="593"/>
      <c r="N608" s="562"/>
      <c r="O608" s="564"/>
    </row>
    <row r="609" ht="13.5" customHeight="1" outlineLevel="1">
      <c r="A609" s="564"/>
      <c r="B609" s="216">
        <v>604.0</v>
      </c>
      <c r="C609" s="598"/>
      <c r="D609" s="73">
        <v>8.59505763451E12</v>
      </c>
      <c r="E609" s="55" t="s">
        <v>1489</v>
      </c>
      <c r="F609" s="594" t="s">
        <v>1490</v>
      </c>
      <c r="G609" s="589">
        <v>5183.64</v>
      </c>
      <c r="H609" s="590">
        <f>G609*'ЗМІСТ'!$E$13/1000*1.2</f>
        <v>271.9084582</v>
      </c>
      <c r="I609" s="591"/>
      <c r="J609" s="592"/>
      <c r="K609" s="591"/>
      <c r="L609" s="575"/>
      <c r="M609" s="593"/>
      <c r="N609" s="562"/>
      <c r="O609" s="564"/>
    </row>
    <row r="610" ht="13.5" customHeight="1" outlineLevel="1">
      <c r="A610" s="564"/>
      <c r="B610" s="216">
        <v>605.0</v>
      </c>
      <c r="C610" s="595"/>
      <c r="D610" s="73">
        <v>8.595057657823E12</v>
      </c>
      <c r="E610" s="55" t="s">
        <v>5093</v>
      </c>
      <c r="F610" s="594" t="s">
        <v>5094</v>
      </c>
      <c r="G610" s="589">
        <v>6482.41</v>
      </c>
      <c r="H610" s="590">
        <f>G610*'ЗМІСТ'!$E$13/1000*1.2</f>
        <v>340.0355944</v>
      </c>
      <c r="I610" s="591"/>
      <c r="J610" s="592"/>
      <c r="K610" s="591"/>
      <c r="L610" s="575"/>
      <c r="M610" s="593"/>
      <c r="N610" s="562"/>
      <c r="O610" s="564"/>
    </row>
    <row r="611" ht="13.5" customHeight="1" outlineLevel="1">
      <c r="A611" s="564"/>
      <c r="B611" s="216">
        <v>606.0</v>
      </c>
      <c r="C611" s="595"/>
      <c r="D611" s="73">
        <v>8.595057634459E12</v>
      </c>
      <c r="E611" s="55" t="s">
        <v>5095</v>
      </c>
      <c r="F611" s="594" t="s">
        <v>1411</v>
      </c>
      <c r="G611" s="589">
        <v>7174.51</v>
      </c>
      <c r="H611" s="590">
        <f>G611*'ЗМІСТ'!$E$13/1000*1.2</f>
        <v>376.339783</v>
      </c>
      <c r="I611" s="591"/>
      <c r="J611" s="592"/>
      <c r="K611" s="591"/>
      <c r="L611" s="575"/>
      <c r="M611" s="593"/>
      <c r="N611" s="562"/>
      <c r="O611" s="564"/>
    </row>
    <row r="612" ht="13.5" customHeight="1" outlineLevel="1">
      <c r="A612" s="564"/>
      <c r="B612" s="216">
        <v>607.0</v>
      </c>
      <c r="C612" s="598"/>
      <c r="D612" s="73">
        <v>8.595057634527E12</v>
      </c>
      <c r="E612" s="55" t="s">
        <v>1491</v>
      </c>
      <c r="F612" s="594" t="s">
        <v>1492</v>
      </c>
      <c r="G612" s="589">
        <v>5855.82</v>
      </c>
      <c r="H612" s="590">
        <f>G612*'ЗМІСТ'!$E$13/1000*1.2</f>
        <v>307.1677408</v>
      </c>
      <c r="I612" s="591"/>
      <c r="J612" s="592"/>
      <c r="K612" s="591"/>
      <c r="L612" s="575"/>
      <c r="M612" s="593"/>
      <c r="N612" s="562"/>
      <c r="O612" s="564"/>
    </row>
    <row r="613" ht="13.5" customHeight="1" outlineLevel="1">
      <c r="A613" s="564"/>
      <c r="B613" s="216">
        <v>608.0</v>
      </c>
      <c r="C613" s="595"/>
      <c r="D613" s="73">
        <v>8.59505765783E12</v>
      </c>
      <c r="E613" s="55" t="s">
        <v>5096</v>
      </c>
      <c r="F613" s="594" t="s">
        <v>5097</v>
      </c>
      <c r="G613" s="589">
        <v>8809.34</v>
      </c>
      <c r="H613" s="590">
        <f>G613*'ЗМІСТ'!$E$13/1000*1.2</f>
        <v>462.0949868</v>
      </c>
      <c r="I613" s="591"/>
      <c r="J613" s="592"/>
      <c r="K613" s="591"/>
      <c r="L613" s="575"/>
      <c r="M613" s="593"/>
      <c r="N613" s="562"/>
      <c r="O613" s="564"/>
    </row>
    <row r="614" ht="13.5" customHeight="1" outlineLevel="1">
      <c r="A614" s="564"/>
      <c r="B614" s="216">
        <v>609.0</v>
      </c>
      <c r="C614" s="595"/>
      <c r="D614" s="73">
        <v>8.595057634466E12</v>
      </c>
      <c r="E614" s="55" t="s">
        <v>5098</v>
      </c>
      <c r="F614" s="594" t="s">
        <v>1413</v>
      </c>
      <c r="G614" s="589">
        <v>10711.91</v>
      </c>
      <c r="H614" s="590">
        <f>G614*'ЗМІСТ'!$E$13/1000*1.2</f>
        <v>561.8945245</v>
      </c>
      <c r="I614" s="591"/>
      <c r="J614" s="592"/>
      <c r="K614" s="591"/>
      <c r="L614" s="575"/>
      <c r="M614" s="593"/>
      <c r="N614" s="562"/>
      <c r="O614" s="564"/>
    </row>
    <row r="615" ht="13.5" customHeight="1" outlineLevel="1">
      <c r="A615" s="564"/>
      <c r="B615" s="216">
        <v>610.0</v>
      </c>
      <c r="C615" s="598"/>
      <c r="D615" s="73">
        <v>8.595057634534E12</v>
      </c>
      <c r="E615" s="55" t="s">
        <v>1493</v>
      </c>
      <c r="F615" s="594" t="s">
        <v>1494</v>
      </c>
      <c r="G615" s="589">
        <v>8159.98</v>
      </c>
      <c r="H615" s="590">
        <f>G615*'ЗМІСТ'!$E$13/1000*1.2</f>
        <v>428.0327301</v>
      </c>
      <c r="I615" s="591"/>
      <c r="J615" s="592"/>
      <c r="K615" s="591"/>
      <c r="L615" s="575"/>
      <c r="M615" s="593"/>
      <c r="N615" s="562"/>
      <c r="O615" s="564"/>
    </row>
    <row r="616" ht="13.5" customHeight="1" outlineLevel="1">
      <c r="A616" s="564"/>
      <c r="B616" s="216">
        <v>611.0</v>
      </c>
      <c r="C616" s="595"/>
      <c r="D616" s="73">
        <v>8.595057657847E12</v>
      </c>
      <c r="E616" s="55" t="s">
        <v>5099</v>
      </c>
      <c r="F616" s="594" t="s">
        <v>5100</v>
      </c>
      <c r="G616" s="589">
        <v>10925.54</v>
      </c>
      <c r="H616" s="590">
        <f>G616*'ЗМІСТ'!$E$13/1000*1.2</f>
        <v>573.1005118</v>
      </c>
      <c r="I616" s="591"/>
      <c r="J616" s="592"/>
      <c r="K616" s="591"/>
      <c r="L616" s="575"/>
      <c r="M616" s="593"/>
      <c r="N616" s="562"/>
      <c r="O616" s="564"/>
    </row>
    <row r="617" ht="13.5" customHeight="1" outlineLevel="1">
      <c r="A617" s="564"/>
      <c r="B617" s="216">
        <v>612.0</v>
      </c>
      <c r="C617" s="595"/>
      <c r="D617" s="73">
        <v>8.595057634473E12</v>
      </c>
      <c r="E617" s="55" t="s">
        <v>1414</v>
      </c>
      <c r="F617" s="594" t="s">
        <v>1415</v>
      </c>
      <c r="G617" s="589">
        <v>19857.34</v>
      </c>
      <c r="H617" s="590">
        <f>G617*'ЗМІСТ'!$E$13/1000*1.2</f>
        <v>1041.619153</v>
      </c>
      <c r="I617" s="591"/>
      <c r="J617" s="592"/>
      <c r="K617" s="591"/>
      <c r="L617" s="575"/>
      <c r="M617" s="593"/>
      <c r="N617" s="562"/>
      <c r="O617" s="564"/>
    </row>
    <row r="618" ht="13.5" customHeight="1" outlineLevel="1">
      <c r="A618" s="564"/>
      <c r="B618" s="216">
        <v>613.0</v>
      </c>
      <c r="C618" s="598"/>
      <c r="D618" s="73">
        <v>8.595057634541E12</v>
      </c>
      <c r="E618" s="55" t="s">
        <v>1495</v>
      </c>
      <c r="F618" s="594" t="s">
        <v>1496</v>
      </c>
      <c r="G618" s="589">
        <v>13189.81</v>
      </c>
      <c r="H618" s="590">
        <f>G618*'ЗМІСТ'!$E$13/1000*1.2</f>
        <v>691.8730663</v>
      </c>
      <c r="I618" s="591"/>
      <c r="J618" s="592"/>
      <c r="K618" s="591"/>
      <c r="L618" s="575"/>
      <c r="M618" s="593"/>
      <c r="N618" s="562"/>
      <c r="O618" s="564"/>
    </row>
    <row r="619" ht="13.5" customHeight="1" outlineLevel="1">
      <c r="A619" s="564"/>
      <c r="B619" s="216">
        <v>614.0</v>
      </c>
      <c r="C619" s="595"/>
      <c r="D619" s="73">
        <v>8.595057657854E12</v>
      </c>
      <c r="E619" s="55" t="s">
        <v>5101</v>
      </c>
      <c r="F619" s="594" t="s">
        <v>5102</v>
      </c>
      <c r="G619" s="589">
        <v>14047.1</v>
      </c>
      <c r="H619" s="590">
        <f>G619*'ЗМІСТ'!$E$13/1000*1.2</f>
        <v>736.8423162</v>
      </c>
      <c r="I619" s="591"/>
      <c r="J619" s="592"/>
      <c r="K619" s="591"/>
      <c r="L619" s="575"/>
      <c r="M619" s="593"/>
      <c r="N619" s="562"/>
      <c r="O619" s="564"/>
    </row>
    <row r="620" ht="13.5" customHeight="1" outlineLevel="1">
      <c r="A620" s="564"/>
      <c r="B620" s="216">
        <v>615.0</v>
      </c>
      <c r="C620" s="595"/>
      <c r="D620" s="73">
        <v>8.59505763448E12</v>
      </c>
      <c r="E620" s="55" t="s">
        <v>1416</v>
      </c>
      <c r="F620" s="594" t="s">
        <v>1417</v>
      </c>
      <c r="G620" s="589">
        <v>29831.57</v>
      </c>
      <c r="H620" s="590">
        <f>G620*'ЗМІСТ'!$E$13/1000*1.2</f>
        <v>1564.818584</v>
      </c>
      <c r="I620" s="591"/>
      <c r="J620" s="592"/>
      <c r="K620" s="591"/>
      <c r="L620" s="575"/>
      <c r="M620" s="593"/>
      <c r="N620" s="562"/>
      <c r="O620" s="564"/>
    </row>
    <row r="621" ht="13.5" customHeight="1" outlineLevel="1">
      <c r="A621" s="564"/>
      <c r="B621" s="216">
        <v>616.0</v>
      </c>
      <c r="C621" s="598"/>
      <c r="D621" s="73">
        <v>8.595057634558E12</v>
      </c>
      <c r="E621" s="55" t="s">
        <v>1497</v>
      </c>
      <c r="F621" s="594" t="s">
        <v>1498</v>
      </c>
      <c r="G621" s="589">
        <v>16889.56</v>
      </c>
      <c r="H621" s="590">
        <f>G621*'ЗМІСТ'!$E$13/1000*1.2</f>
        <v>885.9438965</v>
      </c>
      <c r="I621" s="591"/>
      <c r="J621" s="592"/>
      <c r="K621" s="591"/>
      <c r="L621" s="575"/>
      <c r="M621" s="593"/>
      <c r="N621" s="562"/>
      <c r="O621" s="564"/>
    </row>
    <row r="622" ht="13.5" customHeight="1" outlineLevel="1">
      <c r="A622" s="564"/>
      <c r="B622" s="216">
        <v>617.0</v>
      </c>
      <c r="C622" s="595"/>
      <c r="D622" s="73">
        <v>8.595057657861E12</v>
      </c>
      <c r="E622" s="55" t="s">
        <v>5103</v>
      </c>
      <c r="F622" s="594" t="s">
        <v>5104</v>
      </c>
      <c r="G622" s="589">
        <v>16593.37</v>
      </c>
      <c r="H622" s="590">
        <f>G622*'ЗМІСТ'!$E$13/1000*1.2</f>
        <v>870.4072146</v>
      </c>
      <c r="I622" s="591"/>
      <c r="J622" s="592"/>
      <c r="K622" s="591"/>
      <c r="L622" s="575"/>
      <c r="M622" s="593"/>
      <c r="N622" s="562"/>
      <c r="O622" s="564"/>
    </row>
    <row r="623" ht="13.5" customHeight="1" outlineLevel="1">
      <c r="A623" s="564"/>
      <c r="B623" s="216">
        <v>618.0</v>
      </c>
      <c r="C623" s="595"/>
      <c r="D623" s="73">
        <v>8.595057634497E12</v>
      </c>
      <c r="E623" s="55" t="s">
        <v>1418</v>
      </c>
      <c r="F623" s="594" t="s">
        <v>1419</v>
      </c>
      <c r="G623" s="589">
        <v>41446.36</v>
      </c>
      <c r="H623" s="590">
        <f>G623*'ЗМІСТ'!$E$13/1000*1.2</f>
        <v>2174.073787</v>
      </c>
      <c r="I623" s="591"/>
      <c r="J623" s="592"/>
      <c r="K623" s="591"/>
      <c r="L623" s="575"/>
      <c r="M623" s="593"/>
      <c r="N623" s="562"/>
      <c r="O623" s="564"/>
    </row>
    <row r="624" ht="13.5" customHeight="1" outlineLevel="1">
      <c r="A624" s="564"/>
      <c r="B624" s="216">
        <v>619.0</v>
      </c>
      <c r="C624" s="598"/>
      <c r="D624" s="73">
        <v>8.595057634565E12</v>
      </c>
      <c r="E624" s="55" t="s">
        <v>1499</v>
      </c>
      <c r="F624" s="594" t="s">
        <v>1500</v>
      </c>
      <c r="G624" s="589">
        <v>25132.12</v>
      </c>
      <c r="H624" s="590">
        <f>G624*'ЗМІСТ'!$E$13/1000*1.2</f>
        <v>1318.30837</v>
      </c>
      <c r="I624" s="591"/>
      <c r="J624" s="592"/>
      <c r="K624" s="591"/>
      <c r="L624" s="575"/>
      <c r="M624" s="593"/>
      <c r="N624" s="562"/>
      <c r="O624" s="564"/>
    </row>
    <row r="625" ht="13.5" customHeight="1" outlineLevel="1">
      <c r="A625" s="564"/>
      <c r="B625" s="216">
        <v>620.0</v>
      </c>
      <c r="C625" s="595"/>
      <c r="D625" s="73">
        <v>8.595057605473E12</v>
      </c>
      <c r="E625" s="55" t="s">
        <v>4455</v>
      </c>
      <c r="F625" s="594" t="s">
        <v>4456</v>
      </c>
      <c r="G625" s="589">
        <v>46.18</v>
      </c>
      <c r="H625" s="590">
        <f>G625*'ЗМІСТ'!$E$13/1000*1.2</f>
        <v>2.422377442</v>
      </c>
      <c r="I625" s="591"/>
      <c r="J625" s="592"/>
      <c r="K625" s="591"/>
      <c r="L625" s="575"/>
      <c r="M625" s="593"/>
      <c r="N625" s="562"/>
      <c r="O625" s="564"/>
    </row>
    <row r="626" ht="13.5" customHeight="1" outlineLevel="1">
      <c r="A626" s="564"/>
      <c r="B626" s="216">
        <v>621.0</v>
      </c>
      <c r="C626" s="595"/>
      <c r="D626" s="73">
        <v>8.595057605411E12</v>
      </c>
      <c r="E626" s="55" t="s">
        <v>4313</v>
      </c>
      <c r="F626" s="594" t="s">
        <v>4314</v>
      </c>
      <c r="G626" s="589">
        <v>84.61</v>
      </c>
      <c r="H626" s="590">
        <f>G626*'ЗМІСТ'!$E$13/1000*1.2</f>
        <v>4.438227703</v>
      </c>
      <c r="I626" s="591"/>
      <c r="J626" s="592"/>
      <c r="K626" s="591"/>
      <c r="L626" s="575"/>
      <c r="M626" s="593"/>
      <c r="N626" s="562"/>
      <c r="O626" s="564"/>
    </row>
    <row r="627" ht="13.5" customHeight="1" outlineLevel="1">
      <c r="A627" s="564"/>
      <c r="B627" s="216">
        <v>622.0</v>
      </c>
      <c r="C627" s="25"/>
      <c r="D627" s="73">
        <v>8.595057605442E12</v>
      </c>
      <c r="E627" s="55" t="s">
        <v>4315</v>
      </c>
      <c r="F627" s="594" t="s">
        <v>4316</v>
      </c>
      <c r="G627" s="589">
        <v>178.56</v>
      </c>
      <c r="H627" s="590">
        <f>G627*'ЗМІСТ'!$E$13/1000*1.2</f>
        <v>9.366386227</v>
      </c>
      <c r="I627" s="591"/>
      <c r="J627" s="592"/>
      <c r="K627" s="591"/>
      <c r="L627" s="575"/>
      <c r="M627" s="593"/>
      <c r="N627" s="562"/>
      <c r="O627" s="564"/>
    </row>
    <row r="628" ht="13.5" customHeight="1" outlineLevel="1">
      <c r="A628" s="564"/>
      <c r="B628" s="216">
        <v>623.0</v>
      </c>
      <c r="C628" s="25"/>
      <c r="D628" s="73">
        <v>8.595057605527E12</v>
      </c>
      <c r="E628" s="55" t="s">
        <v>4317</v>
      </c>
      <c r="F628" s="594" t="s">
        <v>4318</v>
      </c>
      <c r="G628" s="589">
        <v>55.5</v>
      </c>
      <c r="H628" s="590">
        <f>G628*'ЗМІСТ'!$E$13/1000*1.2</f>
        <v>2.91125916</v>
      </c>
      <c r="I628" s="591"/>
      <c r="J628" s="592"/>
      <c r="K628" s="591"/>
      <c r="L628" s="575"/>
      <c r="M628" s="593"/>
      <c r="N628" s="562"/>
      <c r="O628" s="564"/>
    </row>
    <row r="629" ht="13.5" customHeight="1" outlineLevel="1">
      <c r="A629" s="564"/>
      <c r="B629" s="216">
        <v>624.0</v>
      </c>
      <c r="C629" s="25"/>
      <c r="D629" s="73">
        <v>8.595568927804E12</v>
      </c>
      <c r="E629" s="55" t="s">
        <v>5105</v>
      </c>
      <c r="F629" s="594" t="s">
        <v>5106</v>
      </c>
      <c r="G629" s="589">
        <v>72.43</v>
      </c>
      <c r="H629" s="590">
        <f>G629*'ЗМІСТ'!$E$13/1000*1.2</f>
        <v>3.799324342</v>
      </c>
      <c r="I629" s="591">
        <v>0.04979198956612095</v>
      </c>
      <c r="J629" s="592"/>
      <c r="K629" s="591"/>
      <c r="L629" s="575"/>
      <c r="M629" s="593"/>
      <c r="N629" s="562"/>
      <c r="O629" s="564"/>
    </row>
    <row r="630" ht="13.5" customHeight="1" outlineLevel="1">
      <c r="A630" s="564"/>
      <c r="B630" s="216">
        <v>625.0</v>
      </c>
      <c r="C630" s="605"/>
      <c r="D630" s="73">
        <v>8.595568932495E12</v>
      </c>
      <c r="E630" s="55" t="s">
        <v>5107</v>
      </c>
      <c r="F630" s="594" t="s">
        <v>5108</v>
      </c>
      <c r="G630" s="589">
        <v>121.47</v>
      </c>
      <c r="H630" s="590">
        <f>G630*'ЗМІСТ'!$E$13/1000*1.2</f>
        <v>6.371723426</v>
      </c>
      <c r="I630" s="591"/>
      <c r="J630" s="592"/>
      <c r="K630" s="591"/>
      <c r="L630" s="575"/>
      <c r="M630" s="593"/>
      <c r="N630" s="562"/>
      <c r="O630" s="564"/>
    </row>
    <row r="631" ht="13.5" customHeight="1" outlineLevel="1">
      <c r="A631" s="564"/>
      <c r="B631" s="216">
        <v>626.0</v>
      </c>
      <c r="C631" s="598"/>
      <c r="D631" s="73">
        <v>8.595057605534E12</v>
      </c>
      <c r="E631" s="55" t="s">
        <v>4319</v>
      </c>
      <c r="F631" s="594" t="s">
        <v>4320</v>
      </c>
      <c r="G631" s="589">
        <v>57.17</v>
      </c>
      <c r="H631" s="590">
        <f>G631*'ЗМІСТ'!$E$13/1000*1.2</f>
        <v>2.99885921</v>
      </c>
      <c r="I631" s="591"/>
      <c r="J631" s="592"/>
      <c r="K631" s="591"/>
      <c r="L631" s="575"/>
      <c r="M631" s="593"/>
      <c r="N631" s="562"/>
      <c r="O631" s="564"/>
    </row>
    <row r="632" ht="13.5" customHeight="1" outlineLevel="1">
      <c r="A632" s="564"/>
      <c r="B632" s="216">
        <v>627.0</v>
      </c>
      <c r="C632" s="607"/>
      <c r="D632" s="73">
        <v>8.59556890993E12</v>
      </c>
      <c r="E632" s="55" t="s">
        <v>5109</v>
      </c>
      <c r="F632" s="594" t="s">
        <v>5110</v>
      </c>
      <c r="G632" s="589">
        <v>79.33</v>
      </c>
      <c r="H632" s="590">
        <f>G632*'ЗМІСТ'!$E$13/1000*1.2</f>
        <v>4.16126467</v>
      </c>
      <c r="I632" s="591"/>
      <c r="J632" s="592"/>
      <c r="K632" s="591"/>
      <c r="L632" s="575"/>
      <c r="M632" s="593"/>
      <c r="N632" s="562"/>
      <c r="O632" s="564"/>
    </row>
    <row r="633" ht="13.5" customHeight="1" outlineLevel="1">
      <c r="A633" s="564"/>
      <c r="B633" s="216">
        <v>628.0</v>
      </c>
      <c r="C633" s="605"/>
      <c r="D633" s="73">
        <v>8.595568912459E12</v>
      </c>
      <c r="E633" s="55" t="s">
        <v>5111</v>
      </c>
      <c r="F633" s="594" t="s">
        <v>5112</v>
      </c>
      <c r="G633" s="589">
        <v>118.33</v>
      </c>
      <c r="H633" s="590">
        <f>G633*'ЗМІСТ'!$E$13/1000*1.2</f>
        <v>6.20701435</v>
      </c>
      <c r="I633" s="591"/>
      <c r="J633" s="592"/>
      <c r="K633" s="591"/>
      <c r="L633" s="575"/>
      <c r="M633" s="593"/>
      <c r="N633" s="562"/>
      <c r="O633" s="564"/>
    </row>
    <row r="634" ht="13.5" customHeight="1" outlineLevel="1">
      <c r="A634" s="564"/>
      <c r="B634" s="216">
        <v>629.0</v>
      </c>
      <c r="C634" s="598"/>
      <c r="D634" s="73">
        <v>8.595057605541E12</v>
      </c>
      <c r="E634" s="55" t="s">
        <v>4321</v>
      </c>
      <c r="F634" s="594" t="s">
        <v>4322</v>
      </c>
      <c r="G634" s="589">
        <v>58.8</v>
      </c>
      <c r="H634" s="590">
        <f>G634*'ЗМІСТ'!$E$13/1000*1.2</f>
        <v>3.084361056</v>
      </c>
      <c r="I634" s="591"/>
      <c r="J634" s="592"/>
      <c r="K634" s="591"/>
      <c r="L634" s="575"/>
      <c r="M634" s="593"/>
      <c r="N634" s="562"/>
      <c r="O634" s="564"/>
    </row>
    <row r="635" ht="13.5" customHeight="1" outlineLevel="1">
      <c r="A635" s="564"/>
      <c r="B635" s="216">
        <v>630.0</v>
      </c>
      <c r="C635" s="598"/>
      <c r="D635" s="73">
        <v>8.595568909947E12</v>
      </c>
      <c r="E635" s="55" t="s">
        <v>5113</v>
      </c>
      <c r="F635" s="594" t="s">
        <v>5114</v>
      </c>
      <c r="G635" s="589">
        <v>84.83</v>
      </c>
      <c r="H635" s="590">
        <f>G635*'ЗМІСТ'!$E$13/1000*1.2</f>
        <v>4.44976783</v>
      </c>
      <c r="I635" s="591">
        <v>0.03219944900644738</v>
      </c>
      <c r="J635" s="592"/>
      <c r="K635" s="591"/>
      <c r="L635" s="575"/>
      <c r="M635" s="593"/>
      <c r="N635" s="562"/>
      <c r="O635" s="564"/>
    </row>
    <row r="636" ht="13.5" customHeight="1" outlineLevel="1">
      <c r="A636" s="564"/>
      <c r="B636" s="216">
        <v>631.0</v>
      </c>
      <c r="C636" s="605"/>
      <c r="D636" s="73">
        <v>8.595568912466E12</v>
      </c>
      <c r="E636" s="55" t="s">
        <v>5115</v>
      </c>
      <c r="F636" s="594" t="s">
        <v>5116</v>
      </c>
      <c r="G636" s="589">
        <v>126.52</v>
      </c>
      <c r="H636" s="590">
        <f>G636*'ЗМІСТ'!$E$13/1000*1.2</f>
        <v>6.636621782</v>
      </c>
      <c r="I636" s="591"/>
      <c r="J636" s="592"/>
      <c r="K636" s="591"/>
      <c r="L636" s="575"/>
      <c r="M636" s="593"/>
      <c r="N636" s="562"/>
      <c r="O636" s="564"/>
    </row>
    <row r="637" ht="13.5" customHeight="1" outlineLevel="1">
      <c r="A637" s="564"/>
      <c r="B637" s="216">
        <v>632.0</v>
      </c>
      <c r="C637" s="598"/>
      <c r="D637" s="73">
        <v>8.595057605558E12</v>
      </c>
      <c r="E637" s="55" t="s">
        <v>4323</v>
      </c>
      <c r="F637" s="594" t="s">
        <v>4324</v>
      </c>
      <c r="G637" s="589">
        <v>60.42</v>
      </c>
      <c r="H637" s="590">
        <f>G637*'ЗМІСТ'!$E$13/1000*1.2</f>
        <v>3.16933835</v>
      </c>
      <c r="I637" s="591"/>
      <c r="J637" s="592"/>
      <c r="K637" s="591"/>
      <c r="L637" s="575"/>
      <c r="M637" s="593"/>
      <c r="N637" s="562"/>
      <c r="O637" s="564"/>
    </row>
    <row r="638" ht="13.5" customHeight="1" outlineLevel="1">
      <c r="A638" s="564"/>
      <c r="B638" s="216">
        <v>633.0</v>
      </c>
      <c r="C638" s="598"/>
      <c r="D638" s="73">
        <v>8.595568909954E12</v>
      </c>
      <c r="E638" s="55" t="s">
        <v>5117</v>
      </c>
      <c r="F638" s="594" t="s">
        <v>5118</v>
      </c>
      <c r="G638" s="589">
        <v>87.85</v>
      </c>
      <c r="H638" s="590">
        <f>G638*'ЗМІСТ'!$E$13/1000*1.2</f>
        <v>4.608182292</v>
      </c>
      <c r="I638" s="591">
        <v>0.03413983985026299</v>
      </c>
      <c r="J638" s="592"/>
      <c r="K638" s="591"/>
      <c r="L638" s="575"/>
      <c r="M638" s="593"/>
      <c r="N638" s="562"/>
      <c r="O638" s="564"/>
    </row>
    <row r="639" ht="13.5" customHeight="1" outlineLevel="1">
      <c r="A639" s="564"/>
      <c r="B639" s="216">
        <v>634.0</v>
      </c>
      <c r="C639" s="605"/>
      <c r="D639" s="73">
        <v>8.595568912473E12</v>
      </c>
      <c r="E639" s="55" t="s">
        <v>5119</v>
      </c>
      <c r="F639" s="594" t="s">
        <v>5120</v>
      </c>
      <c r="G639" s="589">
        <v>136.48</v>
      </c>
      <c r="H639" s="590">
        <f>G639*'ЗМІСТ'!$E$13/1000*1.2</f>
        <v>7.159074778</v>
      </c>
      <c r="I639" s="591"/>
      <c r="J639" s="592"/>
      <c r="K639" s="591"/>
      <c r="L639" s="575"/>
      <c r="M639" s="593"/>
      <c r="N639" s="562"/>
      <c r="O639" s="564"/>
    </row>
    <row r="640" ht="13.5" customHeight="1" outlineLevel="1">
      <c r="A640" s="564"/>
      <c r="B640" s="216">
        <v>635.0</v>
      </c>
      <c r="C640" s="598"/>
      <c r="D640" s="73">
        <v>8.595057605565E12</v>
      </c>
      <c r="E640" s="55" t="s">
        <v>4325</v>
      </c>
      <c r="F640" s="608" t="s">
        <v>4326</v>
      </c>
      <c r="G640" s="589">
        <v>62.19</v>
      </c>
      <c r="H640" s="590">
        <f>G640*'ЗМІСТ'!$E$13/1000*1.2</f>
        <v>3.262183913</v>
      </c>
      <c r="I640" s="591"/>
      <c r="J640" s="592"/>
      <c r="K640" s="591"/>
      <c r="L640" s="575"/>
      <c r="M640" s="593"/>
      <c r="N640" s="562"/>
      <c r="O640" s="564"/>
    </row>
    <row r="641" ht="13.5" customHeight="1" outlineLevel="1">
      <c r="A641" s="564"/>
      <c r="B641" s="216">
        <v>636.0</v>
      </c>
      <c r="C641" s="598"/>
      <c r="D641" s="73">
        <v>8.595568935052E12</v>
      </c>
      <c r="E641" s="55" t="s">
        <v>5121</v>
      </c>
      <c r="F641" s="594" t="s">
        <v>5122</v>
      </c>
      <c r="G641" s="589">
        <v>101.24</v>
      </c>
      <c r="H641" s="590">
        <f>G641*'ЗМІСТ'!$E$13/1000*1.2</f>
        <v>5.310556349</v>
      </c>
      <c r="I641" s="591">
        <v>0.03564787826251365</v>
      </c>
      <c r="J641" s="592"/>
      <c r="K641" s="591"/>
      <c r="L641" s="575"/>
      <c r="M641" s="593"/>
      <c r="N641" s="562"/>
      <c r="O641" s="564"/>
    </row>
    <row r="642" ht="13.5" customHeight="1" outlineLevel="1">
      <c r="A642" s="564"/>
      <c r="B642" s="216">
        <v>637.0</v>
      </c>
      <c r="C642" s="605"/>
      <c r="D642" s="73">
        <v>8.595568935069E12</v>
      </c>
      <c r="E642" s="55" t="s">
        <v>5123</v>
      </c>
      <c r="F642" s="594" t="s">
        <v>5124</v>
      </c>
      <c r="G642" s="589">
        <v>144.14</v>
      </c>
      <c r="H642" s="590">
        <f>G642*'ЗМІСТ'!$E$13/1000*1.2</f>
        <v>7.560880997</v>
      </c>
      <c r="I642" s="591"/>
      <c r="J642" s="592"/>
      <c r="K642" s="591"/>
      <c r="L642" s="575"/>
      <c r="M642" s="593"/>
      <c r="N642" s="562"/>
      <c r="O642" s="564"/>
    </row>
    <row r="643" ht="13.5" customHeight="1" outlineLevel="1">
      <c r="A643" s="564"/>
      <c r="B643" s="216">
        <v>638.0</v>
      </c>
      <c r="C643" s="598"/>
      <c r="D643" s="73">
        <v>8.595057698031E12</v>
      </c>
      <c r="E643" s="55" t="s">
        <v>5125</v>
      </c>
      <c r="F643" s="594" t="s">
        <v>5126</v>
      </c>
      <c r="G643" s="589">
        <v>100.35</v>
      </c>
      <c r="H643" s="590">
        <f>G643*'ЗМІСТ'!$E$13/1000*1.2</f>
        <v>5.263871292</v>
      </c>
      <c r="I643" s="591">
        <v>0.038655058326843926</v>
      </c>
      <c r="J643" s="592"/>
      <c r="K643" s="591"/>
      <c r="L643" s="575"/>
      <c r="M643" s="593"/>
      <c r="N643" s="562"/>
      <c r="O643" s="564"/>
    </row>
    <row r="644" ht="13.5" customHeight="1" outlineLevel="1">
      <c r="A644" s="564"/>
      <c r="B644" s="216">
        <v>639.0</v>
      </c>
      <c r="C644" s="598"/>
      <c r="D644" s="73">
        <v>8.595568912503E12</v>
      </c>
      <c r="E644" s="55" t="s">
        <v>5127</v>
      </c>
      <c r="F644" s="594" t="s">
        <v>5128</v>
      </c>
      <c r="G644" s="589">
        <v>199.0</v>
      </c>
      <c r="H644" s="590">
        <f>G644*'ЗМІСТ'!$E$13/1000*1.2</f>
        <v>10.43856888</v>
      </c>
      <c r="I644" s="591"/>
      <c r="J644" s="592"/>
      <c r="K644" s="591"/>
      <c r="L644" s="575"/>
      <c r="M644" s="593"/>
      <c r="N644" s="562"/>
      <c r="O644" s="564"/>
    </row>
    <row r="645" ht="13.5" customHeight="1" outlineLevel="1">
      <c r="A645" s="564"/>
      <c r="B645" s="216">
        <v>640.0</v>
      </c>
      <c r="C645" s="598"/>
      <c r="D645" s="73">
        <v>8.595057698079E12</v>
      </c>
      <c r="E645" s="55" t="s">
        <v>5129</v>
      </c>
      <c r="F645" s="594" t="s">
        <v>5130</v>
      </c>
      <c r="G645" s="589">
        <v>438.07</v>
      </c>
      <c r="H645" s="590">
        <f>G645*'ЗМІСТ'!$E$13/1000*1.2</f>
        <v>22.97901442</v>
      </c>
      <c r="I645" s="591"/>
      <c r="J645" s="592"/>
      <c r="K645" s="591"/>
      <c r="L645" s="575"/>
      <c r="M645" s="593"/>
      <c r="N645" s="562"/>
      <c r="O645" s="564"/>
    </row>
    <row r="646" ht="13.5" customHeight="1" outlineLevel="1">
      <c r="A646" s="564"/>
      <c r="B646" s="216">
        <v>641.0</v>
      </c>
      <c r="C646" s="598"/>
      <c r="D646" s="73">
        <v>8.59556891251E12</v>
      </c>
      <c r="E646" s="55" t="s">
        <v>5131</v>
      </c>
      <c r="F646" s="594" t="s">
        <v>5132</v>
      </c>
      <c r="G646" s="589">
        <v>438.07</v>
      </c>
      <c r="H646" s="590">
        <f>G646*'ЗМІСТ'!$E$13/1000*1.2</f>
        <v>22.97901442</v>
      </c>
      <c r="I646" s="591"/>
      <c r="J646" s="592"/>
      <c r="K646" s="591"/>
      <c r="L646" s="575"/>
      <c r="M646" s="593"/>
      <c r="N646" s="562"/>
      <c r="O646" s="564"/>
    </row>
    <row r="647" ht="13.5" customHeight="1" outlineLevel="1">
      <c r="A647" s="564"/>
      <c r="B647" s="216">
        <v>642.0</v>
      </c>
      <c r="C647" s="607"/>
      <c r="D647" s="73">
        <v>8.595568935083E12</v>
      </c>
      <c r="E647" s="55" t="s">
        <v>5133</v>
      </c>
      <c r="F647" s="594" t="s">
        <v>5134</v>
      </c>
      <c r="G647" s="589">
        <v>122.62</v>
      </c>
      <c r="H647" s="590">
        <f>G647*'ЗМІСТ'!$E$13/1000*1.2</f>
        <v>6.432046814</v>
      </c>
      <c r="I647" s="591">
        <v>0.04518424460363081</v>
      </c>
      <c r="J647" s="592"/>
      <c r="K647" s="591"/>
      <c r="L647" s="575"/>
      <c r="M647" s="593"/>
      <c r="N647" s="562"/>
      <c r="O647" s="564"/>
    </row>
    <row r="648" ht="13.5" customHeight="1" outlineLevel="1">
      <c r="A648" s="564"/>
      <c r="B648" s="216">
        <v>643.0</v>
      </c>
      <c r="C648" s="607"/>
      <c r="D648" s="73">
        <v>8.59556893509E12</v>
      </c>
      <c r="E648" s="55" t="s">
        <v>5135</v>
      </c>
      <c r="F648" s="594" t="s">
        <v>5136</v>
      </c>
      <c r="G648" s="589">
        <v>207.98</v>
      </c>
      <c r="H648" s="590">
        <f>G648*'ЗМІСТ'!$E$13/1000*1.2</f>
        <v>10.90961586</v>
      </c>
      <c r="I648" s="591"/>
      <c r="J648" s="592"/>
      <c r="K648" s="591"/>
      <c r="L648" s="575"/>
      <c r="M648" s="593"/>
      <c r="N648" s="562"/>
      <c r="O648" s="564"/>
    </row>
    <row r="649" ht="13.5" customHeight="1" outlineLevel="1">
      <c r="A649" s="564"/>
      <c r="B649" s="216">
        <v>644.0</v>
      </c>
      <c r="C649" s="25"/>
      <c r="D649" s="73">
        <v>8.595568932464E12</v>
      </c>
      <c r="E649" s="55" t="s">
        <v>5137</v>
      </c>
      <c r="F649" s="594" t="s">
        <v>5138</v>
      </c>
      <c r="G649" s="589">
        <v>114.01</v>
      </c>
      <c r="H649" s="590">
        <f>G649*'ЗМІСТ'!$E$13/1000*1.2</f>
        <v>5.980408231</v>
      </c>
      <c r="I649" s="591">
        <v>0.03204200881113789</v>
      </c>
      <c r="J649" s="592"/>
      <c r="K649" s="591"/>
      <c r="L649" s="575"/>
      <c r="M649" s="593"/>
      <c r="N649" s="562"/>
      <c r="O649" s="564"/>
    </row>
    <row r="650" ht="13.5" customHeight="1" outlineLevel="1">
      <c r="A650" s="564"/>
      <c r="B650" s="216">
        <v>645.0</v>
      </c>
      <c r="C650" s="25"/>
      <c r="D650" s="73">
        <v>8.595568932501E12</v>
      </c>
      <c r="E650" s="55" t="s">
        <v>5139</v>
      </c>
      <c r="F650" s="594" t="s">
        <v>5140</v>
      </c>
      <c r="G650" s="589">
        <v>206.87</v>
      </c>
      <c r="H650" s="590">
        <f>G650*'ЗМІСТ'!$E$13/1000*1.2</f>
        <v>10.85139067</v>
      </c>
      <c r="I650" s="591"/>
      <c r="J650" s="592"/>
      <c r="K650" s="591"/>
      <c r="L650" s="575"/>
      <c r="M650" s="593"/>
      <c r="N650" s="562"/>
      <c r="O650" s="564"/>
    </row>
    <row r="651" ht="13.5" customHeight="1" outlineLevel="1">
      <c r="A651" s="564"/>
      <c r="B651" s="216">
        <v>646.0</v>
      </c>
      <c r="C651" s="605"/>
      <c r="D651" s="73">
        <v>8.595568935113E12</v>
      </c>
      <c r="E651" s="55" t="s">
        <v>5141</v>
      </c>
      <c r="F651" s="594" t="s">
        <v>5142</v>
      </c>
      <c r="G651" s="589">
        <v>143.67</v>
      </c>
      <c r="H651" s="590">
        <f>G651*'ЗМІСТ'!$E$13/1000*1.2</f>
        <v>7.53622709</v>
      </c>
      <c r="I651" s="591">
        <v>0.04932605737318548</v>
      </c>
      <c r="J651" s="592"/>
      <c r="K651" s="591"/>
      <c r="L651" s="575"/>
      <c r="M651" s="593"/>
      <c r="N651" s="562"/>
      <c r="O651" s="564"/>
    </row>
    <row r="652" ht="13.5" customHeight="1" outlineLevel="1">
      <c r="A652" s="564"/>
      <c r="B652" s="216">
        <v>647.0</v>
      </c>
      <c r="C652" s="605"/>
      <c r="D652" s="73">
        <v>8.595568935137E12</v>
      </c>
      <c r="E652" s="55" t="s">
        <v>5143</v>
      </c>
      <c r="F652" s="594" t="s">
        <v>5144</v>
      </c>
      <c r="G652" s="589">
        <v>143.67</v>
      </c>
      <c r="H652" s="590">
        <f>G652*'ЗМІСТ'!$E$13/1000*1.2</f>
        <v>7.53622709</v>
      </c>
      <c r="I652" s="591">
        <v>0.04932605737318548</v>
      </c>
      <c r="J652" s="592"/>
      <c r="K652" s="591"/>
      <c r="L652" s="575"/>
      <c r="M652" s="593"/>
      <c r="N652" s="562"/>
      <c r="O652" s="564"/>
    </row>
    <row r="653" ht="13.5" customHeight="1" outlineLevel="1">
      <c r="A653" s="564"/>
      <c r="B653" s="216">
        <v>648.0</v>
      </c>
      <c r="C653" s="605"/>
      <c r="D653" s="73">
        <v>8.59556893512E12</v>
      </c>
      <c r="E653" s="55" t="s">
        <v>5145</v>
      </c>
      <c r="F653" s="594" t="s">
        <v>5146</v>
      </c>
      <c r="G653" s="589">
        <v>228.15</v>
      </c>
      <c r="H653" s="590">
        <f>G653*'ЗМІСТ'!$E$13/1000*1.2</f>
        <v>11.96763563</v>
      </c>
      <c r="I653" s="591"/>
      <c r="J653" s="592"/>
      <c r="K653" s="591"/>
      <c r="L653" s="575"/>
      <c r="M653" s="593"/>
      <c r="N653" s="562"/>
      <c r="O653" s="564"/>
    </row>
    <row r="654" ht="13.5" customHeight="1" outlineLevel="1">
      <c r="A654" s="564"/>
      <c r="B654" s="216">
        <v>649.0</v>
      </c>
      <c r="C654" s="605"/>
      <c r="D654" s="73">
        <v>8.595057606227E12</v>
      </c>
      <c r="E654" s="55" t="s">
        <v>4339</v>
      </c>
      <c r="F654" s="594" t="s">
        <v>4340</v>
      </c>
      <c r="G654" s="589">
        <v>99.64</v>
      </c>
      <c r="H654" s="590">
        <f>G654*'ЗМІСТ'!$E$13/1000*1.2</f>
        <v>5.226628157</v>
      </c>
      <c r="I654" s="591"/>
      <c r="J654" s="592"/>
      <c r="K654" s="591"/>
      <c r="L654" s="575"/>
      <c r="M654" s="593"/>
      <c r="N654" s="562"/>
      <c r="O654" s="564"/>
    </row>
    <row r="655" ht="13.5" customHeight="1" outlineLevel="1">
      <c r="A655" s="564"/>
      <c r="B655" s="216">
        <v>650.0</v>
      </c>
      <c r="C655" s="605"/>
      <c r="D655" s="73">
        <v>8.595057606241E12</v>
      </c>
      <c r="E655" s="55" t="s">
        <v>4341</v>
      </c>
      <c r="F655" s="594" t="s">
        <v>4342</v>
      </c>
      <c r="G655" s="589">
        <v>269.8</v>
      </c>
      <c r="H655" s="590">
        <f>G655*'ЗМІСТ'!$E$13/1000*1.2</f>
        <v>14.15239138</v>
      </c>
      <c r="I655" s="591"/>
      <c r="J655" s="592"/>
      <c r="K655" s="591"/>
      <c r="L655" s="575"/>
      <c r="M655" s="593"/>
      <c r="N655" s="562"/>
      <c r="O655" s="564"/>
    </row>
    <row r="656" ht="13.5" customHeight="1" outlineLevel="1">
      <c r="A656" s="564"/>
      <c r="B656" s="216">
        <v>651.0</v>
      </c>
      <c r="C656" s="605"/>
      <c r="D656" s="73">
        <v>8.595568935144E12</v>
      </c>
      <c r="E656" s="55" t="s">
        <v>5147</v>
      </c>
      <c r="F656" s="594" t="s">
        <v>5148</v>
      </c>
      <c r="G656" s="589">
        <v>152.85</v>
      </c>
      <c r="H656" s="590">
        <f>G656*'ЗМІСТ'!$E$13/1000*1.2</f>
        <v>8.017765092</v>
      </c>
      <c r="I656" s="591">
        <v>0.04459680680401263</v>
      </c>
      <c r="J656" s="592"/>
      <c r="K656" s="591"/>
      <c r="L656" s="575"/>
      <c r="M656" s="593"/>
      <c r="N656" s="562"/>
      <c r="O656" s="564"/>
    </row>
    <row r="657" ht="13.5" customHeight="1" outlineLevel="1">
      <c r="A657" s="564"/>
      <c r="B657" s="216">
        <v>652.0</v>
      </c>
      <c r="C657" s="598"/>
      <c r="D657" s="73">
        <v>8.595568935168E12</v>
      </c>
      <c r="E657" s="55" t="s">
        <v>5149</v>
      </c>
      <c r="F657" s="594" t="s">
        <v>5150</v>
      </c>
      <c r="G657" s="589">
        <v>149.29</v>
      </c>
      <c r="H657" s="590">
        <f>G657*'ЗМІСТ'!$E$13/1000*1.2</f>
        <v>7.831024865</v>
      </c>
      <c r="I657" s="591">
        <v>0.04798704537729263</v>
      </c>
      <c r="J657" s="592"/>
      <c r="K657" s="591"/>
      <c r="L657" s="575"/>
      <c r="M657" s="593"/>
      <c r="N657" s="562"/>
      <c r="O657" s="564"/>
    </row>
    <row r="658" ht="13.5" customHeight="1" outlineLevel="1">
      <c r="A658" s="564"/>
      <c r="B658" s="216">
        <v>653.0</v>
      </c>
      <c r="C658" s="587"/>
      <c r="D658" s="73">
        <v>8.595568935151E12</v>
      </c>
      <c r="E658" s="55" t="s">
        <v>5151</v>
      </c>
      <c r="F658" s="594" t="s">
        <v>5152</v>
      </c>
      <c r="G658" s="589">
        <v>232.91</v>
      </c>
      <c r="H658" s="590">
        <f>G658*'ЗМІСТ'!$E$13/1000*1.2</f>
        <v>12.217322</v>
      </c>
      <c r="I658" s="591"/>
      <c r="J658" s="592"/>
      <c r="K658" s="591"/>
      <c r="L658" s="575"/>
      <c r="M658" s="593"/>
      <c r="N658" s="562"/>
      <c r="O658" s="564"/>
    </row>
    <row r="659" ht="13.5" customHeight="1" outlineLevel="1">
      <c r="A659" s="564"/>
      <c r="B659" s="216">
        <v>654.0</v>
      </c>
      <c r="C659" s="598"/>
      <c r="D659" s="73">
        <v>8.595057605572E12</v>
      </c>
      <c r="E659" s="55" t="s">
        <v>4327</v>
      </c>
      <c r="F659" s="594" t="s">
        <v>4328</v>
      </c>
      <c r="G659" s="589">
        <v>101.61</v>
      </c>
      <c r="H659" s="590">
        <f>G659*'ЗМІСТ'!$E$13/1000*1.2</f>
        <v>5.329964743</v>
      </c>
      <c r="I659" s="591"/>
      <c r="J659" s="592"/>
      <c r="K659" s="591"/>
      <c r="L659" s="575"/>
      <c r="M659" s="593"/>
      <c r="N659" s="562"/>
      <c r="O659" s="564"/>
    </row>
    <row r="660" ht="13.5" customHeight="1" outlineLevel="1">
      <c r="A660" s="564"/>
      <c r="B660" s="216">
        <v>655.0</v>
      </c>
      <c r="C660" s="598"/>
      <c r="D660" s="73">
        <v>8.595057605589E12</v>
      </c>
      <c r="E660" s="55" t="s">
        <v>4329</v>
      </c>
      <c r="F660" s="594" t="s">
        <v>4330</v>
      </c>
      <c r="G660" s="589">
        <v>104.63</v>
      </c>
      <c r="H660" s="590">
        <f>G660*'ЗМІСТ'!$E$13/1000*1.2</f>
        <v>5.488379206</v>
      </c>
      <c r="I660" s="591"/>
      <c r="J660" s="592"/>
      <c r="K660" s="591"/>
      <c r="L660" s="575"/>
      <c r="M660" s="593"/>
      <c r="N660" s="562"/>
      <c r="O660" s="564"/>
    </row>
    <row r="661" ht="13.5" customHeight="1" outlineLevel="1">
      <c r="A661" s="564"/>
      <c r="B661" s="216">
        <v>656.0</v>
      </c>
      <c r="C661" s="598"/>
      <c r="D661" s="73">
        <v>8.595057605596E12</v>
      </c>
      <c r="E661" s="55" t="s">
        <v>4331</v>
      </c>
      <c r="F661" s="594" t="s">
        <v>4332</v>
      </c>
      <c r="G661" s="589">
        <v>106.27</v>
      </c>
      <c r="H661" s="590">
        <f>G661*'ЗМІСТ'!$E$13/1000*1.2</f>
        <v>5.574405602</v>
      </c>
      <c r="I661" s="591"/>
      <c r="J661" s="592"/>
      <c r="K661" s="591"/>
      <c r="L661" s="575"/>
      <c r="M661" s="593"/>
      <c r="N661" s="562"/>
      <c r="O661" s="564"/>
    </row>
    <row r="662" ht="13.5" customHeight="1" outlineLevel="1">
      <c r="A662" s="564"/>
      <c r="B662" s="216">
        <v>657.0</v>
      </c>
      <c r="C662" s="587"/>
      <c r="D662" s="73">
        <v>8.595057605602E12</v>
      </c>
      <c r="E662" s="55" t="s">
        <v>4333</v>
      </c>
      <c r="F662" s="594" t="s">
        <v>4334</v>
      </c>
      <c r="G662" s="589">
        <v>112.56</v>
      </c>
      <c r="H662" s="590">
        <f>G662*'ЗМІСТ'!$E$13/1000*1.2</f>
        <v>5.904348307</v>
      </c>
      <c r="I662" s="591"/>
      <c r="J662" s="592"/>
      <c r="K662" s="591"/>
      <c r="L662" s="575"/>
      <c r="M662" s="593"/>
      <c r="N662" s="562"/>
      <c r="O662" s="564"/>
    </row>
    <row r="663" ht="13.5" customHeight="1" outlineLevel="1">
      <c r="A663" s="564"/>
      <c r="B663" s="216">
        <v>658.0</v>
      </c>
      <c r="C663" s="598"/>
      <c r="D663" s="73">
        <v>8.595057605619E12</v>
      </c>
      <c r="E663" s="55" t="s">
        <v>4335</v>
      </c>
      <c r="F663" s="594" t="s">
        <v>4336</v>
      </c>
      <c r="G663" s="589">
        <v>128.11</v>
      </c>
      <c r="H663" s="590">
        <f>G663*'ЗМІСТ'!$E$13/1000*1.2</f>
        <v>6.720025423</v>
      </c>
      <c r="I663" s="591"/>
      <c r="J663" s="592"/>
      <c r="K663" s="591"/>
      <c r="L663" s="575"/>
      <c r="M663" s="593"/>
      <c r="N663" s="562"/>
      <c r="O663" s="564"/>
    </row>
    <row r="664" ht="13.5" customHeight="1" outlineLevel="1">
      <c r="A664" s="564"/>
      <c r="B664" s="216">
        <v>659.0</v>
      </c>
      <c r="C664" s="598"/>
      <c r="D664" s="73">
        <v>8.595057605626E12</v>
      </c>
      <c r="E664" s="55" t="s">
        <v>4337</v>
      </c>
      <c r="F664" s="594" t="s">
        <v>4338</v>
      </c>
      <c r="G664" s="589">
        <v>134.33</v>
      </c>
      <c r="H664" s="590">
        <f>G664*'ЗМІСТ'!$E$13/1000*1.2</f>
        <v>7.04629627</v>
      </c>
      <c r="I664" s="591"/>
      <c r="J664" s="592"/>
      <c r="K664" s="591"/>
      <c r="L664" s="575"/>
      <c r="M664" s="593"/>
      <c r="N664" s="562"/>
      <c r="O664" s="564"/>
    </row>
    <row r="665" ht="13.5" customHeight="1" outlineLevel="1">
      <c r="A665" s="564"/>
      <c r="B665" s="216">
        <v>660.0</v>
      </c>
      <c r="C665" s="598"/>
      <c r="D665" s="73">
        <v>8.595057689527E12</v>
      </c>
      <c r="E665" s="55" t="s">
        <v>5153</v>
      </c>
      <c r="F665" s="594" t="s">
        <v>5154</v>
      </c>
      <c r="G665" s="589">
        <v>30915.05</v>
      </c>
      <c r="H665" s="590">
        <f>G665*'ЗМІСТ'!$E$13/1000*1.2</f>
        <v>1621.652658</v>
      </c>
      <c r="I665" s="591"/>
      <c r="J665" s="592"/>
      <c r="K665" s="591"/>
      <c r="L665" s="575"/>
      <c r="M665" s="593"/>
      <c r="N665" s="562"/>
      <c r="O665" s="564"/>
    </row>
    <row r="666" ht="13.5" customHeight="1" outlineLevel="1">
      <c r="A666" s="564"/>
      <c r="B666" s="216">
        <v>661.0</v>
      </c>
      <c r="C666" s="598"/>
      <c r="D666" s="73">
        <v>8.595057604124E12</v>
      </c>
      <c r="E666" s="55" t="s">
        <v>158</v>
      </c>
      <c r="F666" s="594" t="s">
        <v>159</v>
      </c>
      <c r="G666" s="589">
        <v>30898.04</v>
      </c>
      <c r="H666" s="590">
        <f>G666*'ЗМІСТ'!$E$13/1000*1.2</f>
        <v>1620.760396</v>
      </c>
      <c r="I666" s="591"/>
      <c r="J666" s="592"/>
      <c r="K666" s="591"/>
      <c r="L666" s="575"/>
      <c r="M666" s="593"/>
      <c r="N666" s="562"/>
      <c r="O666" s="564"/>
    </row>
    <row r="667" ht="13.5" customHeight="1" outlineLevel="1">
      <c r="A667" s="564"/>
      <c r="B667" s="216">
        <v>662.0</v>
      </c>
      <c r="C667" s="598"/>
      <c r="D667" s="73">
        <v>8.595057689534E12</v>
      </c>
      <c r="E667" s="55" t="s">
        <v>5155</v>
      </c>
      <c r="F667" s="594" t="s">
        <v>5156</v>
      </c>
      <c r="G667" s="589">
        <v>28069.82</v>
      </c>
      <c r="H667" s="590">
        <f>G667*'ЗМІСТ'!$E$13/1000*1.2</f>
        <v>1472.405776</v>
      </c>
      <c r="I667" s="591"/>
      <c r="J667" s="592"/>
      <c r="K667" s="591"/>
      <c r="L667" s="575"/>
      <c r="M667" s="593"/>
      <c r="N667" s="562"/>
      <c r="O667" s="564"/>
    </row>
    <row r="668" ht="13.5" customHeight="1" outlineLevel="1">
      <c r="A668" s="564"/>
      <c r="B668" s="216">
        <v>663.0</v>
      </c>
      <c r="C668" s="598"/>
      <c r="D668" s="73">
        <v>8.595057604131E12</v>
      </c>
      <c r="E668" s="55" t="s">
        <v>5157</v>
      </c>
      <c r="F668" s="594" t="s">
        <v>5158</v>
      </c>
      <c r="G668" s="589">
        <v>28025.75</v>
      </c>
      <c r="H668" s="590">
        <f>G668*'ЗМІСТ'!$E$13/1000*1.2</f>
        <v>1470.094079</v>
      </c>
      <c r="I668" s="591"/>
      <c r="J668" s="592"/>
      <c r="K668" s="591"/>
      <c r="L668" s="575"/>
      <c r="M668" s="593"/>
      <c r="N668" s="562"/>
      <c r="O668" s="564"/>
    </row>
    <row r="669" ht="13.5" customHeight="1" outlineLevel="1">
      <c r="A669" s="564"/>
      <c r="B669" s="216">
        <v>664.0</v>
      </c>
      <c r="C669" s="598"/>
      <c r="D669" s="73">
        <v>8.595057689565E12</v>
      </c>
      <c r="E669" s="55" t="s">
        <v>5159</v>
      </c>
      <c r="F669" s="594" t="s">
        <v>5160</v>
      </c>
      <c r="G669" s="589">
        <v>33670.97</v>
      </c>
      <c r="H669" s="590">
        <f>G669*'ЗМІСТ'!$E$13/1000*1.2</f>
        <v>1766.214772</v>
      </c>
      <c r="I669" s="591"/>
      <c r="J669" s="592"/>
      <c r="K669" s="591"/>
      <c r="L669" s="575"/>
      <c r="M669" s="593"/>
      <c r="N669" s="562"/>
      <c r="O669" s="564"/>
    </row>
    <row r="670" ht="13.5" customHeight="1" outlineLevel="1">
      <c r="A670" s="564"/>
      <c r="B670" s="216">
        <v>665.0</v>
      </c>
      <c r="C670" s="598"/>
      <c r="D670" s="73">
        <v>8.595057604155E12</v>
      </c>
      <c r="E670" s="55" t="s">
        <v>160</v>
      </c>
      <c r="F670" s="594" t="s">
        <v>161</v>
      </c>
      <c r="G670" s="589">
        <v>32644.11</v>
      </c>
      <c r="H670" s="590">
        <f>G670*'ЗМІСТ'!$E$13/1000*1.2</f>
        <v>1712.350707</v>
      </c>
      <c r="I670" s="591"/>
      <c r="J670" s="592"/>
      <c r="K670" s="591"/>
      <c r="L670" s="575"/>
      <c r="M670" s="593"/>
      <c r="N670" s="562"/>
      <c r="O670" s="564"/>
    </row>
    <row r="671" ht="13.5" customHeight="1" outlineLevel="1">
      <c r="A671" s="564"/>
      <c r="B671" s="216">
        <v>666.0</v>
      </c>
      <c r="C671" s="598"/>
      <c r="D671" s="73">
        <v>8.595057689572E12</v>
      </c>
      <c r="E671" s="55" t="s">
        <v>5161</v>
      </c>
      <c r="F671" s="594" t="s">
        <v>5162</v>
      </c>
      <c r="G671" s="589">
        <v>30977.22</v>
      </c>
      <c r="H671" s="590">
        <f>G671*'ЗМІСТ'!$E$13/1000*1.2</f>
        <v>1624.913792</v>
      </c>
      <c r="I671" s="591"/>
      <c r="J671" s="592"/>
      <c r="K671" s="591"/>
      <c r="L671" s="575"/>
      <c r="M671" s="593"/>
      <c r="N671" s="562"/>
      <c r="O671" s="564"/>
    </row>
    <row r="672" ht="13.5" customHeight="1" outlineLevel="1">
      <c r="A672" s="564"/>
      <c r="B672" s="216">
        <v>667.0</v>
      </c>
      <c r="C672" s="595"/>
      <c r="D672" s="73">
        <v>8.595057604162E12</v>
      </c>
      <c r="E672" s="55" t="s">
        <v>5163</v>
      </c>
      <c r="F672" s="594" t="s">
        <v>5164</v>
      </c>
      <c r="G672" s="589">
        <v>29771.63</v>
      </c>
      <c r="H672" s="590">
        <f>G672*'ЗМІСТ'!$E$13/1000*1.2</f>
        <v>1561.674424</v>
      </c>
      <c r="I672" s="591"/>
      <c r="J672" s="592"/>
      <c r="K672" s="591"/>
      <c r="L672" s="575"/>
      <c r="M672" s="593"/>
      <c r="N672" s="562"/>
      <c r="O672" s="564"/>
    </row>
    <row r="673" ht="13.5" customHeight="1" outlineLevel="1">
      <c r="A673" s="564"/>
      <c r="B673" s="216">
        <v>668.0</v>
      </c>
      <c r="C673" s="598"/>
      <c r="D673" s="73">
        <v>8.595057689541E12</v>
      </c>
      <c r="E673" s="55" t="s">
        <v>5165</v>
      </c>
      <c r="F673" s="594" t="s">
        <v>5166</v>
      </c>
      <c r="G673" s="589">
        <v>33927.93</v>
      </c>
      <c r="H673" s="590">
        <f>G673*'ЗМІСТ'!$E$13/1000*1.2</f>
        <v>1779.69364</v>
      </c>
      <c r="I673" s="591"/>
      <c r="J673" s="592"/>
      <c r="K673" s="591"/>
      <c r="L673" s="575"/>
      <c r="M673" s="593"/>
      <c r="N673" s="562"/>
      <c r="O673" s="564"/>
    </row>
    <row r="674" ht="13.5" customHeight="1" outlineLevel="1">
      <c r="A674" s="564"/>
      <c r="B674" s="216">
        <v>669.0</v>
      </c>
      <c r="C674" s="595"/>
      <c r="D674" s="73">
        <v>8.595057604186E12</v>
      </c>
      <c r="E674" s="55" t="s">
        <v>5167</v>
      </c>
      <c r="F674" s="594" t="s">
        <v>5168</v>
      </c>
      <c r="G674" s="589">
        <v>33784.2</v>
      </c>
      <c r="H674" s="590">
        <f>G674*'ЗМІСТ'!$E$13/1000*1.2</f>
        <v>1772.154265</v>
      </c>
      <c r="I674" s="591"/>
      <c r="J674" s="592"/>
      <c r="K674" s="591"/>
      <c r="L674" s="575"/>
      <c r="M674" s="593"/>
      <c r="N674" s="562"/>
      <c r="O674" s="564"/>
    </row>
    <row r="675" ht="13.5" customHeight="1" outlineLevel="1">
      <c r="A675" s="564"/>
      <c r="B675" s="216">
        <v>670.0</v>
      </c>
      <c r="C675" s="598"/>
      <c r="D675" s="73">
        <v>8.595057689558E12</v>
      </c>
      <c r="E675" s="55" t="s">
        <v>5169</v>
      </c>
      <c r="F675" s="594" t="s">
        <v>5170</v>
      </c>
      <c r="G675" s="589">
        <v>30855.27</v>
      </c>
      <c r="H675" s="590">
        <f>G675*'ЗМІСТ'!$E$13/1000*1.2</f>
        <v>1618.51689</v>
      </c>
      <c r="I675" s="591"/>
      <c r="J675" s="592"/>
      <c r="K675" s="591"/>
      <c r="L675" s="575"/>
      <c r="M675" s="593"/>
      <c r="N675" s="562"/>
      <c r="O675" s="564"/>
    </row>
    <row r="676" ht="13.5" customHeight="1" outlineLevel="1">
      <c r="A676" s="564"/>
      <c r="B676" s="216">
        <v>671.0</v>
      </c>
      <c r="C676" s="595"/>
      <c r="D676" s="73">
        <v>8.595057604193E12</v>
      </c>
      <c r="E676" s="55" t="s">
        <v>5171</v>
      </c>
      <c r="F676" s="594" t="s">
        <v>5172</v>
      </c>
      <c r="G676" s="589">
        <v>30950.69</v>
      </c>
      <c r="H676" s="590">
        <f>G676*'ЗМІСТ'!$E$13/1000*1.2</f>
        <v>1623.522158</v>
      </c>
      <c r="I676" s="591"/>
      <c r="J676" s="592"/>
      <c r="K676" s="591"/>
      <c r="L676" s="575"/>
      <c r="M676" s="593"/>
      <c r="N676" s="562"/>
      <c r="O676" s="564"/>
    </row>
    <row r="677" ht="13.5" customHeight="1" outlineLevel="1">
      <c r="A677" s="564"/>
      <c r="B677" s="216">
        <v>672.0</v>
      </c>
      <c r="C677" s="598"/>
      <c r="D677" s="73">
        <v>8.595057689589E12</v>
      </c>
      <c r="E677" s="506" t="s">
        <v>5173</v>
      </c>
      <c r="F677" s="594" t="s">
        <v>5174</v>
      </c>
      <c r="G677" s="589">
        <v>38203.57</v>
      </c>
      <c r="H677" s="590">
        <f>G677*'ЗМІСТ'!$E$13/1000*1.2</f>
        <v>2003.972849</v>
      </c>
      <c r="I677" s="591"/>
      <c r="J677" s="592"/>
      <c r="K677" s="591"/>
      <c r="L677" s="575"/>
      <c r="M677" s="593"/>
      <c r="N677" s="562"/>
      <c r="O677" s="564"/>
    </row>
    <row r="678" ht="13.5" customHeight="1" outlineLevel="1">
      <c r="A678" s="564"/>
      <c r="B678" s="216">
        <v>673.0</v>
      </c>
      <c r="C678" s="595"/>
      <c r="D678" s="73">
        <v>8.595057604216E12</v>
      </c>
      <c r="E678" s="55" t="s">
        <v>5175</v>
      </c>
      <c r="F678" s="594" t="s">
        <v>5176</v>
      </c>
      <c r="G678" s="589">
        <v>36863.03</v>
      </c>
      <c r="H678" s="590">
        <f>G678*'ЗМІСТ'!$E$13/1000*1.2</f>
        <v>1933.654662</v>
      </c>
      <c r="I678" s="591"/>
      <c r="J678" s="592"/>
      <c r="K678" s="591"/>
      <c r="L678" s="575"/>
      <c r="M678" s="593"/>
      <c r="N678" s="562"/>
      <c r="O678" s="564"/>
    </row>
    <row r="679" ht="13.5" customHeight="1" outlineLevel="1">
      <c r="A679" s="564"/>
      <c r="B679" s="216">
        <v>674.0</v>
      </c>
      <c r="C679" s="598"/>
      <c r="D679" s="73">
        <v>8.595057604223E12</v>
      </c>
      <c r="E679" s="55" t="s">
        <v>5177</v>
      </c>
      <c r="F679" s="594" t="s">
        <v>5164</v>
      </c>
      <c r="G679" s="589">
        <v>34346.64</v>
      </c>
      <c r="H679" s="590">
        <f>G679*'ЗМІСТ'!$E$13/1000*1.2</f>
        <v>1801.657123</v>
      </c>
      <c r="I679" s="591"/>
      <c r="J679" s="592"/>
      <c r="K679" s="591"/>
      <c r="L679" s="575"/>
      <c r="M679" s="593"/>
      <c r="N679" s="562"/>
      <c r="O679" s="564"/>
    </row>
    <row r="680" ht="13.5" customHeight="1" outlineLevel="1">
      <c r="A680" s="564"/>
      <c r="B680" s="216">
        <v>675.0</v>
      </c>
      <c r="C680" s="595"/>
      <c r="D680" s="73">
        <v>8.595057617247E12</v>
      </c>
      <c r="E680" s="55" t="s">
        <v>820</v>
      </c>
      <c r="F680" s="594" t="s">
        <v>821</v>
      </c>
      <c r="G680" s="589">
        <v>859.08</v>
      </c>
      <c r="H680" s="590">
        <f>G680*'ЗМІСТ'!$E$13/1000*1.2</f>
        <v>45.06314449</v>
      </c>
      <c r="I680" s="591"/>
      <c r="J680" s="592"/>
      <c r="K680" s="591"/>
      <c r="L680" s="575"/>
      <c r="M680" s="593"/>
      <c r="N680" s="562"/>
      <c r="O680" s="564"/>
    </row>
    <row r="681" ht="13.5" customHeight="1" outlineLevel="1">
      <c r="A681" s="564"/>
      <c r="B681" s="216">
        <v>676.0</v>
      </c>
      <c r="C681" s="598"/>
      <c r="D681" s="73">
        <v>8.595057688322E12</v>
      </c>
      <c r="E681" s="55" t="s">
        <v>5178</v>
      </c>
      <c r="F681" s="594" t="s">
        <v>5179</v>
      </c>
      <c r="G681" s="589">
        <v>3759.74</v>
      </c>
      <c r="H681" s="590">
        <f>G681*'ЗМІСТ'!$E$13/1000*1.2</f>
        <v>197.2176129</v>
      </c>
      <c r="I681" s="591"/>
      <c r="J681" s="592"/>
      <c r="K681" s="591"/>
      <c r="L681" s="575"/>
      <c r="M681" s="593"/>
      <c r="N681" s="562"/>
      <c r="O681" s="564"/>
    </row>
    <row r="682" ht="13.5" customHeight="1" outlineLevel="1">
      <c r="A682" s="564"/>
      <c r="B682" s="216">
        <v>677.0</v>
      </c>
      <c r="C682" s="595"/>
      <c r="D682" s="73">
        <v>8.595057617087E12</v>
      </c>
      <c r="E682" s="55" t="s">
        <v>822</v>
      </c>
      <c r="F682" s="594" t="s">
        <v>823</v>
      </c>
      <c r="G682" s="589">
        <v>1107.81</v>
      </c>
      <c r="H682" s="590">
        <f>G682*'ЗМІСТ'!$E$13/1000*1.2</f>
        <v>58.11030649</v>
      </c>
      <c r="I682" s="591"/>
      <c r="J682" s="592"/>
      <c r="K682" s="591"/>
      <c r="L682" s="575"/>
      <c r="M682" s="593"/>
      <c r="N682" s="562"/>
      <c r="O682" s="564"/>
    </row>
    <row r="683" ht="13.5" customHeight="1" outlineLevel="1">
      <c r="A683" s="564"/>
      <c r="B683" s="216">
        <v>678.0</v>
      </c>
      <c r="C683" s="598"/>
      <c r="D683" s="73">
        <v>8.595057688339E12</v>
      </c>
      <c r="E683" s="55" t="s">
        <v>5180</v>
      </c>
      <c r="F683" s="594" t="s">
        <v>5181</v>
      </c>
      <c r="G683" s="589">
        <v>2736.03</v>
      </c>
      <c r="H683" s="590">
        <f>G683*'ЗМІСТ'!$E$13/1000*1.2</f>
        <v>143.518782</v>
      </c>
      <c r="I683" s="591"/>
      <c r="J683" s="592"/>
      <c r="K683" s="591"/>
      <c r="L683" s="575"/>
      <c r="M683" s="593"/>
      <c r="N683" s="562"/>
      <c r="O683" s="564"/>
    </row>
    <row r="684" ht="13.5" customHeight="1" outlineLevel="1">
      <c r="A684" s="564"/>
      <c r="B684" s="216">
        <v>679.0</v>
      </c>
      <c r="C684" s="595"/>
      <c r="D684" s="73">
        <v>8.59505761707E12</v>
      </c>
      <c r="E684" s="55" t="s">
        <v>824</v>
      </c>
      <c r="F684" s="594" t="s">
        <v>825</v>
      </c>
      <c r="G684" s="589">
        <v>1361.93</v>
      </c>
      <c r="H684" s="590">
        <f>G684*'ЗМІСТ'!$E$13/1000*1.2</f>
        <v>71.44020158</v>
      </c>
      <c r="I684" s="591"/>
      <c r="J684" s="592"/>
      <c r="K684" s="591"/>
      <c r="L684" s="575"/>
      <c r="M684" s="593"/>
      <c r="N684" s="562"/>
      <c r="O684" s="564"/>
    </row>
    <row r="685" ht="13.5" customHeight="1" outlineLevel="1">
      <c r="A685" s="564"/>
      <c r="B685" s="216">
        <v>680.0</v>
      </c>
      <c r="C685" s="598"/>
      <c r="D685" s="73">
        <v>8.595057688346E12</v>
      </c>
      <c r="E685" s="55" t="s">
        <v>5182</v>
      </c>
      <c r="F685" s="594" t="s">
        <v>5183</v>
      </c>
      <c r="G685" s="589">
        <v>3436.25</v>
      </c>
      <c r="H685" s="590">
        <f>G685*'ЗМІСТ'!$E$13/1000*1.2</f>
        <v>180.2489061</v>
      </c>
      <c r="I685" s="591"/>
      <c r="J685" s="592"/>
      <c r="K685" s="591"/>
      <c r="L685" s="575"/>
      <c r="M685" s="593"/>
      <c r="N685" s="562"/>
      <c r="O685" s="564"/>
    </row>
    <row r="686" ht="13.5" customHeight="1" outlineLevel="1">
      <c r="A686" s="564"/>
      <c r="B686" s="216">
        <v>681.0</v>
      </c>
      <c r="C686" s="587"/>
      <c r="D686" s="73">
        <v>8.595057617063E12</v>
      </c>
      <c r="E686" s="55" t="s">
        <v>826</v>
      </c>
      <c r="F686" s="594" t="s">
        <v>827</v>
      </c>
      <c r="G686" s="589">
        <v>1800.43</v>
      </c>
      <c r="H686" s="590">
        <f>G686*'ЗМІСТ'!$E$13/1000*1.2</f>
        <v>94.4417717</v>
      </c>
      <c r="I686" s="591"/>
      <c r="J686" s="592"/>
      <c r="K686" s="591"/>
      <c r="L686" s="575"/>
      <c r="M686" s="593"/>
      <c r="N686" s="562"/>
      <c r="O686" s="564"/>
    </row>
    <row r="687" ht="13.5" customHeight="1" outlineLevel="1">
      <c r="A687" s="564"/>
      <c r="B687" s="216">
        <v>682.0</v>
      </c>
      <c r="C687" s="598"/>
      <c r="D687" s="73">
        <v>8.595057688353E12</v>
      </c>
      <c r="E687" s="55" t="s">
        <v>5184</v>
      </c>
      <c r="F687" s="594" t="s">
        <v>5185</v>
      </c>
      <c r="G687" s="589">
        <v>5524.53</v>
      </c>
      <c r="H687" s="590">
        <f>G687*'ЗМІСТ'!$E$13/1000*1.2</f>
        <v>289.7898841</v>
      </c>
      <c r="I687" s="591"/>
      <c r="J687" s="592"/>
      <c r="K687" s="591"/>
      <c r="L687" s="575"/>
      <c r="M687" s="593"/>
      <c r="N687" s="562"/>
      <c r="O687" s="564"/>
    </row>
    <row r="688" ht="13.5" customHeight="1" outlineLevel="1">
      <c r="A688" s="564"/>
      <c r="B688" s="216">
        <v>683.0</v>
      </c>
      <c r="C688" s="598"/>
      <c r="D688" s="73">
        <v>8.595057617056E12</v>
      </c>
      <c r="E688" s="55" t="s">
        <v>828</v>
      </c>
      <c r="F688" s="594" t="s">
        <v>829</v>
      </c>
      <c r="G688" s="589">
        <v>2335.43</v>
      </c>
      <c r="H688" s="590">
        <f>G688*'ЗМІСТ'!$E$13/1000*1.2</f>
        <v>122.5052609</v>
      </c>
      <c r="I688" s="591"/>
      <c r="J688" s="592"/>
      <c r="K688" s="591"/>
      <c r="L688" s="575"/>
      <c r="M688" s="593"/>
      <c r="N688" s="562"/>
      <c r="O688" s="564"/>
    </row>
    <row r="689" ht="13.5" customHeight="1" outlineLevel="1">
      <c r="A689" s="564"/>
      <c r="B689" s="216">
        <v>684.0</v>
      </c>
      <c r="C689" s="598"/>
      <c r="D689" s="73">
        <v>8.59505768836E12</v>
      </c>
      <c r="E689" s="55" t="s">
        <v>5186</v>
      </c>
      <c r="F689" s="594" t="s">
        <v>5187</v>
      </c>
      <c r="G689" s="589">
        <v>10748.16</v>
      </c>
      <c r="H689" s="590">
        <f>G689*'ЗМІСТ'!$E$13/1000*1.2</f>
        <v>563.7960226</v>
      </c>
      <c r="I689" s="591"/>
      <c r="J689" s="592"/>
      <c r="K689" s="591"/>
      <c r="L689" s="575"/>
      <c r="M689" s="593"/>
      <c r="N689" s="562"/>
      <c r="O689" s="564"/>
    </row>
    <row r="690" ht="13.5" customHeight="1" outlineLevel="1">
      <c r="A690" s="564"/>
      <c r="B690" s="216">
        <v>685.0</v>
      </c>
      <c r="C690" s="587"/>
      <c r="D690" s="73">
        <v>8.595057617711E12</v>
      </c>
      <c r="E690" s="55" t="s">
        <v>830</v>
      </c>
      <c r="F690" s="594" t="s">
        <v>831</v>
      </c>
      <c r="G690" s="589">
        <v>3766.81</v>
      </c>
      <c r="H690" s="590">
        <f>G690*'ЗМІСТ'!$E$13/1000*1.2</f>
        <v>197.5884706</v>
      </c>
      <c r="I690" s="591"/>
      <c r="J690" s="592"/>
      <c r="K690" s="591"/>
      <c r="L690" s="575"/>
      <c r="M690" s="593"/>
      <c r="N690" s="562"/>
      <c r="O690" s="564"/>
    </row>
    <row r="691" ht="13.5" customHeight="1" outlineLevel="1">
      <c r="A691" s="564"/>
      <c r="B691" s="216">
        <v>686.0</v>
      </c>
      <c r="C691" s="598"/>
      <c r="D691" s="73">
        <v>8.595057688377E12</v>
      </c>
      <c r="E691" s="55" t="s">
        <v>5188</v>
      </c>
      <c r="F691" s="594" t="s">
        <v>5189</v>
      </c>
      <c r="G691" s="589">
        <v>9504.79</v>
      </c>
      <c r="H691" s="590">
        <f>G691*'ЗМІСТ'!$E$13/1000*1.2</f>
        <v>498.5749</v>
      </c>
      <c r="I691" s="591"/>
      <c r="J691" s="592"/>
      <c r="K691" s="591"/>
      <c r="L691" s="575"/>
      <c r="M691" s="593"/>
      <c r="N691" s="562"/>
      <c r="O691" s="564"/>
    </row>
    <row r="692" ht="13.5" customHeight="1" outlineLevel="1">
      <c r="A692" s="564"/>
      <c r="B692" s="216">
        <v>687.0</v>
      </c>
      <c r="C692" s="598"/>
      <c r="D692" s="73">
        <v>8.595057626331E12</v>
      </c>
      <c r="E692" s="55" t="s">
        <v>832</v>
      </c>
      <c r="F692" s="594" t="s">
        <v>833</v>
      </c>
      <c r="G692" s="589">
        <v>6817.78</v>
      </c>
      <c r="H692" s="590">
        <f>G692*'ЗМІСТ'!$E$13/1000*1.2</f>
        <v>357.627468</v>
      </c>
      <c r="I692" s="591"/>
      <c r="J692" s="592"/>
      <c r="K692" s="591"/>
      <c r="L692" s="575"/>
      <c r="M692" s="593"/>
      <c r="N692" s="562"/>
      <c r="O692" s="564"/>
    </row>
    <row r="693" ht="13.5" customHeight="1" outlineLevel="1">
      <c r="A693" s="564"/>
      <c r="B693" s="216">
        <v>688.0</v>
      </c>
      <c r="C693" s="598"/>
      <c r="D693" s="73">
        <v>8.595057688384E12</v>
      </c>
      <c r="E693" s="55" t="s">
        <v>5190</v>
      </c>
      <c r="F693" s="594" t="s">
        <v>5191</v>
      </c>
      <c r="G693" s="589">
        <v>17589.13</v>
      </c>
      <c r="H693" s="590">
        <f>G693*'ЗМІСТ'!$E$13/1000*1.2</f>
        <v>922.6399248</v>
      </c>
      <c r="I693" s="591"/>
      <c r="J693" s="592"/>
      <c r="K693" s="591"/>
      <c r="L693" s="575"/>
      <c r="M693" s="593"/>
      <c r="N693" s="562"/>
      <c r="O693" s="564"/>
    </row>
    <row r="694" ht="13.5" customHeight="1" outlineLevel="1">
      <c r="A694" s="564"/>
      <c r="B694" s="216">
        <v>689.0</v>
      </c>
      <c r="C694" s="587"/>
      <c r="D694" s="73">
        <v>8.595057655959E12</v>
      </c>
      <c r="E694" s="55" t="s">
        <v>129</v>
      </c>
      <c r="F694" s="594" t="s">
        <v>130</v>
      </c>
      <c r="G694" s="589">
        <v>2312.15</v>
      </c>
      <c r="H694" s="590">
        <f>G694*'ЗМІСТ'!$E$13/1000*1.2</f>
        <v>121.2841057</v>
      </c>
      <c r="I694" s="591"/>
      <c r="J694" s="592"/>
      <c r="K694" s="591"/>
      <c r="L694" s="575"/>
      <c r="M694" s="593"/>
      <c r="N694" s="562"/>
      <c r="O694" s="564"/>
    </row>
    <row r="695" ht="13.5" customHeight="1" outlineLevel="1">
      <c r="A695" s="564"/>
      <c r="B695" s="216">
        <v>690.0</v>
      </c>
      <c r="C695" s="598"/>
      <c r="D695" s="73">
        <v>8.595057608801E12</v>
      </c>
      <c r="E695" s="55" t="s">
        <v>5192</v>
      </c>
      <c r="F695" s="594" t="s">
        <v>5193</v>
      </c>
      <c r="G695" s="589">
        <v>3927.54</v>
      </c>
      <c r="H695" s="590">
        <f>G695*'ЗМІСТ'!$E$13/1000*1.2</f>
        <v>206.019582</v>
      </c>
      <c r="I695" s="591"/>
      <c r="J695" s="592"/>
      <c r="K695" s="591"/>
      <c r="L695" s="575"/>
      <c r="M695" s="593"/>
      <c r="N695" s="562"/>
      <c r="O695" s="564"/>
    </row>
    <row r="696" ht="13.5" customHeight="1" outlineLevel="1">
      <c r="A696" s="564"/>
      <c r="B696" s="216">
        <v>691.0</v>
      </c>
      <c r="C696" s="598"/>
      <c r="D696" s="73">
        <v>8.595057655966E12</v>
      </c>
      <c r="E696" s="55" t="s">
        <v>5194</v>
      </c>
      <c r="F696" s="594" t="s">
        <v>5195</v>
      </c>
      <c r="G696" s="589">
        <v>3899.88</v>
      </c>
      <c r="H696" s="590">
        <f>G696*'ЗМІСТ'!$E$13/1000*1.2</f>
        <v>204.5686734</v>
      </c>
      <c r="I696" s="591"/>
      <c r="J696" s="592"/>
      <c r="K696" s="591"/>
      <c r="L696" s="575"/>
      <c r="M696" s="593"/>
      <c r="N696" s="562"/>
      <c r="O696" s="564"/>
    </row>
    <row r="697" ht="13.5" customHeight="1" outlineLevel="1">
      <c r="A697" s="564"/>
      <c r="B697" s="216">
        <v>692.0</v>
      </c>
      <c r="C697" s="598"/>
      <c r="D697" s="73">
        <v>8.595057608818E12</v>
      </c>
      <c r="E697" s="55" t="s">
        <v>5196</v>
      </c>
      <c r="F697" s="594" t="s">
        <v>5197</v>
      </c>
      <c r="G697" s="589">
        <v>5576.18</v>
      </c>
      <c r="H697" s="590">
        <f>G697*'ЗМІСТ'!$E$13/1000*1.2</f>
        <v>292.499191</v>
      </c>
      <c r="I697" s="591"/>
      <c r="J697" s="592"/>
      <c r="K697" s="591"/>
      <c r="L697" s="575"/>
      <c r="M697" s="593"/>
      <c r="N697" s="562"/>
      <c r="O697" s="564"/>
    </row>
    <row r="698" ht="13.5" customHeight="1" outlineLevel="1">
      <c r="A698" s="564"/>
      <c r="B698" s="216">
        <v>693.0</v>
      </c>
      <c r="C698" s="587"/>
      <c r="D698" s="73">
        <v>8.595057655973E12</v>
      </c>
      <c r="E698" s="55" t="s">
        <v>131</v>
      </c>
      <c r="F698" s="594" t="s">
        <v>132</v>
      </c>
      <c r="G698" s="589">
        <v>1421.69</v>
      </c>
      <c r="H698" s="590">
        <f>G698*'ЗМІСТ'!$E$13/1000*1.2</f>
        <v>74.57491955</v>
      </c>
      <c r="I698" s="591">
        <v>0.04093516082283142</v>
      </c>
      <c r="J698" s="592"/>
      <c r="K698" s="591"/>
      <c r="L698" s="575"/>
      <c r="M698" s="593"/>
      <c r="N698" s="562"/>
      <c r="O698" s="564"/>
    </row>
    <row r="699" ht="13.5" customHeight="1" outlineLevel="1">
      <c r="A699" s="564"/>
      <c r="B699" s="216">
        <v>694.0</v>
      </c>
      <c r="C699" s="598"/>
      <c r="D699" s="73">
        <v>8.595057603332E12</v>
      </c>
      <c r="E699" s="55" t="s">
        <v>5198</v>
      </c>
      <c r="F699" s="594" t="s">
        <v>5199</v>
      </c>
      <c r="G699" s="589">
        <v>1902.81</v>
      </c>
      <c r="H699" s="590">
        <f>G699*'ЗМІСТ'!$E$13/1000*1.2</f>
        <v>99.81212689</v>
      </c>
      <c r="I699" s="591"/>
      <c r="J699" s="592"/>
      <c r="K699" s="591"/>
      <c r="L699" s="575"/>
      <c r="M699" s="593"/>
      <c r="N699" s="562"/>
      <c r="O699" s="564"/>
    </row>
    <row r="700" ht="13.5" customHeight="1" outlineLevel="1">
      <c r="A700" s="564"/>
      <c r="B700" s="216">
        <v>695.0</v>
      </c>
      <c r="C700" s="587"/>
      <c r="D700" s="73">
        <v>8.59505765598E12</v>
      </c>
      <c r="E700" s="55" t="s">
        <v>5200</v>
      </c>
      <c r="F700" s="594" t="s">
        <v>5201</v>
      </c>
      <c r="G700" s="589">
        <v>2985.52</v>
      </c>
      <c r="H700" s="590">
        <f>G700*'ЗМІСТ'!$E$13/1000*1.2</f>
        <v>156.6058099</v>
      </c>
      <c r="I700" s="591"/>
      <c r="J700" s="592"/>
      <c r="K700" s="591"/>
      <c r="L700" s="575"/>
      <c r="M700" s="593"/>
      <c r="N700" s="562"/>
      <c r="O700" s="564"/>
    </row>
    <row r="701" ht="13.5" customHeight="1" outlineLevel="1">
      <c r="A701" s="564"/>
      <c r="B701" s="216">
        <v>696.0</v>
      </c>
      <c r="C701" s="598"/>
      <c r="D701" s="73">
        <v>8.595057603387E12</v>
      </c>
      <c r="E701" s="55" t="s">
        <v>5202</v>
      </c>
      <c r="F701" s="594" t="s">
        <v>5203</v>
      </c>
      <c r="G701" s="589">
        <v>3545.78</v>
      </c>
      <c r="H701" s="590">
        <f>G701*'ЗМІСТ'!$E$13/1000*1.2</f>
        <v>185.9943154</v>
      </c>
      <c r="I701" s="591"/>
      <c r="J701" s="592"/>
      <c r="K701" s="591"/>
      <c r="L701" s="575"/>
      <c r="M701" s="593"/>
      <c r="N701" s="562"/>
      <c r="O701" s="564"/>
    </row>
    <row r="702" ht="13.5" customHeight="1" outlineLevel="1">
      <c r="A702" s="564"/>
      <c r="B702" s="216">
        <v>697.0</v>
      </c>
      <c r="C702" s="598"/>
      <c r="D702" s="73">
        <v>8.595057655997E12</v>
      </c>
      <c r="E702" s="55" t="s">
        <v>133</v>
      </c>
      <c r="F702" s="594" t="s">
        <v>134</v>
      </c>
      <c r="G702" s="589">
        <v>4110.47</v>
      </c>
      <c r="H702" s="590">
        <f>G702*'ЗМІСТ'!$E$13/1000*1.2</f>
        <v>215.6151971</v>
      </c>
      <c r="I702" s="591"/>
      <c r="J702" s="592"/>
      <c r="K702" s="591"/>
      <c r="L702" s="575"/>
      <c r="M702" s="593"/>
      <c r="N702" s="562"/>
      <c r="O702" s="564"/>
    </row>
    <row r="703" ht="13.5" customHeight="1" outlineLevel="1">
      <c r="A703" s="564"/>
      <c r="B703" s="216">
        <v>698.0</v>
      </c>
      <c r="C703" s="598"/>
      <c r="D703" s="73">
        <v>8.595057603349E12</v>
      </c>
      <c r="E703" s="55" t="s">
        <v>5204</v>
      </c>
      <c r="F703" s="594" t="s">
        <v>5205</v>
      </c>
      <c r="G703" s="589">
        <v>4311.8</v>
      </c>
      <c r="H703" s="590">
        <f>G703*'ЗМІСТ'!$E$13/1000*1.2</f>
        <v>226.1759864</v>
      </c>
      <c r="I703" s="591"/>
      <c r="J703" s="592"/>
      <c r="K703" s="591"/>
      <c r="L703" s="575"/>
      <c r="M703" s="593"/>
      <c r="N703" s="562"/>
      <c r="O703" s="564"/>
    </row>
    <row r="704" ht="13.5" customHeight="1" outlineLevel="1">
      <c r="A704" s="564"/>
      <c r="B704" s="216">
        <v>699.0</v>
      </c>
      <c r="C704" s="587"/>
      <c r="D704" s="73">
        <v>8.595057656E12</v>
      </c>
      <c r="E704" s="55" t="s">
        <v>5206</v>
      </c>
      <c r="F704" s="594" t="s">
        <v>5207</v>
      </c>
      <c r="G704" s="589">
        <v>7222.75</v>
      </c>
      <c r="H704" s="590">
        <f>G704*'ЗМІСТ'!$E$13/1000*1.2</f>
        <v>378.870218</v>
      </c>
      <c r="I704" s="591"/>
      <c r="J704" s="592"/>
      <c r="K704" s="591"/>
      <c r="L704" s="575"/>
      <c r="M704" s="593"/>
      <c r="N704" s="562"/>
      <c r="O704" s="564"/>
    </row>
    <row r="705" ht="13.5" customHeight="1" outlineLevel="1">
      <c r="A705" s="564"/>
      <c r="B705" s="216">
        <v>700.0</v>
      </c>
      <c r="C705" s="598"/>
      <c r="D705" s="73">
        <v>8.595057603394E12</v>
      </c>
      <c r="E705" s="55" t="s">
        <v>5208</v>
      </c>
      <c r="F705" s="594" t="s">
        <v>5209</v>
      </c>
      <c r="G705" s="589">
        <v>7388.16</v>
      </c>
      <c r="H705" s="590">
        <f>G705*'ЗМІСТ'!$E$13/1000*1.2</f>
        <v>387.5468194</v>
      </c>
      <c r="I705" s="591"/>
      <c r="J705" s="592"/>
      <c r="K705" s="591"/>
      <c r="L705" s="575"/>
      <c r="M705" s="593"/>
      <c r="N705" s="562"/>
      <c r="O705" s="564"/>
    </row>
    <row r="706" ht="13.5" customHeight="1" outlineLevel="1">
      <c r="A706" s="564"/>
      <c r="B706" s="216">
        <v>701.0</v>
      </c>
      <c r="C706" s="598"/>
      <c r="D706" s="73">
        <v>8.595057656017E12</v>
      </c>
      <c r="E706" s="55" t="s">
        <v>135</v>
      </c>
      <c r="F706" s="594" t="s">
        <v>136</v>
      </c>
      <c r="G706" s="589">
        <v>2345.88</v>
      </c>
      <c r="H706" s="590">
        <f>G706*'ЗМІСТ'!$E$13/1000*1.2</f>
        <v>123.0534169</v>
      </c>
      <c r="I706" s="591"/>
      <c r="J706" s="592"/>
      <c r="K706" s="591"/>
      <c r="L706" s="575"/>
      <c r="M706" s="593"/>
      <c r="N706" s="562"/>
      <c r="O706" s="564"/>
    </row>
    <row r="707" ht="13.5" customHeight="1" outlineLevel="1">
      <c r="A707" s="564"/>
      <c r="B707" s="216">
        <v>702.0</v>
      </c>
      <c r="C707" s="587"/>
      <c r="D707" s="73">
        <v>8.595057603356E12</v>
      </c>
      <c r="E707" s="55" t="s">
        <v>5210</v>
      </c>
      <c r="F707" s="594" t="s">
        <v>5211</v>
      </c>
      <c r="G707" s="589">
        <v>2608.57</v>
      </c>
      <c r="H707" s="590">
        <f>G707*'ЗМІСТ'!$E$13/1000*1.2</f>
        <v>136.8328524</v>
      </c>
      <c r="I707" s="591"/>
      <c r="J707" s="592"/>
      <c r="K707" s="591"/>
      <c r="L707" s="575"/>
      <c r="M707" s="593"/>
      <c r="N707" s="562"/>
      <c r="O707" s="564"/>
    </row>
    <row r="708" ht="13.5" customHeight="1" outlineLevel="1">
      <c r="A708" s="564"/>
      <c r="B708" s="216">
        <v>703.0</v>
      </c>
      <c r="C708" s="598"/>
      <c r="D708" s="73">
        <v>8.595057656024E12</v>
      </c>
      <c r="E708" s="55" t="s">
        <v>137</v>
      </c>
      <c r="F708" s="594" t="s">
        <v>138</v>
      </c>
      <c r="G708" s="589">
        <v>8108.11</v>
      </c>
      <c r="H708" s="590">
        <f>G708*'ЗМІСТ'!$E$13/1000*1.2</f>
        <v>425.311883</v>
      </c>
      <c r="I708" s="591"/>
      <c r="J708" s="592"/>
      <c r="K708" s="591"/>
      <c r="L708" s="575"/>
      <c r="M708" s="593"/>
      <c r="N708" s="562"/>
      <c r="O708" s="564"/>
    </row>
    <row r="709" ht="13.5" customHeight="1" outlineLevel="1">
      <c r="A709" s="564"/>
      <c r="B709" s="216">
        <v>704.0</v>
      </c>
      <c r="C709" s="587"/>
      <c r="D709" s="73">
        <v>8.595057603363E12</v>
      </c>
      <c r="E709" s="55" t="s">
        <v>5212</v>
      </c>
      <c r="F709" s="594" t="s">
        <v>5213</v>
      </c>
      <c r="G709" s="589">
        <v>6699.5</v>
      </c>
      <c r="H709" s="590">
        <f>G709*'ЗМІСТ'!$E$13/1000*1.2</f>
        <v>351.4230764</v>
      </c>
      <c r="I709" s="591"/>
      <c r="J709" s="592"/>
      <c r="K709" s="591"/>
      <c r="L709" s="575"/>
      <c r="M709" s="593"/>
      <c r="N709" s="562"/>
      <c r="O709" s="564"/>
    </row>
    <row r="710" ht="13.5" customHeight="1" outlineLevel="1">
      <c r="A710" s="564"/>
      <c r="B710" s="216">
        <v>705.0</v>
      </c>
      <c r="C710" s="25"/>
      <c r="D710" s="73">
        <v>8.595057656031E12</v>
      </c>
      <c r="E710" s="55" t="s">
        <v>5214</v>
      </c>
      <c r="F710" s="594" t="s">
        <v>5215</v>
      </c>
      <c r="G710" s="589">
        <v>11246.35</v>
      </c>
      <c r="H710" s="590">
        <f>G710*'ЗМІСТ'!$E$13/1000*1.2</f>
        <v>589.9286388</v>
      </c>
      <c r="I710" s="591"/>
      <c r="J710" s="592"/>
      <c r="K710" s="591"/>
      <c r="L710" s="575"/>
      <c r="M710" s="593"/>
      <c r="N710" s="562"/>
      <c r="O710" s="564"/>
    </row>
    <row r="711" ht="13.5" customHeight="1" outlineLevel="1">
      <c r="A711" s="564"/>
      <c r="B711" s="216">
        <v>706.0</v>
      </c>
      <c r="C711" s="25"/>
      <c r="D711" s="73">
        <v>8.5950576034E12</v>
      </c>
      <c r="E711" s="55" t="s">
        <v>5216</v>
      </c>
      <c r="F711" s="594" t="s">
        <v>5217</v>
      </c>
      <c r="G711" s="589">
        <v>9840.12</v>
      </c>
      <c r="H711" s="590">
        <f>G711*'ЗМІСТ'!$E$13/1000*1.2</f>
        <v>516.1646754</v>
      </c>
      <c r="I711" s="591"/>
      <c r="J711" s="592"/>
      <c r="K711" s="591"/>
      <c r="L711" s="575"/>
      <c r="M711" s="593"/>
      <c r="N711" s="562"/>
      <c r="O711" s="564"/>
    </row>
    <row r="712" ht="13.5" customHeight="1" outlineLevel="1">
      <c r="A712" s="564"/>
      <c r="B712" s="216">
        <v>707.0</v>
      </c>
      <c r="C712" s="606"/>
      <c r="D712" s="73">
        <v>8.595057656048E12</v>
      </c>
      <c r="E712" s="55" t="s">
        <v>139</v>
      </c>
      <c r="F712" s="594" t="s">
        <v>140</v>
      </c>
      <c r="G712" s="589">
        <v>4043.68</v>
      </c>
      <c r="H712" s="590">
        <f>G712*'ЗМІСТ'!$E$13/1000*1.2</f>
        <v>212.1117196</v>
      </c>
      <c r="I712" s="591"/>
      <c r="J712" s="592"/>
      <c r="K712" s="591"/>
      <c r="L712" s="575"/>
      <c r="M712" s="593"/>
      <c r="N712" s="562"/>
      <c r="O712" s="564"/>
    </row>
    <row r="713" ht="13.5" customHeight="1" outlineLevel="1">
      <c r="A713" s="564"/>
      <c r="B713" s="216">
        <v>708.0</v>
      </c>
      <c r="C713" s="606"/>
      <c r="D713" s="73">
        <v>8.59505760337E12</v>
      </c>
      <c r="E713" s="55" t="s">
        <v>5218</v>
      </c>
      <c r="F713" s="594" t="s">
        <v>5219</v>
      </c>
      <c r="G713" s="589">
        <v>4429.53</v>
      </c>
      <c r="H713" s="590">
        <f>G713*'ЗМІСТ'!$E$13/1000*1.2</f>
        <v>232.3515277</v>
      </c>
      <c r="I713" s="591"/>
      <c r="J713" s="592"/>
      <c r="K713" s="591"/>
      <c r="L713" s="575"/>
      <c r="M713" s="593"/>
      <c r="N713" s="562"/>
      <c r="O713" s="564"/>
    </row>
    <row r="714" ht="13.5" customHeight="1" outlineLevel="1">
      <c r="A714" s="564"/>
      <c r="B714" s="216">
        <v>709.0</v>
      </c>
      <c r="C714" s="606"/>
      <c r="D714" s="73">
        <v>8.5950576973E12</v>
      </c>
      <c r="E714" s="55" t="s">
        <v>5220</v>
      </c>
      <c r="F714" s="594" t="s">
        <v>5221</v>
      </c>
      <c r="G714" s="589">
        <v>2609.23</v>
      </c>
      <c r="H714" s="590">
        <f>G714*'ЗМІСТ'!$E$13/1000*1.2</f>
        <v>136.8674728</v>
      </c>
      <c r="I714" s="591"/>
      <c r="J714" s="592"/>
      <c r="K714" s="591"/>
      <c r="L714" s="575"/>
      <c r="M714" s="593"/>
      <c r="N714" s="562"/>
      <c r="O714" s="564"/>
    </row>
    <row r="715" ht="13.5" customHeight="1" outlineLevel="1">
      <c r="A715" s="564"/>
      <c r="B715" s="216">
        <v>710.0</v>
      </c>
      <c r="C715" s="606"/>
      <c r="D715" s="73">
        <v>8.59505761905E12</v>
      </c>
      <c r="E715" s="55" t="s">
        <v>141</v>
      </c>
      <c r="F715" s="594" t="s">
        <v>142</v>
      </c>
      <c r="G715" s="589">
        <v>1784.49</v>
      </c>
      <c r="H715" s="590">
        <f>G715*'ЗМІСТ'!$E$13/1000*1.2</f>
        <v>93.60563709</v>
      </c>
      <c r="I715" s="591"/>
      <c r="J715" s="592"/>
      <c r="K715" s="591"/>
      <c r="L715" s="575"/>
      <c r="M715" s="593"/>
      <c r="N715" s="562"/>
      <c r="O715" s="564"/>
    </row>
    <row r="716" ht="13.5" customHeight="1" outlineLevel="1">
      <c r="A716" s="564"/>
      <c r="B716" s="216">
        <v>711.0</v>
      </c>
      <c r="C716" s="25"/>
      <c r="D716" s="73">
        <v>8.595057697317E12</v>
      </c>
      <c r="E716" s="55" t="s">
        <v>5222</v>
      </c>
      <c r="F716" s="594" t="s">
        <v>5223</v>
      </c>
      <c r="G716" s="589">
        <v>3941.71</v>
      </c>
      <c r="H716" s="590">
        <f>G716*'ЗМІСТ'!$E$13/1000*1.2</f>
        <v>206.7628711</v>
      </c>
      <c r="I716" s="591"/>
      <c r="J716" s="592"/>
      <c r="K716" s="591"/>
      <c r="L716" s="575"/>
      <c r="M716" s="593"/>
      <c r="N716" s="562"/>
      <c r="O716" s="564"/>
    </row>
    <row r="717" ht="13.5" customHeight="1" outlineLevel="1">
      <c r="A717" s="564"/>
      <c r="B717" s="216">
        <v>712.0</v>
      </c>
      <c r="C717" s="597"/>
      <c r="D717" s="73">
        <v>8.595057616493E12</v>
      </c>
      <c r="E717" s="55" t="s">
        <v>143</v>
      </c>
      <c r="F717" s="594" t="s">
        <v>144</v>
      </c>
      <c r="G717" s="589">
        <v>2555.31</v>
      </c>
      <c r="H717" s="590">
        <f>G717*'ЗМІСТ'!$E$13/1000*1.2</f>
        <v>134.0390927</v>
      </c>
      <c r="I717" s="591"/>
      <c r="J717" s="592"/>
      <c r="K717" s="591"/>
      <c r="L717" s="575"/>
      <c r="M717" s="593"/>
      <c r="N717" s="562"/>
      <c r="O717" s="564"/>
    </row>
    <row r="718" ht="13.5" customHeight="1" outlineLevel="1">
      <c r="A718" s="564"/>
      <c r="B718" s="216">
        <v>713.0</v>
      </c>
      <c r="C718" s="597"/>
      <c r="D718" s="73">
        <v>8.595568924643E12</v>
      </c>
      <c r="E718" s="55" t="s">
        <v>2941</v>
      </c>
      <c r="F718" s="594" t="s">
        <v>5224</v>
      </c>
      <c r="G718" s="589">
        <v>1246.96</v>
      </c>
      <c r="H718" s="590">
        <f>G718*'ЗМІСТ'!$E$13/1000*1.2</f>
        <v>65.40943644</v>
      </c>
      <c r="I718" s="591"/>
      <c r="J718" s="592"/>
      <c r="K718" s="591"/>
      <c r="L718" s="575"/>
      <c r="M718" s="593"/>
      <c r="N718" s="562"/>
      <c r="O718" s="564"/>
    </row>
    <row r="719" ht="13.5" customHeight="1" outlineLevel="1">
      <c r="A719" s="564"/>
      <c r="B719" s="216">
        <v>714.0</v>
      </c>
      <c r="C719" s="597"/>
      <c r="D719" s="73">
        <v>8.595568934741E12</v>
      </c>
      <c r="E719" s="55" t="s">
        <v>5225</v>
      </c>
      <c r="F719" s="594" t="s">
        <v>5226</v>
      </c>
      <c r="G719" s="589">
        <v>2056.39</v>
      </c>
      <c r="H719" s="590">
        <f>G719*'ЗМІСТ'!$E$13/1000*1.2</f>
        <v>107.8681842</v>
      </c>
      <c r="I719" s="591"/>
      <c r="J719" s="592"/>
      <c r="K719" s="591"/>
      <c r="L719" s="575"/>
      <c r="M719" s="593"/>
      <c r="N719" s="562"/>
      <c r="O719" s="564"/>
    </row>
    <row r="720" ht="13.5" customHeight="1" outlineLevel="1">
      <c r="A720" s="564"/>
      <c r="B720" s="216">
        <v>715.0</v>
      </c>
      <c r="C720" s="597"/>
      <c r="D720" s="73">
        <v>8.59556892465E12</v>
      </c>
      <c r="E720" s="55" t="s">
        <v>2944</v>
      </c>
      <c r="F720" s="594" t="s">
        <v>5227</v>
      </c>
      <c r="G720" s="589">
        <v>1346.58</v>
      </c>
      <c r="H720" s="590">
        <f>G720*'ЗМІСТ'!$E$13/1000*1.2</f>
        <v>70.63501549</v>
      </c>
      <c r="I720" s="591"/>
      <c r="J720" s="592"/>
      <c r="K720" s="591"/>
      <c r="L720" s="575"/>
      <c r="M720" s="593"/>
      <c r="N720" s="562"/>
      <c r="O720" s="564"/>
    </row>
    <row r="721" ht="13.5" customHeight="1" outlineLevel="1">
      <c r="A721" s="564"/>
      <c r="B721" s="216">
        <v>716.0</v>
      </c>
      <c r="C721" s="597"/>
      <c r="D721" s="73">
        <v>8.595568934758E12</v>
      </c>
      <c r="E721" s="55" t="s">
        <v>5228</v>
      </c>
      <c r="F721" s="594" t="s">
        <v>5229</v>
      </c>
      <c r="G721" s="589">
        <v>2521.87</v>
      </c>
      <c r="H721" s="590">
        <f>G721*'ЗМІСТ'!$E$13/1000*1.2</f>
        <v>132.2849935</v>
      </c>
      <c r="I721" s="591"/>
      <c r="J721" s="592"/>
      <c r="K721" s="591"/>
      <c r="L721" s="575"/>
      <c r="M721" s="593"/>
      <c r="N721" s="562"/>
      <c r="O721" s="564"/>
    </row>
    <row r="722" ht="13.5" customHeight="1" outlineLevel="1">
      <c r="A722" s="564"/>
      <c r="B722" s="216">
        <v>717.0</v>
      </c>
      <c r="C722" s="597"/>
      <c r="D722" s="73">
        <v>8.595568924667E12</v>
      </c>
      <c r="E722" s="55" t="s">
        <v>2947</v>
      </c>
      <c r="F722" s="594" t="s">
        <v>5230</v>
      </c>
      <c r="G722" s="589">
        <v>4402.11</v>
      </c>
      <c r="H722" s="590">
        <f>G722*'ЗМІСТ'!$E$13/1000*1.2</f>
        <v>230.9132083</v>
      </c>
      <c r="I722" s="591"/>
      <c r="J722" s="592"/>
      <c r="K722" s="591"/>
      <c r="L722" s="575"/>
      <c r="M722" s="593"/>
      <c r="N722" s="562"/>
      <c r="O722" s="564"/>
    </row>
    <row r="723" ht="13.5" customHeight="1" outlineLevel="1">
      <c r="A723" s="564"/>
      <c r="B723" s="216">
        <v>718.0</v>
      </c>
      <c r="C723" s="597"/>
      <c r="D723" s="73">
        <v>8.595568934765E12</v>
      </c>
      <c r="E723" s="55" t="s">
        <v>5231</v>
      </c>
      <c r="F723" s="594" t="s">
        <v>5232</v>
      </c>
      <c r="G723" s="589">
        <v>9470.45</v>
      </c>
      <c r="H723" s="590">
        <f>G723*'ЗМІСТ'!$E$13/1000*1.2</f>
        <v>496.7735912</v>
      </c>
      <c r="I723" s="591"/>
      <c r="J723" s="592"/>
      <c r="K723" s="591"/>
      <c r="L723" s="575"/>
      <c r="M723" s="593"/>
      <c r="N723" s="562"/>
      <c r="O723" s="564"/>
    </row>
    <row r="724" ht="13.5" customHeight="1" outlineLevel="1">
      <c r="A724" s="564"/>
      <c r="B724" s="216">
        <v>719.0</v>
      </c>
      <c r="C724" s="597"/>
      <c r="D724" s="73">
        <v>8.595568924674E12</v>
      </c>
      <c r="E724" s="55" t="s">
        <v>2950</v>
      </c>
      <c r="F724" s="594" t="s">
        <v>5233</v>
      </c>
      <c r="G724" s="589">
        <v>1699.95</v>
      </c>
      <c r="H724" s="590">
        <f>G724*'ЗМІСТ'!$E$13/1000*1.2</f>
        <v>89.17108124</v>
      </c>
      <c r="I724" s="591"/>
      <c r="J724" s="592"/>
      <c r="K724" s="591"/>
      <c r="L724" s="575"/>
      <c r="M724" s="593"/>
      <c r="N724" s="562"/>
      <c r="O724" s="564"/>
      <c r="P724" s="25"/>
      <c r="Q724" s="25"/>
    </row>
    <row r="725" ht="13.5" customHeight="1" outlineLevel="1">
      <c r="A725" s="564"/>
      <c r="B725" s="216">
        <v>720.0</v>
      </c>
      <c r="C725" s="597"/>
      <c r="D725" s="73">
        <v>8.595568934772E12</v>
      </c>
      <c r="E725" s="55" t="s">
        <v>5234</v>
      </c>
      <c r="F725" s="594" t="s">
        <v>5235</v>
      </c>
      <c r="G725" s="589">
        <v>4963.82</v>
      </c>
      <c r="H725" s="590">
        <f>G725*'ЗМІСТ'!$E$13/1000*1.2</f>
        <v>260.3777738</v>
      </c>
      <c r="I725" s="591"/>
      <c r="J725" s="592"/>
      <c r="K725" s="591"/>
      <c r="L725" s="575"/>
      <c r="M725" s="593"/>
      <c r="N725" s="562"/>
      <c r="O725" s="564"/>
      <c r="P725" s="25"/>
      <c r="Q725" s="25"/>
    </row>
    <row r="726" ht="13.5" customHeight="1" outlineLevel="1">
      <c r="A726" s="564"/>
      <c r="B726" s="216">
        <v>721.0</v>
      </c>
      <c r="C726" s="597"/>
      <c r="D726" s="73">
        <v>8.595568924681E12</v>
      </c>
      <c r="E726" s="55" t="s">
        <v>2953</v>
      </c>
      <c r="F726" s="594" t="s">
        <v>5236</v>
      </c>
      <c r="G726" s="589">
        <v>4964.03</v>
      </c>
      <c r="H726" s="590">
        <f>G726*'ЗМІСТ'!$E$13/1000*1.2</f>
        <v>260.3887893</v>
      </c>
      <c r="I726" s="591"/>
      <c r="J726" s="592"/>
      <c r="K726" s="591"/>
      <c r="L726" s="575"/>
      <c r="M726" s="593"/>
      <c r="N726" s="562"/>
      <c r="O726" s="564"/>
      <c r="P726" s="25"/>
      <c r="Q726" s="25"/>
    </row>
    <row r="727" ht="13.5" customHeight="1" outlineLevel="1">
      <c r="A727" s="564"/>
      <c r="B727" s="216">
        <v>722.0</v>
      </c>
      <c r="C727" s="597"/>
      <c r="D727" s="73">
        <v>8.595568934789E12</v>
      </c>
      <c r="E727" s="55" t="s">
        <v>5237</v>
      </c>
      <c r="F727" s="594" t="s">
        <v>5238</v>
      </c>
      <c r="G727" s="589">
        <v>8560.49</v>
      </c>
      <c r="H727" s="590">
        <f>G727*'ЗМІСТ'!$E$13/1000*1.2</f>
        <v>449.0415302</v>
      </c>
      <c r="I727" s="591"/>
      <c r="J727" s="592"/>
      <c r="K727" s="591"/>
      <c r="L727" s="575"/>
      <c r="M727" s="593"/>
      <c r="N727" s="562"/>
      <c r="O727" s="564"/>
      <c r="P727" s="25"/>
      <c r="Q727" s="25"/>
    </row>
    <row r="728" ht="13.5" customHeight="1" outlineLevel="1">
      <c r="A728" s="564"/>
      <c r="B728" s="216">
        <v>723.0</v>
      </c>
      <c r="C728" s="597"/>
      <c r="D728" s="73">
        <v>8.595568924698E12</v>
      </c>
      <c r="E728" s="55" t="s">
        <v>2956</v>
      </c>
      <c r="F728" s="594" t="s">
        <v>5239</v>
      </c>
      <c r="G728" s="589">
        <v>3760.85</v>
      </c>
      <c r="H728" s="590">
        <f>G728*'ЗМІСТ'!$E$13/1000*1.2</f>
        <v>197.2758381</v>
      </c>
      <c r="I728" s="591"/>
      <c r="J728" s="592"/>
      <c r="K728" s="591"/>
      <c r="L728" s="575"/>
      <c r="M728" s="593"/>
      <c r="N728" s="562"/>
      <c r="O728" s="564"/>
      <c r="P728" s="25"/>
      <c r="Q728" s="25"/>
    </row>
    <row r="729" ht="13.5" customHeight="1" outlineLevel="1">
      <c r="A729" s="564"/>
      <c r="B729" s="216">
        <v>724.0</v>
      </c>
      <c r="C729" s="597"/>
      <c r="D729" s="73">
        <v>8.595568934796E12</v>
      </c>
      <c r="E729" s="55" t="s">
        <v>5240</v>
      </c>
      <c r="F729" s="594" t="s">
        <v>5241</v>
      </c>
      <c r="G729" s="589">
        <v>9499.58</v>
      </c>
      <c r="H729" s="590">
        <f>G729*'ЗМІСТ'!$E$13/1000*1.2</f>
        <v>498.3016088</v>
      </c>
      <c r="I729" s="591"/>
      <c r="J729" s="592"/>
      <c r="K729" s="591"/>
      <c r="L729" s="575"/>
      <c r="M729" s="593"/>
      <c r="N729" s="562"/>
      <c r="O729" s="564"/>
      <c r="P729" s="25"/>
      <c r="Q729" s="25"/>
    </row>
    <row r="730" ht="13.5" customHeight="1" outlineLevel="1">
      <c r="A730" s="564"/>
      <c r="B730" s="216">
        <v>725.0</v>
      </c>
      <c r="C730" s="597"/>
      <c r="D730" s="73">
        <v>8.595568927132E12</v>
      </c>
      <c r="E730" s="55" t="s">
        <v>2959</v>
      </c>
      <c r="F730" s="594" t="s">
        <v>5242</v>
      </c>
      <c r="G730" s="589">
        <v>1423.73</v>
      </c>
      <c r="H730" s="590">
        <f>G730*'ЗМІСТ'!$E$13/1000*1.2</f>
        <v>74.681928</v>
      </c>
      <c r="I730" s="591"/>
      <c r="J730" s="592"/>
      <c r="K730" s="591"/>
      <c r="L730" s="575"/>
      <c r="M730" s="593"/>
      <c r="N730" s="562"/>
      <c r="O730" s="564"/>
      <c r="P730" s="25"/>
      <c r="Q730" s="25"/>
    </row>
    <row r="731" ht="13.5" customHeight="1" outlineLevel="1">
      <c r="A731" s="564"/>
      <c r="B731" s="216">
        <v>726.0</v>
      </c>
      <c r="C731" s="25"/>
      <c r="D731" s="73">
        <v>8.595568934802E12</v>
      </c>
      <c r="E731" s="55" t="s">
        <v>5243</v>
      </c>
      <c r="F731" s="594" t="s">
        <v>5244</v>
      </c>
      <c r="G731" s="589">
        <v>3842.51</v>
      </c>
      <c r="H731" s="590">
        <f>G731*'ЗМІСТ'!$E$13/1000*1.2</f>
        <v>201.5593232</v>
      </c>
      <c r="I731" s="591"/>
      <c r="J731" s="592"/>
      <c r="K731" s="591"/>
      <c r="L731" s="575"/>
      <c r="M731" s="593"/>
      <c r="N731" s="562"/>
      <c r="O731" s="564"/>
    </row>
    <row r="732" ht="13.5" customHeight="1" outlineLevel="1">
      <c r="A732" s="564"/>
      <c r="B732" s="216">
        <v>727.0</v>
      </c>
      <c r="C732" s="25"/>
      <c r="D732" s="73">
        <v>8.595568924711E12</v>
      </c>
      <c r="E732" s="55" t="s">
        <v>3008</v>
      </c>
      <c r="F732" s="594" t="s">
        <v>3009</v>
      </c>
      <c r="G732" s="589">
        <v>1445.34</v>
      </c>
      <c r="H732" s="590">
        <f>G732*'ЗМІСТ'!$E$13/1000*1.2</f>
        <v>75.81548314</v>
      </c>
      <c r="I732" s="591"/>
      <c r="J732" s="592"/>
      <c r="K732" s="591"/>
      <c r="L732" s="575"/>
      <c r="M732" s="593"/>
      <c r="N732" s="562"/>
      <c r="O732" s="564"/>
    </row>
    <row r="733" ht="13.5" customHeight="1" outlineLevel="1">
      <c r="A733" s="564"/>
      <c r="B733" s="216">
        <v>728.0</v>
      </c>
      <c r="C733" s="25"/>
      <c r="D733" s="73">
        <v>8.595568924728E12</v>
      </c>
      <c r="E733" s="55" t="s">
        <v>3011</v>
      </c>
      <c r="F733" s="594" t="s">
        <v>3012</v>
      </c>
      <c r="G733" s="589">
        <v>1749.19</v>
      </c>
      <c r="H733" s="590">
        <f>G733*'ЗМІСТ'!$E$13/1000*1.2</f>
        <v>91.75397135</v>
      </c>
      <c r="I733" s="591"/>
      <c r="J733" s="592"/>
      <c r="K733" s="591"/>
      <c r="L733" s="575"/>
      <c r="M733" s="593"/>
      <c r="N733" s="562"/>
      <c r="O733" s="564"/>
    </row>
    <row r="734" ht="13.5" customHeight="1" outlineLevel="1">
      <c r="A734" s="564"/>
      <c r="B734" s="216">
        <v>729.0</v>
      </c>
      <c r="C734" s="25"/>
      <c r="D734" s="73">
        <v>8.595568924735E12</v>
      </c>
      <c r="E734" s="55" t="s">
        <v>3014</v>
      </c>
      <c r="F734" s="594" t="s">
        <v>3015</v>
      </c>
      <c r="G734" s="589">
        <v>5119.86</v>
      </c>
      <c r="H734" s="590">
        <f>G734*'ЗМІСТ'!$E$13/1000*1.2</f>
        <v>268.5628707</v>
      </c>
      <c r="I734" s="591"/>
      <c r="J734" s="592"/>
      <c r="K734" s="591"/>
      <c r="L734" s="575"/>
      <c r="M734" s="593"/>
      <c r="N734" s="562"/>
      <c r="O734" s="564"/>
    </row>
    <row r="735" ht="13.5" customHeight="1" outlineLevel="1">
      <c r="A735" s="564"/>
      <c r="B735" s="216">
        <v>730.0</v>
      </c>
      <c r="C735" s="606"/>
      <c r="D735" s="73">
        <v>8.595568924742E12</v>
      </c>
      <c r="E735" s="55" t="s">
        <v>3017</v>
      </c>
      <c r="F735" s="594" t="s">
        <v>3018</v>
      </c>
      <c r="G735" s="589">
        <v>2094.45</v>
      </c>
      <c r="H735" s="590">
        <f>G735*'ЗМІСТ'!$E$13/1000*1.2</f>
        <v>109.8646261</v>
      </c>
      <c r="I735" s="591"/>
      <c r="J735" s="592"/>
      <c r="K735" s="591"/>
      <c r="L735" s="575"/>
      <c r="M735" s="593"/>
      <c r="N735" s="562"/>
      <c r="O735" s="564"/>
    </row>
    <row r="736" ht="13.5" customHeight="1" outlineLevel="1">
      <c r="A736" s="564"/>
      <c r="B736" s="216">
        <v>731.0</v>
      </c>
      <c r="C736" s="606"/>
      <c r="D736" s="73">
        <v>8.595568924759E12</v>
      </c>
      <c r="E736" s="55" t="s">
        <v>3020</v>
      </c>
      <c r="F736" s="594" t="s">
        <v>3021</v>
      </c>
      <c r="G736" s="589">
        <v>5761.17</v>
      </c>
      <c r="H736" s="590">
        <f>G736*'ЗМІСТ'!$E$13/1000*1.2</f>
        <v>302.2028637</v>
      </c>
      <c r="I736" s="591"/>
      <c r="J736" s="592"/>
      <c r="K736" s="591"/>
      <c r="L736" s="575"/>
      <c r="M736" s="593"/>
      <c r="N736" s="562"/>
      <c r="O736" s="564"/>
    </row>
    <row r="737" ht="13.5" customHeight="1" outlineLevel="1">
      <c r="A737" s="564"/>
      <c r="B737" s="216">
        <v>732.0</v>
      </c>
      <c r="C737" s="606"/>
      <c r="D737" s="73">
        <v>8.595568924766E12</v>
      </c>
      <c r="E737" s="55" t="s">
        <v>3023</v>
      </c>
      <c r="F737" s="594" t="s">
        <v>3024</v>
      </c>
      <c r="G737" s="589">
        <v>4445.16</v>
      </c>
      <c r="H737" s="590">
        <f>G737*'ЗМІСТ'!$E$13/1000*1.2</f>
        <v>233.1714012</v>
      </c>
      <c r="I737" s="591"/>
      <c r="J737" s="592"/>
      <c r="K737" s="591"/>
      <c r="L737" s="575"/>
      <c r="M737" s="593"/>
      <c r="N737" s="562"/>
      <c r="O737" s="564"/>
    </row>
    <row r="738" ht="13.5" customHeight="1" outlineLevel="1">
      <c r="A738" s="564"/>
      <c r="B738" s="216">
        <v>733.0</v>
      </c>
      <c r="C738" s="606"/>
      <c r="D738" s="73">
        <v>8.595568927149E12</v>
      </c>
      <c r="E738" s="55" t="s">
        <v>3026</v>
      </c>
      <c r="F738" s="594" t="s">
        <v>3027</v>
      </c>
      <c r="G738" s="589">
        <v>1665.54</v>
      </c>
      <c r="H738" s="590">
        <f>G738*'ЗМІСТ'!$E$13/1000*1.2</f>
        <v>87.36610056</v>
      </c>
      <c r="I738" s="591"/>
      <c r="J738" s="592"/>
      <c r="K738" s="591"/>
      <c r="L738" s="575"/>
      <c r="M738" s="593"/>
      <c r="N738" s="562"/>
      <c r="O738" s="564"/>
    </row>
    <row r="739" ht="13.5" customHeight="1" outlineLevel="1">
      <c r="A739" s="564"/>
      <c r="B739" s="216">
        <v>734.0</v>
      </c>
      <c r="C739" s="606"/>
      <c r="D739" s="73">
        <v>8.59556892478E12</v>
      </c>
      <c r="E739" s="55" t="s">
        <v>5245</v>
      </c>
      <c r="F739" s="594" t="s">
        <v>5246</v>
      </c>
      <c r="G739" s="589">
        <v>1691.71</v>
      </c>
      <c r="H739" s="590">
        <f>G739*'ЗМІСТ'!$E$13/1000*1.2</f>
        <v>88.73885106</v>
      </c>
      <c r="I739" s="591"/>
      <c r="J739" s="592"/>
      <c r="K739" s="591"/>
      <c r="L739" s="575"/>
      <c r="M739" s="593"/>
      <c r="N739" s="562"/>
      <c r="O739" s="564"/>
    </row>
    <row r="740" ht="13.5" customHeight="1" outlineLevel="1">
      <c r="A740" s="564"/>
      <c r="B740" s="216">
        <v>735.0</v>
      </c>
      <c r="C740" s="606"/>
      <c r="D740" s="73">
        <v>8.595568924797E12</v>
      </c>
      <c r="E740" s="55" t="s">
        <v>5247</v>
      </c>
      <c r="F740" s="594" t="s">
        <v>5248</v>
      </c>
      <c r="G740" s="589">
        <v>1525.68</v>
      </c>
      <c r="H740" s="590">
        <f>G740*'ЗМІСТ'!$E$13/1000*1.2</f>
        <v>80.02972748</v>
      </c>
      <c r="I740" s="591"/>
      <c r="J740" s="592"/>
      <c r="K740" s="591"/>
      <c r="L740" s="575"/>
      <c r="M740" s="593"/>
      <c r="N740" s="562"/>
      <c r="O740" s="564"/>
    </row>
    <row r="741" ht="13.5" customHeight="1" outlineLevel="1">
      <c r="A741" s="564"/>
      <c r="B741" s="216">
        <v>736.0</v>
      </c>
      <c r="C741" s="606"/>
      <c r="D741" s="73">
        <v>8.595568924803E12</v>
      </c>
      <c r="E741" s="55" t="s">
        <v>5249</v>
      </c>
      <c r="F741" s="594" t="s">
        <v>5250</v>
      </c>
      <c r="G741" s="589">
        <v>7934.6</v>
      </c>
      <c r="H741" s="590">
        <f>G741*'ЗМІСТ'!$E$13/1000*1.2</f>
        <v>416.2103952</v>
      </c>
      <c r="I741" s="591"/>
      <c r="J741" s="592"/>
      <c r="K741" s="591"/>
      <c r="L741" s="575"/>
      <c r="M741" s="593"/>
      <c r="N741" s="562"/>
      <c r="O741" s="564"/>
    </row>
    <row r="742" ht="13.5" customHeight="1" outlineLevel="1">
      <c r="A742" s="564"/>
      <c r="B742" s="216">
        <v>737.0</v>
      </c>
      <c r="C742" s="606"/>
      <c r="D742" s="73">
        <v>8.59556892481E12</v>
      </c>
      <c r="E742" s="55" t="s">
        <v>5251</v>
      </c>
      <c r="F742" s="594" t="s">
        <v>5252</v>
      </c>
      <c r="G742" s="589">
        <v>2714.77</v>
      </c>
      <c r="H742" s="590">
        <f>G742*'ЗМІСТ'!$E$13/1000*1.2</f>
        <v>142.4035861</v>
      </c>
      <c r="I742" s="591"/>
      <c r="J742" s="592"/>
      <c r="K742" s="591"/>
      <c r="L742" s="575"/>
      <c r="M742" s="593"/>
      <c r="N742" s="562"/>
      <c r="O742" s="564"/>
    </row>
    <row r="743" ht="13.5" customHeight="1" outlineLevel="1">
      <c r="A743" s="564"/>
      <c r="B743" s="216">
        <v>738.0</v>
      </c>
      <c r="C743" s="25"/>
      <c r="D743" s="73">
        <v>8.595568924827E12</v>
      </c>
      <c r="E743" s="55" t="s">
        <v>5253</v>
      </c>
      <c r="F743" s="594" t="s">
        <v>5254</v>
      </c>
      <c r="G743" s="589">
        <v>5775.21</v>
      </c>
      <c r="H743" s="590">
        <f>G743*'ЗМІСТ'!$E$13/1000*1.2</f>
        <v>302.9393336</v>
      </c>
      <c r="I743" s="591"/>
      <c r="J743" s="592"/>
      <c r="K743" s="591"/>
      <c r="L743" s="575"/>
      <c r="M743" s="593"/>
      <c r="N743" s="562"/>
      <c r="O743" s="564"/>
    </row>
    <row r="744" ht="13.5" customHeight="1" outlineLevel="1">
      <c r="A744" s="564"/>
      <c r="B744" s="216">
        <v>739.0</v>
      </c>
      <c r="C744" s="598"/>
      <c r="D744" s="73">
        <v>8.595568924834E12</v>
      </c>
      <c r="E744" s="55" t="s">
        <v>5255</v>
      </c>
      <c r="F744" s="594" t="s">
        <v>5256</v>
      </c>
      <c r="G744" s="589">
        <v>4891.29</v>
      </c>
      <c r="H744" s="590">
        <f>G744*'ЗМІСТ'!$E$13/1000*1.2</f>
        <v>256.5732039</v>
      </c>
      <c r="I744" s="591"/>
      <c r="J744" s="592"/>
      <c r="K744" s="591"/>
      <c r="L744" s="575"/>
      <c r="M744" s="593"/>
      <c r="N744" s="562"/>
      <c r="O744" s="564"/>
    </row>
    <row r="745" ht="13.5" customHeight="1" outlineLevel="1">
      <c r="A745" s="564"/>
      <c r="B745" s="216">
        <v>740.0</v>
      </c>
      <c r="C745" s="25"/>
      <c r="D745" s="73">
        <v>8.595568927156E12</v>
      </c>
      <c r="E745" s="55" t="s">
        <v>5257</v>
      </c>
      <c r="F745" s="594" t="s">
        <v>5258</v>
      </c>
      <c r="G745" s="589">
        <v>2278.71</v>
      </c>
      <c r="H745" s="590">
        <f>G745*'ЗМІСТ'!$E$13/1000*1.2</f>
        <v>119.5300065</v>
      </c>
      <c r="I745" s="591"/>
      <c r="J745" s="592"/>
      <c r="K745" s="591"/>
      <c r="L745" s="575"/>
      <c r="M745" s="593"/>
      <c r="N745" s="562"/>
      <c r="O745" s="564"/>
    </row>
    <row r="746" ht="13.5" customHeight="1" outlineLevel="1">
      <c r="A746" s="564"/>
      <c r="B746" s="216">
        <v>741.0</v>
      </c>
      <c r="C746" s="25"/>
      <c r="D746" s="73">
        <v>8.595057688063E12</v>
      </c>
      <c r="E746" s="55" t="s">
        <v>2917</v>
      </c>
      <c r="F746" s="594" t="s">
        <v>5259</v>
      </c>
      <c r="G746" s="589">
        <v>989.96</v>
      </c>
      <c r="H746" s="590">
        <f>G746*'ЗМІСТ'!$E$13/1000*1.2</f>
        <v>51.9284706</v>
      </c>
      <c r="I746" s="591"/>
      <c r="J746" s="592"/>
      <c r="K746" s="591"/>
      <c r="L746" s="575"/>
      <c r="M746" s="593"/>
      <c r="N746" s="562"/>
      <c r="O746" s="564"/>
    </row>
    <row r="747" ht="13.5" customHeight="1" outlineLevel="1">
      <c r="A747" s="564"/>
      <c r="B747" s="216">
        <v>742.0</v>
      </c>
      <c r="C747" s="606"/>
      <c r="D747" s="73">
        <v>8.59556892548E12</v>
      </c>
      <c r="E747" s="55" t="s">
        <v>3163</v>
      </c>
      <c r="F747" s="594" t="s">
        <v>3164</v>
      </c>
      <c r="G747" s="589">
        <v>1683.23</v>
      </c>
      <c r="H747" s="590">
        <f>G747*'ЗМІСТ'!$E$13/1000*1.2</f>
        <v>88.29403164</v>
      </c>
      <c r="I747" s="591"/>
      <c r="J747" s="592"/>
      <c r="K747" s="591"/>
      <c r="L747" s="575"/>
      <c r="M747" s="593"/>
      <c r="N747" s="562"/>
      <c r="O747" s="564"/>
    </row>
    <row r="748" ht="13.5" customHeight="1" outlineLevel="1">
      <c r="A748" s="564"/>
      <c r="B748" s="216">
        <v>743.0</v>
      </c>
      <c r="C748" s="606"/>
      <c r="D748" s="73">
        <v>8.59505768807E12</v>
      </c>
      <c r="E748" s="55" t="s">
        <v>2920</v>
      </c>
      <c r="F748" s="594" t="s">
        <v>5260</v>
      </c>
      <c r="G748" s="589">
        <v>1587.67</v>
      </c>
      <c r="H748" s="590">
        <f>G748*'ЗМІСТ'!$E$13/1000*1.2</f>
        <v>83.28142037</v>
      </c>
      <c r="I748" s="591"/>
      <c r="J748" s="592"/>
      <c r="K748" s="591"/>
      <c r="L748" s="575"/>
      <c r="M748" s="593"/>
      <c r="N748" s="562"/>
      <c r="O748" s="564"/>
    </row>
    <row r="749" ht="13.5" customHeight="1" outlineLevel="1">
      <c r="A749" s="564"/>
      <c r="B749" s="216">
        <v>744.0</v>
      </c>
      <c r="C749" s="606"/>
      <c r="D749" s="73">
        <v>8.595568925497E12</v>
      </c>
      <c r="E749" s="55" t="s">
        <v>3166</v>
      </c>
      <c r="F749" s="594" t="s">
        <v>3167</v>
      </c>
      <c r="G749" s="589">
        <v>2813.29</v>
      </c>
      <c r="H749" s="590">
        <f>G749*'ЗМІСТ'!$E$13/1000*1.2</f>
        <v>147.5714645</v>
      </c>
      <c r="I749" s="591"/>
      <c r="J749" s="592"/>
      <c r="K749" s="591"/>
      <c r="L749" s="575"/>
      <c r="M749" s="593"/>
      <c r="N749" s="562"/>
      <c r="O749" s="564"/>
    </row>
    <row r="750" ht="13.5" customHeight="1" outlineLevel="1">
      <c r="A750" s="564"/>
      <c r="B750" s="216">
        <v>745.0</v>
      </c>
      <c r="C750" s="606"/>
      <c r="D750" s="73">
        <v>8.595057688087E12</v>
      </c>
      <c r="E750" s="55" t="s">
        <v>2923</v>
      </c>
      <c r="F750" s="594" t="s">
        <v>5261</v>
      </c>
      <c r="G750" s="589">
        <v>2664.46</v>
      </c>
      <c r="H750" s="590">
        <f>G750*'ЗМІСТ'!$E$13/1000*1.2</f>
        <v>139.764569</v>
      </c>
      <c r="I750" s="591"/>
      <c r="J750" s="592"/>
      <c r="K750" s="591"/>
      <c r="L750" s="575"/>
      <c r="M750" s="593"/>
      <c r="N750" s="562"/>
      <c r="O750" s="564"/>
    </row>
    <row r="751" ht="13.5" customHeight="1" outlineLevel="1">
      <c r="A751" s="564"/>
      <c r="B751" s="216">
        <v>746.0</v>
      </c>
      <c r="C751" s="598"/>
      <c r="D751" s="73">
        <v>8.595568925503E12</v>
      </c>
      <c r="E751" s="55" t="s">
        <v>3169</v>
      </c>
      <c r="F751" s="594" t="s">
        <v>3170</v>
      </c>
      <c r="G751" s="589">
        <v>5443.06</v>
      </c>
      <c r="H751" s="590">
        <f>G751*'ЗМІСТ'!$E$13/1000*1.2</f>
        <v>285.5163655</v>
      </c>
      <c r="I751" s="591"/>
      <c r="J751" s="592"/>
      <c r="K751" s="591"/>
      <c r="L751" s="575"/>
      <c r="M751" s="593"/>
      <c r="N751" s="562"/>
      <c r="O751" s="564"/>
    </row>
    <row r="752" ht="13.5" customHeight="1" outlineLevel="1">
      <c r="A752" s="564"/>
      <c r="B752" s="216">
        <v>747.0</v>
      </c>
      <c r="C752" s="25"/>
      <c r="D752" s="73">
        <v>8.595057688094E12</v>
      </c>
      <c r="E752" s="55" t="s">
        <v>2926</v>
      </c>
      <c r="F752" s="594" t="s">
        <v>5262</v>
      </c>
      <c r="G752" s="589">
        <v>1792.22</v>
      </c>
      <c r="H752" s="590">
        <f>G752*'ЗМІСТ'!$E$13/1000*1.2</f>
        <v>94.01111517</v>
      </c>
      <c r="I752" s="591"/>
      <c r="J752" s="592"/>
      <c r="K752" s="591"/>
      <c r="L752" s="575"/>
      <c r="M752" s="593"/>
      <c r="N752" s="562"/>
      <c r="O752" s="564"/>
    </row>
    <row r="753" ht="13.5" customHeight="1" outlineLevel="1">
      <c r="A753" s="564"/>
      <c r="B753" s="216">
        <v>748.0</v>
      </c>
      <c r="C753" s="25"/>
      <c r="D753" s="73">
        <v>8.59556892551E12</v>
      </c>
      <c r="E753" s="55" t="s">
        <v>3172</v>
      </c>
      <c r="F753" s="594" t="s">
        <v>3173</v>
      </c>
      <c r="G753" s="589">
        <v>3095.63</v>
      </c>
      <c r="H753" s="590">
        <f>G753*'ЗМІСТ'!$E$13/1000*1.2</f>
        <v>162.3816431</v>
      </c>
      <c r="I753" s="591"/>
      <c r="J753" s="592"/>
      <c r="K753" s="591"/>
      <c r="L753" s="575"/>
      <c r="M753" s="593"/>
      <c r="N753" s="562"/>
      <c r="O753" s="564"/>
    </row>
    <row r="754" ht="13.5" customHeight="1" outlineLevel="1">
      <c r="A754" s="564"/>
      <c r="B754" s="216">
        <v>749.0</v>
      </c>
      <c r="C754" s="606"/>
      <c r="D754" s="73">
        <v>8.5950576881E12</v>
      </c>
      <c r="E754" s="55" t="s">
        <v>2929</v>
      </c>
      <c r="F754" s="594" t="s">
        <v>5263</v>
      </c>
      <c r="G754" s="589">
        <v>3084.95</v>
      </c>
      <c r="H754" s="590">
        <f>G754*'ЗМІСТ'!$E$13/1000*1.2</f>
        <v>161.8214224</v>
      </c>
      <c r="I754" s="591"/>
      <c r="J754" s="592"/>
      <c r="K754" s="591"/>
      <c r="L754" s="575"/>
      <c r="M754" s="593"/>
      <c r="N754" s="562"/>
      <c r="O754" s="564"/>
    </row>
    <row r="755" ht="13.5" customHeight="1" outlineLevel="1">
      <c r="A755" s="564"/>
      <c r="B755" s="216">
        <v>750.0</v>
      </c>
      <c r="C755" s="606"/>
      <c r="D755" s="73">
        <v>8.595568925527E12</v>
      </c>
      <c r="E755" s="55" t="s">
        <v>3175</v>
      </c>
      <c r="F755" s="594" t="s">
        <v>3176</v>
      </c>
      <c r="G755" s="589">
        <v>5423.33</v>
      </c>
      <c r="H755" s="590">
        <f>G755*'ЗМІСТ'!$E$13/1000*1.2</f>
        <v>284.4814259</v>
      </c>
      <c r="I755" s="591"/>
      <c r="J755" s="592"/>
      <c r="K755" s="591"/>
      <c r="L755" s="575"/>
      <c r="M755" s="593"/>
      <c r="N755" s="562"/>
      <c r="O755" s="564"/>
    </row>
    <row r="756" ht="13.5" customHeight="1" outlineLevel="1">
      <c r="A756" s="564"/>
      <c r="B756" s="216">
        <v>751.0</v>
      </c>
      <c r="C756" s="606"/>
      <c r="D756" s="73">
        <v>8.595057688117E12</v>
      </c>
      <c r="E756" s="55" t="s">
        <v>2932</v>
      </c>
      <c r="F756" s="594" t="s">
        <v>5264</v>
      </c>
      <c r="G756" s="589">
        <v>2755.68</v>
      </c>
      <c r="H756" s="590">
        <f>G756*'ЗМІСТ'!$E$13/1000*1.2</f>
        <v>144.5495251</v>
      </c>
      <c r="I756" s="591"/>
      <c r="J756" s="592"/>
      <c r="K756" s="591"/>
      <c r="L756" s="575"/>
      <c r="M756" s="593"/>
      <c r="N756" s="562"/>
      <c r="O756" s="564"/>
    </row>
    <row r="757" ht="13.5" customHeight="1" outlineLevel="1">
      <c r="A757" s="564"/>
      <c r="B757" s="216">
        <v>752.0</v>
      </c>
      <c r="C757" s="606"/>
      <c r="D757" s="73">
        <v>8.595568925534E12</v>
      </c>
      <c r="E757" s="55" t="s">
        <v>3178</v>
      </c>
      <c r="F757" s="594" t="s">
        <v>3179</v>
      </c>
      <c r="G757" s="589">
        <v>5174.33</v>
      </c>
      <c r="H757" s="590">
        <f>G757*'ЗМІСТ'!$E$13/1000*1.2</f>
        <v>271.4201011</v>
      </c>
      <c r="I757" s="591"/>
      <c r="J757" s="592"/>
      <c r="K757" s="591"/>
      <c r="L757" s="575"/>
      <c r="M757" s="593"/>
      <c r="N757" s="562"/>
      <c r="O757" s="564"/>
    </row>
    <row r="758" ht="13.5" customHeight="1" outlineLevel="1">
      <c r="A758" s="564"/>
      <c r="B758" s="216">
        <v>753.0</v>
      </c>
      <c r="C758" s="25"/>
      <c r="D758" s="73">
        <v>8.595057688124E12</v>
      </c>
      <c r="E758" s="55" t="s">
        <v>2935</v>
      </c>
      <c r="F758" s="594" t="s">
        <v>5265</v>
      </c>
      <c r="G758" s="589">
        <v>1825.61</v>
      </c>
      <c r="H758" s="590">
        <f>G758*'ЗМІСТ'!$E$13/1000*1.2</f>
        <v>95.76259162</v>
      </c>
      <c r="I758" s="591"/>
      <c r="J758" s="592"/>
      <c r="K758" s="591"/>
      <c r="L758" s="575"/>
      <c r="M758" s="593"/>
      <c r="N758" s="562"/>
      <c r="O758" s="564"/>
    </row>
    <row r="759" ht="13.5" customHeight="1" outlineLevel="1">
      <c r="A759" s="564"/>
      <c r="B759" s="216">
        <v>754.0</v>
      </c>
      <c r="C759" s="25"/>
      <c r="D759" s="73">
        <v>8.595568925541E12</v>
      </c>
      <c r="E759" s="55" t="s">
        <v>5266</v>
      </c>
      <c r="F759" s="594" t="s">
        <v>5267</v>
      </c>
      <c r="G759" s="589">
        <v>2663.28</v>
      </c>
      <c r="H759" s="590">
        <f>G759*'ЗМІСТ'!$E$13/1000*1.2</f>
        <v>139.702672</v>
      </c>
      <c r="I759" s="591"/>
      <c r="J759" s="592"/>
      <c r="K759" s="591"/>
      <c r="L759" s="575"/>
      <c r="M759" s="593"/>
      <c r="N759" s="562"/>
      <c r="O759" s="564"/>
    </row>
    <row r="760" ht="13.5" customHeight="1" outlineLevel="1">
      <c r="A760" s="564"/>
      <c r="B760" s="216">
        <v>755.0</v>
      </c>
      <c r="C760" s="25"/>
      <c r="D760" s="73">
        <v>8.595057650589E12</v>
      </c>
      <c r="E760" s="55" t="s">
        <v>2964</v>
      </c>
      <c r="F760" s="594" t="s">
        <v>5268</v>
      </c>
      <c r="G760" s="589">
        <v>1139.26</v>
      </c>
      <c r="H760" s="590">
        <f>G760*'ЗМІСТ'!$E$13/1000*1.2</f>
        <v>59.76002001</v>
      </c>
      <c r="I760" s="591"/>
      <c r="J760" s="592"/>
      <c r="K760" s="591"/>
      <c r="L760" s="575"/>
      <c r="M760" s="593"/>
      <c r="N760" s="562"/>
      <c r="O760" s="564"/>
    </row>
    <row r="761" ht="13.5" customHeight="1" outlineLevel="1">
      <c r="A761" s="564"/>
      <c r="B761" s="216">
        <v>756.0</v>
      </c>
      <c r="C761" s="606"/>
      <c r="D761" s="73">
        <v>8.595057650596E12</v>
      </c>
      <c r="E761" s="55" t="s">
        <v>2967</v>
      </c>
      <c r="F761" s="594" t="s">
        <v>5269</v>
      </c>
      <c r="G761" s="589">
        <v>1708.41</v>
      </c>
      <c r="H761" s="590">
        <f>G761*'ЗМІСТ'!$E$13/1000*1.2</f>
        <v>89.61485156</v>
      </c>
      <c r="I761" s="591"/>
      <c r="J761" s="592"/>
      <c r="K761" s="591"/>
      <c r="L761" s="575"/>
      <c r="M761" s="593"/>
      <c r="N761" s="562"/>
      <c r="O761" s="564"/>
    </row>
    <row r="762" ht="13.5" customHeight="1" outlineLevel="1">
      <c r="A762" s="564"/>
      <c r="B762" s="216">
        <v>757.0</v>
      </c>
      <c r="C762" s="606"/>
      <c r="D762" s="73">
        <v>8.595057650602E12</v>
      </c>
      <c r="E762" s="55" t="s">
        <v>2970</v>
      </c>
      <c r="F762" s="594" t="s">
        <v>5270</v>
      </c>
      <c r="G762" s="589">
        <v>4977.56</v>
      </c>
      <c r="H762" s="590">
        <f>G762*'ЗМІСТ'!$E$13/1000*1.2</f>
        <v>261.0985071</v>
      </c>
      <c r="I762" s="591"/>
      <c r="J762" s="592"/>
      <c r="K762" s="591"/>
      <c r="L762" s="575"/>
      <c r="M762" s="593"/>
      <c r="N762" s="562"/>
      <c r="O762" s="564"/>
    </row>
    <row r="763" ht="13.5" customHeight="1" outlineLevel="1">
      <c r="A763" s="564"/>
      <c r="B763" s="216">
        <v>758.0</v>
      </c>
      <c r="C763" s="606"/>
      <c r="D763" s="73">
        <v>8.595057650619E12</v>
      </c>
      <c r="E763" s="55" t="s">
        <v>2973</v>
      </c>
      <c r="F763" s="594" t="s">
        <v>5271</v>
      </c>
      <c r="G763" s="589">
        <v>2497.98</v>
      </c>
      <c r="H763" s="590">
        <f>G763*'ЗМІСТ'!$E$13/1000*1.2</f>
        <v>131.0318407</v>
      </c>
      <c r="I763" s="591"/>
      <c r="J763" s="592"/>
      <c r="K763" s="591"/>
      <c r="L763" s="575"/>
      <c r="M763" s="593"/>
      <c r="N763" s="562"/>
      <c r="O763" s="564"/>
    </row>
    <row r="764" ht="13.5" customHeight="1" outlineLevel="1">
      <c r="A764" s="564"/>
      <c r="B764" s="216">
        <v>759.0</v>
      </c>
      <c r="C764" s="606"/>
      <c r="D764" s="73">
        <v>8.595057650626E12</v>
      </c>
      <c r="E764" s="55" t="s">
        <v>2976</v>
      </c>
      <c r="F764" s="594" t="s">
        <v>5272</v>
      </c>
      <c r="G764" s="589">
        <v>3700.86</v>
      </c>
      <c r="H764" s="590">
        <f>G764*'ЗМІСТ'!$E$13/1000*1.2</f>
        <v>194.1290554</v>
      </c>
      <c r="I764" s="591"/>
      <c r="J764" s="592"/>
      <c r="K764" s="591"/>
      <c r="L764" s="575"/>
      <c r="M764" s="593"/>
      <c r="N764" s="562"/>
      <c r="O764" s="564"/>
    </row>
    <row r="765" ht="13.5" customHeight="1" outlineLevel="1">
      <c r="A765" s="564"/>
      <c r="B765" s="216">
        <v>760.0</v>
      </c>
      <c r="C765" s="25"/>
      <c r="D765" s="73">
        <v>8.595057650633E12</v>
      </c>
      <c r="E765" s="55" t="s">
        <v>2979</v>
      </c>
      <c r="F765" s="594" t="s">
        <v>5273</v>
      </c>
      <c r="G765" s="589">
        <v>4328.55</v>
      </c>
      <c r="H765" s="590">
        <f>G765*'ЗМІСТ'!$E$13/1000*1.2</f>
        <v>227.0546097</v>
      </c>
      <c r="I765" s="591"/>
      <c r="J765" s="592"/>
      <c r="K765" s="591"/>
      <c r="L765" s="575"/>
      <c r="M765" s="593"/>
      <c r="N765" s="562"/>
      <c r="O765" s="564"/>
    </row>
    <row r="766" ht="13.5" customHeight="1" outlineLevel="1">
      <c r="A766" s="564"/>
      <c r="B766" s="216">
        <v>761.0</v>
      </c>
      <c r="C766" s="25"/>
      <c r="D766" s="73">
        <v>8.595057657052E12</v>
      </c>
      <c r="E766" s="55" t="s">
        <v>5274</v>
      </c>
      <c r="F766" s="594" t="s">
        <v>5275</v>
      </c>
      <c r="G766" s="589">
        <v>1883.06</v>
      </c>
      <c r="H766" s="590">
        <f>G766*'ЗМІСТ'!$E$13/1000*1.2</f>
        <v>98.77613827</v>
      </c>
      <c r="I766" s="591"/>
      <c r="J766" s="592"/>
      <c r="K766" s="591"/>
      <c r="L766" s="575"/>
      <c r="M766" s="593"/>
      <c r="N766" s="562"/>
      <c r="O766" s="564"/>
    </row>
    <row r="767" ht="13.5" customHeight="1" outlineLevel="1">
      <c r="A767" s="564"/>
      <c r="B767" s="216">
        <v>762.0</v>
      </c>
      <c r="C767" s="25"/>
      <c r="D767" s="73">
        <v>8.595057657069E12</v>
      </c>
      <c r="E767" s="55" t="s">
        <v>2985</v>
      </c>
      <c r="F767" s="594" t="s">
        <v>5276</v>
      </c>
      <c r="G767" s="589">
        <v>1452.13</v>
      </c>
      <c r="H767" s="590">
        <f>G767*'ЗМІСТ'!$E$13/1000*1.2</f>
        <v>76.17165341</v>
      </c>
      <c r="I767" s="591"/>
      <c r="J767" s="592"/>
      <c r="K767" s="591"/>
      <c r="L767" s="575"/>
      <c r="M767" s="593"/>
      <c r="N767" s="562"/>
      <c r="O767" s="564"/>
    </row>
    <row r="768" ht="13.5" customHeight="1" outlineLevel="1">
      <c r="A768" s="564"/>
      <c r="B768" s="216">
        <v>763.0</v>
      </c>
      <c r="C768" s="25"/>
      <c r="D768" s="73">
        <v>8.595057657076E12</v>
      </c>
      <c r="E768" s="55" t="s">
        <v>2988</v>
      </c>
      <c r="F768" s="594" t="s">
        <v>5277</v>
      </c>
      <c r="G768" s="589">
        <v>2300.19</v>
      </c>
      <c r="H768" s="590">
        <f>G768*'ЗМІСТ'!$E$13/1000*1.2</f>
        <v>120.6567425</v>
      </c>
      <c r="I768" s="591"/>
      <c r="J768" s="592"/>
      <c r="K768" s="591"/>
      <c r="L768" s="575"/>
      <c r="M768" s="593"/>
      <c r="N768" s="562"/>
      <c r="O768" s="564"/>
    </row>
    <row r="769" ht="13.5" customHeight="1" outlineLevel="1">
      <c r="A769" s="564"/>
      <c r="B769" s="216">
        <v>764.0</v>
      </c>
      <c r="C769" s="25"/>
      <c r="D769" s="73">
        <v>8.595057657083E12</v>
      </c>
      <c r="E769" s="55" t="s">
        <v>2991</v>
      </c>
      <c r="F769" s="594" t="s">
        <v>5278</v>
      </c>
      <c r="G769" s="589">
        <v>6512.02</v>
      </c>
      <c r="H769" s="590">
        <f>G769*'ЗМІСТ'!$E$13/1000*1.2</f>
        <v>341.5887905</v>
      </c>
      <c r="I769" s="591"/>
      <c r="J769" s="592"/>
      <c r="K769" s="591"/>
      <c r="L769" s="575"/>
      <c r="M769" s="593"/>
      <c r="N769" s="562"/>
      <c r="O769" s="564"/>
    </row>
    <row r="770" ht="13.5" customHeight="1" outlineLevel="1">
      <c r="A770" s="564"/>
      <c r="B770" s="216">
        <v>765.0</v>
      </c>
      <c r="C770" s="606"/>
      <c r="D770" s="73">
        <v>8.59505765709E12</v>
      </c>
      <c r="E770" s="55" t="s">
        <v>2994</v>
      </c>
      <c r="F770" s="594" t="s">
        <v>5279</v>
      </c>
      <c r="G770" s="589">
        <v>3375.94</v>
      </c>
      <c r="H770" s="590">
        <f>G770*'ЗМІСТ'!$E$13/1000*1.2</f>
        <v>177.0853378</v>
      </c>
      <c r="I770" s="591"/>
      <c r="J770" s="592"/>
      <c r="K770" s="591"/>
      <c r="L770" s="575"/>
      <c r="M770" s="593"/>
      <c r="N770" s="562"/>
      <c r="O770" s="564"/>
    </row>
    <row r="771" ht="13.5" customHeight="1" outlineLevel="1">
      <c r="A771" s="564"/>
      <c r="B771" s="216">
        <v>766.0</v>
      </c>
      <c r="C771" s="606"/>
      <c r="D771" s="73">
        <v>8.595057657106E12</v>
      </c>
      <c r="E771" s="55" t="s">
        <v>2997</v>
      </c>
      <c r="F771" s="594" t="s">
        <v>5280</v>
      </c>
      <c r="G771" s="589">
        <v>4131.11</v>
      </c>
      <c r="H771" s="590">
        <f>G771*'ЗМІСТ'!$E$13/1000*1.2</f>
        <v>216.6978708</v>
      </c>
      <c r="I771" s="591"/>
      <c r="J771" s="592"/>
      <c r="K771" s="591"/>
      <c r="L771" s="575"/>
      <c r="M771" s="593"/>
      <c r="N771" s="562"/>
      <c r="O771" s="564"/>
    </row>
    <row r="772" ht="13.5" customHeight="1" outlineLevel="1">
      <c r="A772" s="564"/>
      <c r="B772" s="216">
        <v>767.0</v>
      </c>
      <c r="C772" s="606"/>
      <c r="D772" s="73">
        <v>8.595057657113E12</v>
      </c>
      <c r="E772" s="55" t="s">
        <v>3000</v>
      </c>
      <c r="F772" s="594" t="s">
        <v>5281</v>
      </c>
      <c r="G772" s="589">
        <v>5702.06</v>
      </c>
      <c r="H772" s="590">
        <f>G772*'ЗМІСТ'!$E$13/1000*1.2</f>
        <v>299.1022415</v>
      </c>
      <c r="I772" s="591"/>
      <c r="J772" s="592"/>
      <c r="K772" s="591"/>
      <c r="L772" s="575"/>
      <c r="M772" s="593"/>
      <c r="N772" s="562"/>
      <c r="O772" s="564"/>
    </row>
    <row r="773" ht="13.5" customHeight="1" outlineLevel="1">
      <c r="A773" s="564"/>
      <c r="B773" s="216">
        <v>768.0</v>
      </c>
      <c r="C773" s="606"/>
      <c r="D773" s="73">
        <v>8.59505765712E12</v>
      </c>
      <c r="E773" s="55" t="s">
        <v>3003</v>
      </c>
      <c r="F773" s="594" t="s">
        <v>5282</v>
      </c>
      <c r="G773" s="589">
        <v>2142.21</v>
      </c>
      <c r="H773" s="590">
        <f>G773*'ЗМІСТ'!$E$13/1000*1.2</f>
        <v>112.3698826</v>
      </c>
      <c r="I773" s="591"/>
      <c r="J773" s="592"/>
      <c r="K773" s="591"/>
      <c r="L773" s="575"/>
      <c r="M773" s="593"/>
      <c r="N773" s="562"/>
      <c r="O773" s="564"/>
    </row>
    <row r="774" ht="13.5" customHeight="1" outlineLevel="1">
      <c r="A774" s="564"/>
      <c r="B774" s="216">
        <v>769.0</v>
      </c>
      <c r="C774" s="606"/>
      <c r="D774" s="73">
        <v>8.59505766869E12</v>
      </c>
      <c r="E774" s="55" t="s">
        <v>3032</v>
      </c>
      <c r="F774" s="594" t="s">
        <v>5283</v>
      </c>
      <c r="G774" s="589">
        <v>2124.04</v>
      </c>
      <c r="H774" s="590">
        <f>G774*'ЗМІСТ'!$E$13/1000*1.2</f>
        <v>111.4167731</v>
      </c>
      <c r="I774" s="591"/>
      <c r="J774" s="592"/>
      <c r="K774" s="591"/>
      <c r="L774" s="575"/>
      <c r="M774" s="593"/>
      <c r="N774" s="562"/>
      <c r="O774" s="564"/>
    </row>
    <row r="775" ht="13.5" customHeight="1" outlineLevel="1">
      <c r="A775" s="564"/>
      <c r="B775" s="216">
        <v>770.0</v>
      </c>
      <c r="C775" s="606"/>
      <c r="D775" s="73">
        <v>8.595057668706E12</v>
      </c>
      <c r="E775" s="55" t="s">
        <v>3035</v>
      </c>
      <c r="F775" s="594" t="s">
        <v>5284</v>
      </c>
      <c r="G775" s="589">
        <v>3946.19</v>
      </c>
      <c r="H775" s="590">
        <f>G775*'ЗМІСТ'!$E$13/1000*1.2</f>
        <v>206.99787</v>
      </c>
      <c r="I775" s="591"/>
      <c r="J775" s="592"/>
      <c r="K775" s="591"/>
      <c r="L775" s="575"/>
      <c r="M775" s="593"/>
      <c r="N775" s="562"/>
      <c r="O775" s="564"/>
    </row>
    <row r="776" ht="13.5" customHeight="1" outlineLevel="1">
      <c r="A776" s="564"/>
      <c r="B776" s="216">
        <v>771.0</v>
      </c>
      <c r="C776" s="606"/>
      <c r="D776" s="73">
        <v>8.595057668713E12</v>
      </c>
      <c r="E776" s="55" t="s">
        <v>3038</v>
      </c>
      <c r="F776" s="594" t="s">
        <v>5285</v>
      </c>
      <c r="G776" s="589">
        <v>15056.22</v>
      </c>
      <c r="H776" s="590">
        <f>G776*'ЗМІСТ'!$E$13/1000*1.2</f>
        <v>789.7758268</v>
      </c>
      <c r="I776" s="591"/>
      <c r="J776" s="592"/>
      <c r="K776" s="591"/>
      <c r="L776" s="575"/>
      <c r="M776" s="593"/>
      <c r="N776" s="562"/>
      <c r="O776" s="564"/>
    </row>
    <row r="777" ht="13.5" customHeight="1" outlineLevel="1">
      <c r="A777" s="564"/>
      <c r="B777" s="216">
        <v>772.0</v>
      </c>
      <c r="C777" s="606"/>
      <c r="D777" s="73">
        <v>8.59505766872E12</v>
      </c>
      <c r="E777" s="55" t="s">
        <v>3041</v>
      </c>
      <c r="F777" s="594" t="s">
        <v>5286</v>
      </c>
      <c r="G777" s="589">
        <v>5860.92</v>
      </c>
      <c r="H777" s="590">
        <f>G777*'ЗМІСТ'!$E$13/1000*1.2</f>
        <v>307.4352619</v>
      </c>
      <c r="I777" s="591"/>
      <c r="J777" s="592"/>
      <c r="K777" s="591"/>
      <c r="L777" s="575"/>
      <c r="M777" s="593"/>
      <c r="N777" s="562"/>
      <c r="O777" s="564"/>
    </row>
    <row r="778" ht="13.5" customHeight="1" outlineLevel="1">
      <c r="A778" s="564"/>
      <c r="B778" s="216">
        <v>773.0</v>
      </c>
      <c r="C778" s="606"/>
      <c r="D778" s="73">
        <v>8.595057668737E12</v>
      </c>
      <c r="E778" s="55" t="s">
        <v>3044</v>
      </c>
      <c r="F778" s="594" t="s">
        <v>5287</v>
      </c>
      <c r="G778" s="589">
        <v>9375.18</v>
      </c>
      <c r="H778" s="590">
        <f>G778*'ЗМІСТ'!$E$13/1000*1.2</f>
        <v>491.7761919</v>
      </c>
      <c r="I778" s="591"/>
      <c r="J778" s="592"/>
      <c r="K778" s="591"/>
      <c r="L778" s="575"/>
      <c r="M778" s="593"/>
      <c r="N778" s="562"/>
      <c r="O778" s="564"/>
    </row>
    <row r="779" ht="13.5" customHeight="1" outlineLevel="1">
      <c r="A779" s="564"/>
      <c r="B779" s="216">
        <v>774.0</v>
      </c>
      <c r="C779" s="25"/>
      <c r="D779" s="73">
        <v>8.595057668744E12</v>
      </c>
      <c r="E779" s="55" t="s">
        <v>3047</v>
      </c>
      <c r="F779" s="594" t="s">
        <v>5288</v>
      </c>
      <c r="G779" s="589">
        <v>9106.56</v>
      </c>
      <c r="H779" s="590">
        <f>G779*'ЗМІСТ'!$E$13/1000*1.2</f>
        <v>477.6856976</v>
      </c>
      <c r="I779" s="591"/>
      <c r="J779" s="592"/>
      <c r="K779" s="591"/>
      <c r="L779" s="575"/>
      <c r="M779" s="593"/>
      <c r="N779" s="562"/>
      <c r="O779" s="564"/>
    </row>
    <row r="780" ht="13.5" customHeight="1" outlineLevel="1">
      <c r="A780" s="564"/>
      <c r="B780" s="216">
        <v>775.0</v>
      </c>
      <c r="C780" s="25"/>
      <c r="D780" s="73">
        <v>8.595057668751E12</v>
      </c>
      <c r="E780" s="55" t="s">
        <v>3050</v>
      </c>
      <c r="F780" s="594" t="s">
        <v>5289</v>
      </c>
      <c r="G780" s="589">
        <v>3384.02</v>
      </c>
      <c r="H780" s="590">
        <f>G780*'ЗМІСТ'!$E$13/1000*1.2</f>
        <v>177.5091752</v>
      </c>
      <c r="I780" s="591"/>
      <c r="J780" s="592"/>
      <c r="K780" s="591"/>
      <c r="L780" s="575"/>
      <c r="M780" s="593"/>
      <c r="N780" s="562"/>
      <c r="O780" s="564"/>
    </row>
    <row r="781" ht="13.5" customHeight="1" outlineLevel="1">
      <c r="A781" s="564"/>
      <c r="B781" s="216">
        <v>776.0</v>
      </c>
      <c r="C781" s="606"/>
      <c r="D781" s="73">
        <v>8.595057690462E12</v>
      </c>
      <c r="E781" s="55" t="s">
        <v>2727</v>
      </c>
      <c r="F781" s="594" t="s">
        <v>5290</v>
      </c>
      <c r="G781" s="589">
        <v>1301.08</v>
      </c>
      <c r="H781" s="590">
        <f>G781*'ЗМІСТ'!$E$13/1000*1.2</f>
        <v>68.24830753</v>
      </c>
      <c r="I781" s="591"/>
      <c r="J781" s="592"/>
      <c r="K781" s="591"/>
      <c r="L781" s="575"/>
      <c r="M781" s="593"/>
      <c r="N781" s="562"/>
      <c r="O781" s="564"/>
    </row>
    <row r="782" ht="13.5" customHeight="1" outlineLevel="1">
      <c r="A782" s="564"/>
      <c r="B782" s="216">
        <v>777.0</v>
      </c>
      <c r="C782" s="606"/>
      <c r="D782" s="73">
        <v>8.595057691285E12</v>
      </c>
      <c r="E782" s="55" t="s">
        <v>5291</v>
      </c>
      <c r="F782" s="594" t="s">
        <v>5292</v>
      </c>
      <c r="G782" s="589">
        <v>2466.16</v>
      </c>
      <c r="H782" s="590">
        <f>G782*'ЗМІСТ'!$E$13/1000*1.2</f>
        <v>129.3627187</v>
      </c>
      <c r="I782" s="591"/>
      <c r="J782" s="592"/>
      <c r="K782" s="591"/>
      <c r="L782" s="575"/>
      <c r="M782" s="593"/>
      <c r="N782" s="562"/>
      <c r="O782" s="564"/>
    </row>
    <row r="783" ht="13.5" customHeight="1" outlineLevel="1">
      <c r="A783" s="564"/>
      <c r="B783" s="216">
        <v>778.0</v>
      </c>
      <c r="C783" s="606"/>
      <c r="D783" s="73">
        <v>8.595057690479E12</v>
      </c>
      <c r="E783" s="55" t="s">
        <v>2730</v>
      </c>
      <c r="F783" s="594" t="s">
        <v>5293</v>
      </c>
      <c r="G783" s="589">
        <v>1154.75</v>
      </c>
      <c r="H783" s="590">
        <f>G783*'ЗМІСТ'!$E$13/1000*1.2</f>
        <v>60.57254982</v>
      </c>
      <c r="I783" s="591"/>
      <c r="J783" s="592"/>
      <c r="K783" s="591"/>
      <c r="L783" s="575"/>
      <c r="M783" s="593"/>
      <c r="N783" s="562"/>
      <c r="O783" s="564"/>
    </row>
    <row r="784" ht="13.5" customHeight="1" outlineLevel="1">
      <c r="A784" s="564"/>
      <c r="B784" s="216">
        <v>779.0</v>
      </c>
      <c r="C784" s="606"/>
      <c r="D784" s="73">
        <v>8.595057691292E12</v>
      </c>
      <c r="E784" s="55" t="s">
        <v>5294</v>
      </c>
      <c r="F784" s="594" t="s">
        <v>5295</v>
      </c>
      <c r="G784" s="589">
        <v>2105.49</v>
      </c>
      <c r="H784" s="590">
        <f>G784*'ЗМІСТ'!$E$13/1000*1.2</f>
        <v>110.4437306</v>
      </c>
      <c r="I784" s="591"/>
      <c r="J784" s="592"/>
      <c r="K784" s="591"/>
      <c r="L784" s="575"/>
      <c r="M784" s="593"/>
      <c r="N784" s="562"/>
      <c r="O784" s="564"/>
    </row>
    <row r="785" ht="13.5" customHeight="1" outlineLevel="1">
      <c r="A785" s="564"/>
      <c r="B785" s="216">
        <v>780.0</v>
      </c>
      <c r="C785" s="606"/>
      <c r="D785" s="73">
        <v>8.595057690486E12</v>
      </c>
      <c r="E785" s="55" t="s">
        <v>2733</v>
      </c>
      <c r="F785" s="594" t="s">
        <v>5296</v>
      </c>
      <c r="G785" s="589">
        <v>2563.58</v>
      </c>
      <c r="H785" s="590">
        <f>G785*'ЗМІСТ'!$E$13/1000*1.2</f>
        <v>134.4728965</v>
      </c>
      <c r="I785" s="591"/>
      <c r="J785" s="592"/>
      <c r="K785" s="591"/>
      <c r="L785" s="575"/>
      <c r="M785" s="593"/>
      <c r="N785" s="562"/>
      <c r="O785" s="564"/>
    </row>
    <row r="786" ht="13.5" customHeight="1" outlineLevel="1">
      <c r="A786" s="564"/>
      <c r="B786" s="216">
        <v>781.0</v>
      </c>
      <c r="C786" s="25"/>
      <c r="D786" s="73">
        <v>8.595057691308E12</v>
      </c>
      <c r="E786" s="55" t="s">
        <v>5297</v>
      </c>
      <c r="F786" s="594" t="s">
        <v>5298</v>
      </c>
      <c r="G786" s="589">
        <v>4870.99</v>
      </c>
      <c r="H786" s="590">
        <f>G786*'ЗМІСТ'!$E$13/1000*1.2</f>
        <v>255.508365</v>
      </c>
      <c r="I786" s="591"/>
      <c r="J786" s="592"/>
      <c r="K786" s="591"/>
      <c r="L786" s="575"/>
      <c r="M786" s="593"/>
      <c r="N786" s="562"/>
      <c r="O786" s="564"/>
    </row>
    <row r="787" ht="13.5" customHeight="1" outlineLevel="1">
      <c r="A787" s="564"/>
      <c r="B787" s="216">
        <v>782.0</v>
      </c>
      <c r="C787" s="25"/>
      <c r="D787" s="73">
        <v>8.595057690523E12</v>
      </c>
      <c r="E787" s="55" t="s">
        <v>2739</v>
      </c>
      <c r="F787" s="594" t="s">
        <v>5299</v>
      </c>
      <c r="G787" s="589">
        <v>1168.42</v>
      </c>
      <c r="H787" s="590">
        <f>G787*'ЗМІСТ'!$E$13/1000*1.2</f>
        <v>61.28961131</v>
      </c>
      <c r="I787" s="591"/>
      <c r="J787" s="592"/>
      <c r="K787" s="591"/>
      <c r="L787" s="575"/>
      <c r="M787" s="593"/>
      <c r="N787" s="562"/>
      <c r="O787" s="564"/>
    </row>
    <row r="788" ht="13.5" customHeight="1" outlineLevel="1">
      <c r="A788" s="564"/>
      <c r="B788" s="216">
        <v>783.0</v>
      </c>
      <c r="C788" s="606"/>
      <c r="D788" s="73">
        <v>8.595057690493E12</v>
      </c>
      <c r="E788" s="55" t="s">
        <v>2736</v>
      </c>
      <c r="F788" s="594" t="s">
        <v>5300</v>
      </c>
      <c r="G788" s="589">
        <v>2658.53</v>
      </c>
      <c r="H788" s="590">
        <f>G788*'ЗМІСТ'!$E$13/1000*1.2</f>
        <v>139.4535102</v>
      </c>
      <c r="I788" s="591"/>
      <c r="J788" s="592"/>
      <c r="K788" s="591"/>
      <c r="L788" s="575"/>
      <c r="M788" s="593"/>
      <c r="N788" s="562"/>
      <c r="O788" s="564"/>
    </row>
    <row r="789" ht="13.5" customHeight="1" outlineLevel="1">
      <c r="A789" s="564"/>
      <c r="B789" s="216">
        <v>784.0</v>
      </c>
      <c r="C789" s="606"/>
      <c r="D789" s="73">
        <v>8.595057691315E12</v>
      </c>
      <c r="E789" s="55" t="s">
        <v>5301</v>
      </c>
      <c r="F789" s="594" t="s">
        <v>5302</v>
      </c>
      <c r="G789" s="589">
        <v>5051.65</v>
      </c>
      <c r="H789" s="590">
        <f>G789*'ЗМІСТ'!$E$13/1000*1.2</f>
        <v>264.9849069</v>
      </c>
      <c r="I789" s="591"/>
      <c r="J789" s="592"/>
      <c r="K789" s="591"/>
      <c r="L789" s="575"/>
      <c r="M789" s="593"/>
      <c r="N789" s="562"/>
      <c r="O789" s="564"/>
    </row>
    <row r="790" ht="13.5" customHeight="1" outlineLevel="1">
      <c r="A790" s="564"/>
      <c r="B790" s="216">
        <v>785.0</v>
      </c>
      <c r="C790" s="606"/>
      <c r="D790" s="73">
        <v>8.595057690509E12</v>
      </c>
      <c r="E790" s="55" t="s">
        <v>2742</v>
      </c>
      <c r="F790" s="594" t="s">
        <v>5303</v>
      </c>
      <c r="G790" s="589">
        <v>3197.34</v>
      </c>
      <c r="H790" s="590">
        <f>G790*'ЗМІСТ'!$E$13/1000*1.2</f>
        <v>167.7168534</v>
      </c>
      <c r="I790" s="591"/>
      <c r="J790" s="592"/>
      <c r="K790" s="591"/>
      <c r="L790" s="575"/>
      <c r="M790" s="593"/>
      <c r="N790" s="562"/>
      <c r="O790" s="564"/>
    </row>
    <row r="791" ht="13.5" customHeight="1" outlineLevel="1">
      <c r="A791" s="564"/>
      <c r="B791" s="216">
        <v>786.0</v>
      </c>
      <c r="C791" s="606"/>
      <c r="D791" s="73">
        <v>8.595057691322E12</v>
      </c>
      <c r="E791" s="55" t="s">
        <v>5304</v>
      </c>
      <c r="F791" s="594" t="s">
        <v>5305</v>
      </c>
      <c r="G791" s="589">
        <v>5652.74</v>
      </c>
      <c r="H791" s="590">
        <f>G791*'ЗМІСТ'!$E$13/1000*1.2</f>
        <v>296.515155</v>
      </c>
      <c r="I791" s="591"/>
      <c r="J791" s="592"/>
      <c r="K791" s="591"/>
      <c r="L791" s="575"/>
      <c r="M791" s="593"/>
      <c r="N791" s="562"/>
      <c r="O791" s="564"/>
    </row>
    <row r="792" ht="13.5" customHeight="1" outlineLevel="1">
      <c r="A792" s="564"/>
      <c r="B792" s="216">
        <v>787.0</v>
      </c>
      <c r="C792" s="606"/>
      <c r="D792" s="73">
        <v>8.595057690516E12</v>
      </c>
      <c r="E792" s="55" t="s">
        <v>2745</v>
      </c>
      <c r="F792" s="594" t="s">
        <v>5306</v>
      </c>
      <c r="G792" s="589">
        <v>2234.53</v>
      </c>
      <c r="H792" s="590">
        <f>G792*'ЗМІСТ'!$E$13/1000*1.2</f>
        <v>117.2125393</v>
      </c>
      <c r="I792" s="591"/>
      <c r="J792" s="592"/>
      <c r="K792" s="591"/>
      <c r="L792" s="575"/>
      <c r="M792" s="593"/>
      <c r="N792" s="562"/>
      <c r="O792" s="564"/>
    </row>
    <row r="793" ht="13.5" customHeight="1" outlineLevel="1">
      <c r="A793" s="564"/>
      <c r="B793" s="216">
        <v>788.0</v>
      </c>
      <c r="C793" s="606"/>
      <c r="D793" s="73">
        <v>8.595057691339E12</v>
      </c>
      <c r="E793" s="55" t="s">
        <v>5307</v>
      </c>
      <c r="F793" s="594" t="s">
        <v>5308</v>
      </c>
      <c r="G793" s="589">
        <v>3961.35</v>
      </c>
      <c r="H793" s="590">
        <f>G793*'ЗМІСТ'!$E$13/1000*1.2</f>
        <v>207.7930896</v>
      </c>
      <c r="I793" s="591"/>
      <c r="J793" s="592"/>
      <c r="K793" s="591"/>
      <c r="L793" s="575"/>
      <c r="M793" s="593"/>
      <c r="N793" s="562"/>
      <c r="O793" s="564"/>
    </row>
    <row r="794" ht="13.5" customHeight="1" outlineLevel="1">
      <c r="A794" s="564"/>
      <c r="B794" s="216">
        <v>789.0</v>
      </c>
      <c r="C794" s="606"/>
      <c r="D794" s="73">
        <v>8.595057690547E12</v>
      </c>
      <c r="E794" s="55" t="s">
        <v>2754</v>
      </c>
      <c r="F794" s="594" t="s">
        <v>5309</v>
      </c>
      <c r="G794" s="589">
        <v>1415.62</v>
      </c>
      <c r="H794" s="590">
        <f>G794*'ЗМІСТ'!$E$13/1000*1.2</f>
        <v>74.25651697</v>
      </c>
      <c r="I794" s="591"/>
      <c r="J794" s="592"/>
      <c r="K794" s="591"/>
      <c r="L794" s="575"/>
      <c r="M794" s="593"/>
      <c r="N794" s="562"/>
      <c r="O794" s="564"/>
    </row>
    <row r="795" ht="13.5" customHeight="1" outlineLevel="1">
      <c r="A795" s="564"/>
      <c r="B795" s="216">
        <v>790.0</v>
      </c>
      <c r="C795" s="25"/>
      <c r="D795" s="73">
        <v>8.595057690554E12</v>
      </c>
      <c r="E795" s="55" t="s">
        <v>2757</v>
      </c>
      <c r="F795" s="594" t="s">
        <v>5310</v>
      </c>
      <c r="G795" s="589">
        <v>1285.19</v>
      </c>
      <c r="H795" s="590">
        <f>G795*'ЗМІСТ'!$E$13/1000*1.2</f>
        <v>67.41479567</v>
      </c>
      <c r="I795" s="591"/>
      <c r="J795" s="592"/>
      <c r="K795" s="591"/>
      <c r="L795" s="575"/>
      <c r="M795" s="593"/>
      <c r="N795" s="562"/>
      <c r="O795" s="564"/>
    </row>
    <row r="796" ht="13.5" customHeight="1" outlineLevel="1">
      <c r="A796" s="564"/>
      <c r="B796" s="216">
        <v>791.0</v>
      </c>
      <c r="C796" s="25"/>
      <c r="D796" s="73">
        <v>8.595057690561E12</v>
      </c>
      <c r="E796" s="55" t="s">
        <v>2760</v>
      </c>
      <c r="F796" s="594" t="s">
        <v>5311</v>
      </c>
      <c r="G796" s="589">
        <v>2959.48</v>
      </c>
      <c r="H796" s="590">
        <f>G796*'ЗМІСТ'!$E$13/1000*1.2</f>
        <v>155.2398785</v>
      </c>
      <c r="I796" s="591"/>
      <c r="J796" s="592"/>
      <c r="K796" s="591"/>
      <c r="L796" s="575"/>
      <c r="M796" s="593"/>
      <c r="N796" s="562"/>
      <c r="O796" s="564"/>
    </row>
    <row r="797" ht="13.5" customHeight="1" outlineLevel="1">
      <c r="A797" s="564"/>
      <c r="B797" s="216">
        <v>792.0</v>
      </c>
      <c r="C797" s="606"/>
      <c r="D797" s="73">
        <v>8.595057690608E12</v>
      </c>
      <c r="E797" s="55" t="s">
        <v>2766</v>
      </c>
      <c r="F797" s="594" t="s">
        <v>5312</v>
      </c>
      <c r="G797" s="589">
        <v>1184.33</v>
      </c>
      <c r="H797" s="590">
        <f>G797*'ЗМІСТ'!$E$13/1000*1.2</f>
        <v>62.12417227</v>
      </c>
      <c r="I797" s="591"/>
      <c r="J797" s="592"/>
      <c r="K797" s="591"/>
      <c r="L797" s="575"/>
      <c r="M797" s="593"/>
      <c r="N797" s="562"/>
      <c r="O797" s="564"/>
    </row>
    <row r="798" ht="13.5" customHeight="1" outlineLevel="1">
      <c r="A798" s="564"/>
      <c r="B798" s="216">
        <v>793.0</v>
      </c>
      <c r="C798" s="606"/>
      <c r="D798" s="73">
        <v>8.595057690578E12</v>
      </c>
      <c r="E798" s="55" t="s">
        <v>2763</v>
      </c>
      <c r="F798" s="594" t="s">
        <v>5313</v>
      </c>
      <c r="G798" s="589">
        <v>3298.57</v>
      </c>
      <c r="H798" s="590">
        <f>G798*'ЗМІСТ'!$E$13/1000*1.2</f>
        <v>173.0268852</v>
      </c>
      <c r="I798" s="591"/>
      <c r="J798" s="592"/>
      <c r="K798" s="591"/>
      <c r="L798" s="575"/>
      <c r="M798" s="593"/>
      <c r="N798" s="562"/>
      <c r="O798" s="564"/>
    </row>
    <row r="799" ht="13.5" customHeight="1" outlineLevel="1">
      <c r="A799" s="564"/>
      <c r="B799" s="216">
        <v>794.0</v>
      </c>
      <c r="C799" s="606"/>
      <c r="D799" s="73">
        <v>8.595057690585E12</v>
      </c>
      <c r="E799" s="55" t="s">
        <v>2769</v>
      </c>
      <c r="F799" s="594" t="s">
        <v>5314</v>
      </c>
      <c r="G799" s="589">
        <v>3277.31</v>
      </c>
      <c r="H799" s="590">
        <f>G799*'ЗМІСТ'!$E$13/1000*1.2</f>
        <v>171.9116893</v>
      </c>
      <c r="I799" s="591"/>
      <c r="J799" s="592"/>
      <c r="K799" s="591"/>
      <c r="L799" s="575"/>
      <c r="M799" s="593"/>
      <c r="N799" s="562"/>
      <c r="O799" s="564"/>
    </row>
    <row r="800" ht="13.5" customHeight="1" outlineLevel="1">
      <c r="A800" s="564"/>
      <c r="B800" s="216">
        <v>795.0</v>
      </c>
      <c r="C800" s="606"/>
      <c r="D800" s="73">
        <v>8.595057690592E12</v>
      </c>
      <c r="E800" s="55" t="s">
        <v>2772</v>
      </c>
      <c r="F800" s="594" t="s">
        <v>5315</v>
      </c>
      <c r="G800" s="589">
        <v>2382.71</v>
      </c>
      <c r="H800" s="590">
        <f>G800*'ЗМІСТ'!$E$13/1000*1.2</f>
        <v>124.985339</v>
      </c>
      <c r="I800" s="591"/>
      <c r="J800" s="592"/>
      <c r="K800" s="591"/>
      <c r="L800" s="575"/>
      <c r="M800" s="593"/>
      <c r="N800" s="562"/>
      <c r="O800" s="564"/>
    </row>
    <row r="801" ht="13.5" customHeight="1" outlineLevel="1">
      <c r="A801" s="564"/>
      <c r="B801" s="216">
        <v>796.0</v>
      </c>
      <c r="C801" s="606"/>
      <c r="D801" s="73">
        <v>8.595057622005E12</v>
      </c>
      <c r="E801" s="55" t="s">
        <v>2811</v>
      </c>
      <c r="F801" s="594" t="s">
        <v>5316</v>
      </c>
      <c r="G801" s="589">
        <v>1846.15</v>
      </c>
      <c r="H801" s="590">
        <f>G801*'ЗМІСТ'!$E$13/1000*1.2</f>
        <v>96.84001979</v>
      </c>
      <c r="I801" s="591"/>
      <c r="J801" s="592"/>
      <c r="K801" s="591"/>
      <c r="L801" s="575"/>
      <c r="M801" s="593"/>
      <c r="N801" s="562"/>
      <c r="O801" s="564"/>
    </row>
    <row r="802" ht="13.5" customHeight="1" outlineLevel="1">
      <c r="A802" s="564"/>
      <c r="B802" s="216">
        <v>797.0</v>
      </c>
      <c r="C802" s="606"/>
      <c r="D802" s="73">
        <v>8.595057622012E12</v>
      </c>
      <c r="E802" s="55" t="s">
        <v>2814</v>
      </c>
      <c r="F802" s="594" t="s">
        <v>5317</v>
      </c>
      <c r="G802" s="589">
        <v>1615.77</v>
      </c>
      <c r="H802" s="590">
        <f>G802*'ЗМІСТ'!$E$13/1000*1.2</f>
        <v>84.75540924</v>
      </c>
      <c r="I802" s="591"/>
      <c r="J802" s="592"/>
      <c r="K802" s="591"/>
      <c r="L802" s="575"/>
      <c r="M802" s="593"/>
      <c r="N802" s="562"/>
      <c r="O802" s="564"/>
    </row>
    <row r="803" ht="13.5" customHeight="1" outlineLevel="1">
      <c r="A803" s="564"/>
      <c r="B803" s="216">
        <v>798.0</v>
      </c>
      <c r="C803" s="606"/>
      <c r="D803" s="73">
        <v>8.595057622029E12</v>
      </c>
      <c r="E803" s="55" t="s">
        <v>2817</v>
      </c>
      <c r="F803" s="594" t="s">
        <v>5318</v>
      </c>
      <c r="G803" s="589">
        <v>2547.66</v>
      </c>
      <c r="H803" s="590">
        <f>G803*'ЗМІСТ'!$E$13/1000*1.2</f>
        <v>133.637811</v>
      </c>
      <c r="I803" s="591"/>
      <c r="J803" s="592"/>
      <c r="K803" s="591"/>
      <c r="L803" s="575"/>
      <c r="M803" s="593"/>
      <c r="N803" s="562"/>
      <c r="O803" s="564"/>
    </row>
    <row r="804" ht="13.5" customHeight="1" outlineLevel="1">
      <c r="A804" s="564"/>
      <c r="B804" s="216">
        <v>799.0</v>
      </c>
      <c r="C804" s="25"/>
      <c r="D804" s="73">
        <v>8.595057622036E12</v>
      </c>
      <c r="E804" s="55" t="s">
        <v>2820</v>
      </c>
      <c r="F804" s="594" t="s">
        <v>5319</v>
      </c>
      <c r="G804" s="589">
        <v>1725.19</v>
      </c>
      <c r="H804" s="590">
        <f>G804*'ЗМІСТ'!$E$13/1000*1.2</f>
        <v>90.49504847</v>
      </c>
      <c r="I804" s="591"/>
      <c r="J804" s="592"/>
      <c r="K804" s="591"/>
      <c r="L804" s="575"/>
      <c r="M804" s="593"/>
      <c r="N804" s="562"/>
      <c r="O804" s="564"/>
    </row>
    <row r="805" ht="13.5" customHeight="1" outlineLevel="1">
      <c r="A805" s="564"/>
      <c r="B805" s="216">
        <v>800.0</v>
      </c>
      <c r="C805" s="25"/>
      <c r="D805" s="73">
        <v>8.595057622043E12</v>
      </c>
      <c r="E805" s="55" t="s">
        <v>2823</v>
      </c>
      <c r="F805" s="594" t="s">
        <v>5320</v>
      </c>
      <c r="G805" s="589">
        <v>2415.43</v>
      </c>
      <c r="H805" s="590">
        <f>G805*'ЗМІСТ'!$E$13/1000*1.2</f>
        <v>126.7016705</v>
      </c>
      <c r="I805" s="591"/>
      <c r="J805" s="592"/>
      <c r="K805" s="591"/>
      <c r="L805" s="575"/>
      <c r="M805" s="593"/>
      <c r="N805" s="562"/>
      <c r="O805" s="564"/>
    </row>
    <row r="806" ht="13.5" customHeight="1" outlineLevel="1">
      <c r="A806" s="564"/>
      <c r="B806" s="216">
        <v>801.0</v>
      </c>
      <c r="C806" s="606"/>
      <c r="D806" s="73">
        <v>8.59505762205E12</v>
      </c>
      <c r="E806" s="55" t="s">
        <v>2826</v>
      </c>
      <c r="F806" s="594" t="s">
        <v>5321</v>
      </c>
      <c r="G806" s="589">
        <v>2721.43</v>
      </c>
      <c r="H806" s="590">
        <f>G806*'ЗМІСТ'!$E$13/1000*1.2</f>
        <v>142.7529372</v>
      </c>
      <c r="I806" s="591"/>
      <c r="J806" s="592"/>
      <c r="K806" s="591"/>
      <c r="L806" s="575"/>
      <c r="M806" s="593"/>
      <c r="N806" s="562"/>
      <c r="O806" s="564"/>
    </row>
    <row r="807" ht="13.5" customHeight="1" outlineLevel="1">
      <c r="A807" s="564"/>
      <c r="B807" s="216">
        <v>802.0</v>
      </c>
      <c r="C807" s="606"/>
      <c r="D807" s="73">
        <v>8.595057646667E12</v>
      </c>
      <c r="E807" s="55" t="s">
        <v>2853</v>
      </c>
      <c r="F807" s="594" t="s">
        <v>5322</v>
      </c>
      <c r="G807" s="589">
        <v>2631.12</v>
      </c>
      <c r="H807" s="590">
        <f>G807*'ЗМІСТ'!$E$13/1000*1.2</f>
        <v>138.0157153</v>
      </c>
      <c r="I807" s="591"/>
      <c r="J807" s="592"/>
      <c r="K807" s="591"/>
      <c r="L807" s="575"/>
      <c r="M807" s="593"/>
      <c r="N807" s="562"/>
      <c r="O807" s="564"/>
    </row>
    <row r="808" ht="13.5" customHeight="1" outlineLevel="1">
      <c r="A808" s="564"/>
      <c r="B808" s="216">
        <v>803.0</v>
      </c>
      <c r="C808" s="606"/>
      <c r="D808" s="73">
        <v>8.595057646674E12</v>
      </c>
      <c r="E808" s="55" t="s">
        <v>2856</v>
      </c>
      <c r="F808" s="594" t="s">
        <v>5323</v>
      </c>
      <c r="G808" s="589">
        <v>3367.67</v>
      </c>
      <c r="H808" s="590">
        <f>G808*'ЗМІСТ'!$E$13/1000*1.2</f>
        <v>176.651534</v>
      </c>
      <c r="I808" s="591"/>
      <c r="J808" s="592"/>
      <c r="K808" s="591"/>
      <c r="L808" s="575"/>
      <c r="M808" s="593"/>
      <c r="N808" s="562"/>
      <c r="O808" s="564"/>
    </row>
    <row r="809" ht="13.5" customHeight="1" outlineLevel="1">
      <c r="A809" s="564"/>
      <c r="B809" s="216">
        <v>804.0</v>
      </c>
      <c r="C809" s="606"/>
      <c r="D809" s="73">
        <v>8.595057646681E12</v>
      </c>
      <c r="E809" s="55" t="s">
        <v>2859</v>
      </c>
      <c r="F809" s="594" t="s">
        <v>5324</v>
      </c>
      <c r="G809" s="589">
        <v>4151.52</v>
      </c>
      <c r="H809" s="590">
        <f>G809*'ЗМІСТ'!$E$13/1000*1.2</f>
        <v>217.7684798</v>
      </c>
      <c r="I809" s="591"/>
      <c r="J809" s="592"/>
      <c r="K809" s="591"/>
      <c r="L809" s="575"/>
      <c r="M809" s="593"/>
      <c r="N809" s="562"/>
      <c r="O809" s="564"/>
    </row>
    <row r="810" ht="13.5" customHeight="1" outlineLevel="1">
      <c r="A810" s="564"/>
      <c r="B810" s="216">
        <v>805.0</v>
      </c>
      <c r="C810" s="25"/>
      <c r="D810" s="73">
        <v>8.595057622418E12</v>
      </c>
      <c r="E810" s="55" t="s">
        <v>2835</v>
      </c>
      <c r="F810" s="594" t="s">
        <v>5325</v>
      </c>
      <c r="G810" s="589">
        <v>1971.51</v>
      </c>
      <c r="H810" s="590">
        <f>G810*'ЗМІСТ'!$E$13/1000*1.2</f>
        <v>103.4157936</v>
      </c>
      <c r="I810" s="591"/>
      <c r="J810" s="592"/>
      <c r="K810" s="591"/>
      <c r="L810" s="575"/>
      <c r="M810" s="593"/>
      <c r="N810" s="562"/>
      <c r="O810" s="564"/>
    </row>
    <row r="811" ht="13.5" customHeight="1" outlineLevel="1">
      <c r="A811" s="564"/>
      <c r="B811" s="216">
        <v>806.0</v>
      </c>
      <c r="C811" s="25"/>
      <c r="D811" s="73">
        <v>8.595057622425E12</v>
      </c>
      <c r="E811" s="55" t="s">
        <v>2838</v>
      </c>
      <c r="F811" s="594" t="s">
        <v>5326</v>
      </c>
      <c r="G811" s="589">
        <v>1724.17</v>
      </c>
      <c r="H811" s="590">
        <f>G811*'ЗМІСТ'!$E$13/1000*1.2</f>
        <v>90.44154425</v>
      </c>
      <c r="I811" s="591"/>
      <c r="J811" s="592"/>
      <c r="K811" s="591"/>
      <c r="L811" s="575"/>
      <c r="M811" s="593"/>
      <c r="N811" s="562"/>
      <c r="O811" s="564"/>
    </row>
    <row r="812" ht="13.5" customHeight="1" outlineLevel="1">
      <c r="A812" s="564"/>
      <c r="B812" s="216">
        <v>807.0</v>
      </c>
      <c r="C812" s="606"/>
      <c r="D812" s="73">
        <v>8.595057622432E12</v>
      </c>
      <c r="E812" s="55" t="s">
        <v>2841</v>
      </c>
      <c r="F812" s="594" t="s">
        <v>5327</v>
      </c>
      <c r="G812" s="589">
        <v>3517.3</v>
      </c>
      <c r="H812" s="590">
        <f>G812*'ЗМІСТ'!$E$13/1000*1.2</f>
        <v>184.5003936</v>
      </c>
      <c r="I812" s="591"/>
      <c r="J812" s="592"/>
      <c r="K812" s="591"/>
      <c r="L812" s="575"/>
      <c r="M812" s="593"/>
      <c r="N812" s="562"/>
      <c r="O812" s="564"/>
    </row>
    <row r="813" ht="13.5" customHeight="1" outlineLevel="1">
      <c r="A813" s="564"/>
      <c r="B813" s="216">
        <v>808.0</v>
      </c>
      <c r="C813" s="606"/>
      <c r="D813" s="73">
        <v>8.595057622449E12</v>
      </c>
      <c r="E813" s="55" t="s">
        <v>2844</v>
      </c>
      <c r="F813" s="594" t="s">
        <v>5328</v>
      </c>
      <c r="G813" s="589">
        <v>1799.92</v>
      </c>
      <c r="H813" s="590">
        <f>G813*'ЗМІСТ'!$E$13/1000*1.2</f>
        <v>94.41501959</v>
      </c>
      <c r="I813" s="591"/>
      <c r="J813" s="592"/>
      <c r="K813" s="591"/>
      <c r="L813" s="575"/>
      <c r="M813" s="593"/>
      <c r="N813" s="562"/>
      <c r="O813" s="564"/>
    </row>
    <row r="814" ht="13.5" customHeight="1" outlineLevel="1">
      <c r="A814" s="564"/>
      <c r="B814" s="216">
        <v>809.0</v>
      </c>
      <c r="C814" s="606"/>
      <c r="D814" s="73">
        <v>8.595057622456E12</v>
      </c>
      <c r="E814" s="55" t="s">
        <v>2847</v>
      </c>
      <c r="F814" s="594" t="s">
        <v>5329</v>
      </c>
      <c r="G814" s="589">
        <v>2760.99</v>
      </c>
      <c r="H814" s="590">
        <f>G814*'ЗМІСТ'!$E$13/1000*1.2</f>
        <v>144.8280618</v>
      </c>
      <c r="I814" s="591"/>
      <c r="J814" s="592"/>
      <c r="K814" s="591"/>
      <c r="L814" s="575"/>
      <c r="M814" s="593"/>
      <c r="N814" s="562"/>
      <c r="O814" s="564"/>
    </row>
    <row r="815" ht="13.5" customHeight="1" outlineLevel="1">
      <c r="A815" s="564"/>
      <c r="B815" s="216">
        <v>810.0</v>
      </c>
      <c r="C815" s="606"/>
      <c r="D815" s="73">
        <v>8.595057622463E12</v>
      </c>
      <c r="E815" s="55" t="s">
        <v>2850</v>
      </c>
      <c r="F815" s="594" t="s">
        <v>5330</v>
      </c>
      <c r="G815" s="589">
        <v>3183.79</v>
      </c>
      <c r="H815" s="590">
        <f>G815*'ЗМІСТ'!$E$13/1000*1.2</f>
        <v>167.0060865</v>
      </c>
      <c r="I815" s="591"/>
      <c r="J815" s="592"/>
      <c r="K815" s="591"/>
      <c r="L815" s="575"/>
      <c r="M815" s="593"/>
      <c r="N815" s="562"/>
      <c r="O815" s="564"/>
    </row>
    <row r="816" ht="13.5" customHeight="1" outlineLevel="1">
      <c r="A816" s="564"/>
      <c r="B816" s="216">
        <v>811.0</v>
      </c>
      <c r="C816" s="25"/>
      <c r="D816" s="73">
        <v>8.595057646698E12</v>
      </c>
      <c r="E816" s="55" t="s">
        <v>3347</v>
      </c>
      <c r="F816" s="594" t="s">
        <v>5331</v>
      </c>
      <c r="G816" s="589">
        <v>2792.75</v>
      </c>
      <c r="H816" s="590">
        <f>G816*'ЗМІСТ'!$E$13/1000*1.2</f>
        <v>146.4940364</v>
      </c>
      <c r="I816" s="591"/>
      <c r="J816" s="592"/>
      <c r="K816" s="591"/>
      <c r="L816" s="575"/>
      <c r="M816" s="593"/>
      <c r="N816" s="562"/>
      <c r="O816" s="564"/>
    </row>
    <row r="817" ht="13.5" customHeight="1" outlineLevel="1">
      <c r="A817" s="564"/>
      <c r="B817" s="216">
        <v>812.0</v>
      </c>
      <c r="C817" s="25"/>
      <c r="D817" s="73">
        <v>8.595057646704E12</v>
      </c>
      <c r="E817" s="55" t="s">
        <v>3350</v>
      </c>
      <c r="F817" s="594" t="s">
        <v>5332</v>
      </c>
      <c r="G817" s="589">
        <v>3838.81</v>
      </c>
      <c r="H817" s="590">
        <f>G817*'ЗМІСТ'!$E$13/1000*1.2</f>
        <v>201.3652392</v>
      </c>
      <c r="I817" s="591"/>
      <c r="J817" s="592"/>
      <c r="K817" s="591"/>
      <c r="L817" s="575"/>
      <c r="M817" s="593"/>
      <c r="N817" s="562"/>
      <c r="O817" s="564"/>
    </row>
    <row r="818" ht="13.5" customHeight="1" outlineLevel="1">
      <c r="A818" s="564"/>
      <c r="B818" s="216">
        <v>813.0</v>
      </c>
      <c r="C818" s="606"/>
      <c r="D818" s="73">
        <v>8.595057646711E12</v>
      </c>
      <c r="E818" s="55" t="s">
        <v>3353</v>
      </c>
      <c r="F818" s="594" t="s">
        <v>5333</v>
      </c>
      <c r="G818" s="589">
        <v>5068.64</v>
      </c>
      <c r="H818" s="590">
        <f>G818*'ЗМІСТ'!$E$13/1000*1.2</f>
        <v>265.8761194</v>
      </c>
      <c r="I818" s="591"/>
      <c r="J818" s="592"/>
      <c r="K818" s="591"/>
      <c r="L818" s="575"/>
      <c r="M818" s="593"/>
      <c r="N818" s="562"/>
      <c r="O818" s="564"/>
    </row>
    <row r="819" ht="13.5" customHeight="1" outlineLevel="1">
      <c r="A819" s="564"/>
      <c r="B819" s="216">
        <v>814.0</v>
      </c>
      <c r="C819" s="606"/>
      <c r="D819" s="73">
        <v>8.59505762247E12</v>
      </c>
      <c r="E819" s="55" t="s">
        <v>2868</v>
      </c>
      <c r="F819" s="594" t="s">
        <v>5334</v>
      </c>
      <c r="G819" s="589">
        <v>3080.25</v>
      </c>
      <c r="H819" s="590">
        <f>G819*'ЗМІСТ'!$E$13/1000*1.2</f>
        <v>161.5748834</v>
      </c>
      <c r="I819" s="591"/>
      <c r="J819" s="592"/>
      <c r="K819" s="591"/>
      <c r="L819" s="575"/>
      <c r="M819" s="593"/>
      <c r="N819" s="562"/>
      <c r="O819" s="564"/>
    </row>
    <row r="820" ht="13.5" customHeight="1" outlineLevel="1">
      <c r="A820" s="564"/>
      <c r="B820" s="216">
        <v>815.0</v>
      </c>
      <c r="C820" s="606"/>
      <c r="D820" s="73">
        <v>8.595057622487E12</v>
      </c>
      <c r="E820" s="55" t="s">
        <v>2871</v>
      </c>
      <c r="F820" s="594" t="s">
        <v>5335</v>
      </c>
      <c r="G820" s="589">
        <v>2577.51</v>
      </c>
      <c r="H820" s="590">
        <f>G820*'ЗМІСТ'!$E$13/1000*1.2</f>
        <v>135.2035964</v>
      </c>
      <c r="I820" s="591"/>
      <c r="J820" s="592"/>
      <c r="K820" s="591"/>
      <c r="L820" s="575"/>
      <c r="M820" s="593"/>
      <c r="N820" s="562"/>
      <c r="O820" s="564"/>
    </row>
    <row r="821" ht="13.5" customHeight="1" outlineLevel="1">
      <c r="A821" s="564"/>
      <c r="B821" s="216">
        <v>816.0</v>
      </c>
      <c r="C821" s="606"/>
      <c r="D821" s="73">
        <v>8.595057622494E12</v>
      </c>
      <c r="E821" s="55" t="s">
        <v>2874</v>
      </c>
      <c r="F821" s="594" t="s">
        <v>5336</v>
      </c>
      <c r="G821" s="589">
        <v>6672.52</v>
      </c>
      <c r="H821" s="590">
        <f>G821*'ЗМІСТ'!$E$13/1000*1.2</f>
        <v>350.0078373</v>
      </c>
      <c r="I821" s="591"/>
      <c r="J821" s="592"/>
      <c r="K821" s="591"/>
      <c r="L821" s="575"/>
      <c r="M821" s="593"/>
      <c r="N821" s="562"/>
      <c r="O821" s="564"/>
    </row>
    <row r="822" ht="13.5" customHeight="1" outlineLevel="1">
      <c r="A822" s="564"/>
      <c r="B822" s="216">
        <v>817.0</v>
      </c>
      <c r="C822" s="606"/>
      <c r="D822" s="73">
        <v>8.5950576225E12</v>
      </c>
      <c r="E822" s="55" t="s">
        <v>2877</v>
      </c>
      <c r="F822" s="594" t="s">
        <v>5337</v>
      </c>
      <c r="G822" s="589">
        <v>2327.25</v>
      </c>
      <c r="H822" s="590">
        <f>G822*'ЗМІСТ'!$E$13/1000*1.2</f>
        <v>122.076178</v>
      </c>
      <c r="I822" s="591"/>
      <c r="J822" s="592"/>
      <c r="K822" s="591"/>
      <c r="L822" s="575"/>
      <c r="M822" s="593"/>
      <c r="N822" s="562"/>
      <c r="O822" s="564"/>
    </row>
    <row r="823" ht="13.5" customHeight="1" outlineLevel="1">
      <c r="A823" s="564"/>
      <c r="B823" s="216">
        <v>818.0</v>
      </c>
      <c r="C823" s="25"/>
      <c r="D823" s="73">
        <v>8.595057622517E12</v>
      </c>
      <c r="E823" s="55" t="s">
        <v>2880</v>
      </c>
      <c r="F823" s="594" t="s">
        <v>5338</v>
      </c>
      <c r="G823" s="589">
        <v>3719.97</v>
      </c>
      <c r="H823" s="590">
        <f>G823*'ЗМІСТ'!$E$13/1000*1.2</f>
        <v>195.1314727</v>
      </c>
      <c r="I823" s="591"/>
      <c r="J823" s="592"/>
      <c r="K823" s="591"/>
      <c r="L823" s="575"/>
      <c r="M823" s="593"/>
      <c r="N823" s="562"/>
      <c r="O823" s="564"/>
    </row>
    <row r="824" ht="13.5" customHeight="1" outlineLevel="1">
      <c r="A824" s="564"/>
      <c r="B824" s="216">
        <v>819.0</v>
      </c>
      <c r="C824" s="25"/>
      <c r="D824" s="73">
        <v>8.595057622524E12</v>
      </c>
      <c r="E824" s="55" t="s">
        <v>2883</v>
      </c>
      <c r="F824" s="594" t="s">
        <v>5339</v>
      </c>
      <c r="G824" s="589">
        <v>4281.39</v>
      </c>
      <c r="H824" s="590">
        <f>G824*'ЗМІСТ'!$E$13/1000*1.2</f>
        <v>224.5808262</v>
      </c>
      <c r="I824" s="591"/>
      <c r="J824" s="592"/>
      <c r="K824" s="591"/>
      <c r="L824" s="575"/>
      <c r="M824" s="593"/>
      <c r="N824" s="562"/>
      <c r="O824" s="564"/>
    </row>
    <row r="825" ht="13.5" customHeight="1" outlineLevel="1">
      <c r="A825" s="564"/>
      <c r="B825" s="216">
        <v>820.0</v>
      </c>
      <c r="C825" s="606"/>
      <c r="D825" s="73">
        <v>8.595057622357E12</v>
      </c>
      <c r="E825" s="55" t="s">
        <v>2892</v>
      </c>
      <c r="F825" s="594" t="s">
        <v>5340</v>
      </c>
      <c r="G825" s="589">
        <v>3636.27</v>
      </c>
      <c r="H825" s="590">
        <f>G825*'ЗМІСТ'!$E$13/1000*1.2</f>
        <v>190.7409792</v>
      </c>
      <c r="I825" s="591"/>
      <c r="J825" s="592"/>
      <c r="K825" s="591"/>
      <c r="L825" s="575"/>
      <c r="M825" s="593"/>
      <c r="N825" s="562"/>
      <c r="O825" s="564"/>
    </row>
    <row r="826" ht="13.5" customHeight="1" outlineLevel="1">
      <c r="A826" s="564"/>
      <c r="B826" s="216">
        <v>821.0</v>
      </c>
      <c r="C826" s="606"/>
      <c r="D826" s="73">
        <v>8.595057622364E12</v>
      </c>
      <c r="E826" s="55" t="s">
        <v>2895</v>
      </c>
      <c r="F826" s="594" t="s">
        <v>5341</v>
      </c>
      <c r="G826" s="589">
        <v>2939.51</v>
      </c>
      <c r="H826" s="590">
        <f>G826*'ЗМІСТ'!$E$13/1000*1.2</f>
        <v>154.1923498</v>
      </c>
      <c r="I826" s="591"/>
      <c r="J826" s="592"/>
      <c r="K826" s="591"/>
      <c r="L826" s="575"/>
      <c r="M826" s="593"/>
      <c r="N826" s="562"/>
      <c r="O826" s="564"/>
    </row>
    <row r="827" ht="13.5" customHeight="1" outlineLevel="1">
      <c r="A827" s="564"/>
      <c r="B827" s="216">
        <v>822.0</v>
      </c>
      <c r="C827" s="606"/>
      <c r="D827" s="73">
        <v>8.595057622371E12</v>
      </c>
      <c r="E827" s="55" t="s">
        <v>2898</v>
      </c>
      <c r="F827" s="594" t="s">
        <v>5342</v>
      </c>
      <c r="G827" s="589">
        <v>7488.13</v>
      </c>
      <c r="H827" s="590">
        <f>G827*'ЗМІСТ'!$E$13/1000*1.2</f>
        <v>392.7907577</v>
      </c>
      <c r="I827" s="591"/>
      <c r="J827" s="592"/>
      <c r="K827" s="591"/>
      <c r="L827" s="575"/>
      <c r="M827" s="593"/>
      <c r="N827" s="562"/>
      <c r="O827" s="564"/>
    </row>
    <row r="828" ht="13.5" customHeight="1" outlineLevel="1">
      <c r="A828" s="564"/>
      <c r="B828" s="216">
        <v>823.0</v>
      </c>
      <c r="C828" s="606"/>
      <c r="D828" s="73">
        <v>8.595057622388E12</v>
      </c>
      <c r="E828" s="55" t="s">
        <v>2901</v>
      </c>
      <c r="F828" s="594" t="s">
        <v>5343</v>
      </c>
      <c r="G828" s="589">
        <v>2592.73</v>
      </c>
      <c r="H828" s="590">
        <f>G828*'ЗМІСТ'!$E$13/1000*1.2</f>
        <v>136.0019633</v>
      </c>
      <c r="I828" s="591"/>
      <c r="J828" s="592"/>
      <c r="K828" s="591"/>
      <c r="L828" s="575"/>
      <c r="M828" s="593"/>
      <c r="N828" s="562"/>
      <c r="O828" s="564"/>
    </row>
    <row r="829" ht="13.5" customHeight="1" outlineLevel="1">
      <c r="A829" s="564"/>
      <c r="B829" s="216">
        <v>824.0</v>
      </c>
      <c r="C829" s="25"/>
      <c r="D829" s="73">
        <v>8.595057622395E12</v>
      </c>
      <c r="E829" s="55" t="s">
        <v>2904</v>
      </c>
      <c r="F829" s="594" t="s">
        <v>5344</v>
      </c>
      <c r="G829" s="589">
        <v>3545.11</v>
      </c>
      <c r="H829" s="590">
        <f>G829*'ЗМІСТ'!$E$13/1000*1.2</f>
        <v>185.9591705</v>
      </c>
      <c r="I829" s="591"/>
      <c r="J829" s="592"/>
      <c r="K829" s="591"/>
      <c r="L829" s="575"/>
      <c r="M829" s="593"/>
      <c r="N829" s="562"/>
      <c r="O829" s="564"/>
    </row>
    <row r="830" ht="13.5" customHeight="1" outlineLevel="1">
      <c r="A830" s="564"/>
      <c r="B830" s="216">
        <v>825.0</v>
      </c>
      <c r="C830" s="25"/>
      <c r="D830" s="73">
        <v>8.595057622401E12</v>
      </c>
      <c r="E830" s="55" t="s">
        <v>2907</v>
      </c>
      <c r="F830" s="594" t="s">
        <v>5345</v>
      </c>
      <c r="G830" s="589">
        <v>4594.26</v>
      </c>
      <c r="H830" s="590">
        <f>G830*'ЗМІСТ'!$E$13/1000*1.2</f>
        <v>240.9924596</v>
      </c>
      <c r="I830" s="591"/>
      <c r="J830" s="592"/>
      <c r="K830" s="591"/>
      <c r="L830" s="575"/>
      <c r="M830" s="593"/>
      <c r="N830" s="562"/>
      <c r="O830" s="564"/>
    </row>
    <row r="831" ht="13.5" customHeight="1" outlineLevel="1">
      <c r="A831" s="564"/>
      <c r="B831" s="216">
        <v>826.0</v>
      </c>
      <c r="C831" s="25"/>
      <c r="D831" s="73">
        <v>8.595057690622E12</v>
      </c>
      <c r="E831" s="55" t="s">
        <v>2781</v>
      </c>
      <c r="F831" s="594" t="s">
        <v>5346</v>
      </c>
      <c r="G831" s="589">
        <v>1730.83</v>
      </c>
      <c r="H831" s="590">
        <f>G831*'ЗМІСТ'!$E$13/1000*1.2</f>
        <v>90.79089535</v>
      </c>
      <c r="I831" s="591"/>
      <c r="J831" s="592"/>
      <c r="K831" s="591"/>
      <c r="L831" s="575"/>
      <c r="M831" s="593"/>
      <c r="N831" s="562"/>
      <c r="O831" s="564"/>
    </row>
    <row r="832" ht="13.5" customHeight="1" outlineLevel="1">
      <c r="A832" s="564"/>
      <c r="B832" s="216">
        <v>827.0</v>
      </c>
      <c r="C832" s="25"/>
      <c r="D832" s="73">
        <v>8.595057690639E12</v>
      </c>
      <c r="E832" s="55" t="s">
        <v>2784</v>
      </c>
      <c r="F832" s="594" t="s">
        <v>5347</v>
      </c>
      <c r="G832" s="589">
        <v>1319.28</v>
      </c>
      <c r="H832" s="590">
        <f>G832*'ЗМІСТ'!$E$13/1000*1.2</f>
        <v>69.20299071</v>
      </c>
      <c r="I832" s="591"/>
      <c r="J832" s="592"/>
      <c r="K832" s="591"/>
      <c r="L832" s="575"/>
      <c r="M832" s="593"/>
      <c r="N832" s="562"/>
      <c r="O832" s="564"/>
    </row>
    <row r="833" ht="13.5" customHeight="1" outlineLevel="1">
      <c r="A833" s="564"/>
      <c r="B833" s="216">
        <v>828.0</v>
      </c>
      <c r="C833" s="25"/>
      <c r="D833" s="73">
        <v>8.595057690646E12</v>
      </c>
      <c r="E833" s="55" t="s">
        <v>2787</v>
      </c>
      <c r="F833" s="594" t="s">
        <v>5348</v>
      </c>
      <c r="G833" s="589">
        <v>3662.66</v>
      </c>
      <c r="H833" s="590">
        <f>G833*'ЗМІСТ'!$E$13/1000*1.2</f>
        <v>192.1252698</v>
      </c>
      <c r="I833" s="591"/>
      <c r="J833" s="592"/>
      <c r="K833" s="591"/>
      <c r="L833" s="575"/>
      <c r="M833" s="593"/>
      <c r="N833" s="562"/>
      <c r="O833" s="564"/>
    </row>
    <row r="834" ht="13.5" customHeight="1" outlineLevel="1">
      <c r="A834" s="564"/>
      <c r="B834" s="216">
        <v>829.0</v>
      </c>
      <c r="C834" s="25"/>
      <c r="D834" s="73">
        <v>8.595057690684E12</v>
      </c>
      <c r="E834" s="55" t="s">
        <v>2793</v>
      </c>
      <c r="F834" s="594" t="s">
        <v>5349</v>
      </c>
      <c r="G834" s="589">
        <v>1321.16</v>
      </c>
      <c r="H834" s="590">
        <f>G834*'ЗМІСТ'!$E$13/1000*1.2</f>
        <v>69.30160634</v>
      </c>
      <c r="I834" s="591"/>
      <c r="J834" s="592"/>
      <c r="K834" s="591"/>
      <c r="L834" s="575"/>
      <c r="M834" s="593"/>
      <c r="N834" s="562"/>
      <c r="O834" s="564"/>
    </row>
    <row r="835" ht="13.5" customHeight="1" outlineLevel="1">
      <c r="A835" s="564"/>
      <c r="B835" s="216">
        <v>830.0</v>
      </c>
      <c r="C835" s="25"/>
      <c r="D835" s="73">
        <v>8.595057690653E12</v>
      </c>
      <c r="E835" s="55" t="s">
        <v>2790</v>
      </c>
      <c r="F835" s="594" t="s">
        <v>5350</v>
      </c>
      <c r="G835" s="589">
        <v>3995.07</v>
      </c>
      <c r="H835" s="590">
        <f>G835*'ЗМІСТ'!$E$13/1000*1.2</f>
        <v>209.5618763</v>
      </c>
      <c r="I835" s="591"/>
      <c r="J835" s="592"/>
      <c r="K835" s="591"/>
      <c r="L835" s="575"/>
      <c r="M835" s="593"/>
      <c r="N835" s="562"/>
      <c r="O835" s="564"/>
    </row>
    <row r="836" ht="13.5" customHeight="1" outlineLevel="1">
      <c r="A836" s="564"/>
      <c r="B836" s="216">
        <v>831.0</v>
      </c>
      <c r="C836" s="25"/>
      <c r="D836" s="73">
        <v>8.59505769066E12</v>
      </c>
      <c r="E836" s="55" t="s">
        <v>2796</v>
      </c>
      <c r="F836" s="594" t="s">
        <v>5351</v>
      </c>
      <c r="G836" s="589">
        <v>3691.84</v>
      </c>
      <c r="H836" s="590">
        <f>G836*'ЗМІСТ'!$E$13/1000*1.2</f>
        <v>193.6559102</v>
      </c>
      <c r="I836" s="591"/>
      <c r="J836" s="592"/>
      <c r="K836" s="591"/>
      <c r="L836" s="575"/>
      <c r="M836" s="593"/>
      <c r="N836" s="562"/>
      <c r="O836" s="564"/>
    </row>
    <row r="837" ht="13.5" customHeight="1" outlineLevel="1">
      <c r="A837" s="564"/>
      <c r="B837" s="216">
        <v>832.0</v>
      </c>
      <c r="C837" s="25"/>
      <c r="D837" s="73">
        <v>8.595057690677E12</v>
      </c>
      <c r="E837" s="55" t="s">
        <v>2799</v>
      </c>
      <c r="F837" s="594" t="s">
        <v>5352</v>
      </c>
      <c r="G837" s="589">
        <v>2616.57</v>
      </c>
      <c r="H837" s="590">
        <f>G837*'ЗМІСТ'!$E$13/1000*1.2</f>
        <v>137.2524933</v>
      </c>
      <c r="I837" s="591"/>
      <c r="J837" s="592"/>
      <c r="K837" s="591"/>
      <c r="L837" s="575"/>
      <c r="M837" s="593"/>
      <c r="N837" s="562"/>
      <c r="O837" s="564"/>
    </row>
    <row r="838" ht="13.5" customHeight="1" outlineLevel="1">
      <c r="A838" s="564"/>
      <c r="B838" s="216">
        <v>833.0</v>
      </c>
      <c r="C838" s="25"/>
      <c r="D838" s="73">
        <v>8.595057620032E12</v>
      </c>
      <c r="E838" s="55" t="s">
        <v>2138</v>
      </c>
      <c r="F838" s="594" t="s">
        <v>5353</v>
      </c>
      <c r="G838" s="589">
        <v>472.27</v>
      </c>
      <c r="H838" s="590">
        <f>G838*'ЗМІСТ'!$E$13/1000*1.2</f>
        <v>24.77297952</v>
      </c>
      <c r="I838" s="591"/>
      <c r="J838" s="592"/>
      <c r="K838" s="591"/>
      <c r="L838" s="575"/>
      <c r="M838" s="593"/>
      <c r="N838" s="562"/>
      <c r="O838" s="564"/>
    </row>
    <row r="839" ht="13.5" customHeight="1" outlineLevel="1">
      <c r="A839" s="564"/>
      <c r="B839" s="216">
        <v>834.0</v>
      </c>
      <c r="C839" s="606"/>
      <c r="D839" s="73">
        <v>8.595057620049E12</v>
      </c>
      <c r="E839" s="55" t="s">
        <v>2141</v>
      </c>
      <c r="F839" s="594" t="s">
        <v>5354</v>
      </c>
      <c r="G839" s="589">
        <v>497.64</v>
      </c>
      <c r="H839" s="590">
        <f>G839*'ЗМІСТ'!$E$13/1000*1.2</f>
        <v>26.10376592</v>
      </c>
      <c r="I839" s="591"/>
      <c r="J839" s="592"/>
      <c r="K839" s="591"/>
      <c r="L839" s="575"/>
      <c r="M839" s="593"/>
      <c r="N839" s="562"/>
      <c r="O839" s="564"/>
    </row>
    <row r="840" ht="13.5" customHeight="1" outlineLevel="1">
      <c r="A840" s="564"/>
      <c r="B840" s="216">
        <v>835.0</v>
      </c>
      <c r="C840" s="606"/>
      <c r="D840" s="73">
        <v>8.595057620056E12</v>
      </c>
      <c r="E840" s="55" t="s">
        <v>2144</v>
      </c>
      <c r="F840" s="594" t="s">
        <v>5355</v>
      </c>
      <c r="G840" s="589">
        <v>620.9</v>
      </c>
      <c r="H840" s="590">
        <f>G840*'ЗМІСТ'!$E$13/1000*1.2</f>
        <v>32.56938401</v>
      </c>
      <c r="I840" s="591"/>
      <c r="J840" s="592"/>
      <c r="K840" s="591"/>
      <c r="L840" s="575"/>
      <c r="M840" s="593"/>
      <c r="N840" s="562"/>
      <c r="O840" s="564"/>
    </row>
    <row r="841" ht="13.5" customHeight="1" outlineLevel="1">
      <c r="A841" s="564"/>
      <c r="B841" s="216">
        <v>836.0</v>
      </c>
      <c r="C841" s="606"/>
      <c r="D841" s="73">
        <v>8.595057620063E12</v>
      </c>
      <c r="E841" s="55" t="s">
        <v>2147</v>
      </c>
      <c r="F841" s="594" t="s">
        <v>5356</v>
      </c>
      <c r="G841" s="589">
        <v>733.35</v>
      </c>
      <c r="H841" s="590">
        <f>G841*'ЗМІСТ'!$E$13/1000*1.2</f>
        <v>38.46796225</v>
      </c>
      <c r="I841" s="591"/>
      <c r="J841" s="592"/>
      <c r="K841" s="591"/>
      <c r="L841" s="575"/>
      <c r="M841" s="593"/>
      <c r="N841" s="562"/>
      <c r="O841" s="564"/>
    </row>
    <row r="842" ht="13.5" customHeight="1" outlineLevel="1">
      <c r="A842" s="564"/>
      <c r="B842" s="216">
        <v>837.0</v>
      </c>
      <c r="C842" s="606"/>
      <c r="D842" s="73">
        <v>8.59505762007E12</v>
      </c>
      <c r="E842" s="55" t="s">
        <v>2150</v>
      </c>
      <c r="F842" s="594" t="s">
        <v>5357</v>
      </c>
      <c r="G842" s="589">
        <v>527.65</v>
      </c>
      <c r="H842" s="590">
        <f>G842*'ЗМІСТ'!$E$13/1000*1.2</f>
        <v>27.67794407</v>
      </c>
      <c r="I842" s="591"/>
      <c r="J842" s="592"/>
      <c r="K842" s="591"/>
      <c r="L842" s="575"/>
      <c r="M842" s="593"/>
      <c r="N842" s="562"/>
      <c r="O842" s="564"/>
    </row>
    <row r="843" ht="13.5" customHeight="1" outlineLevel="1">
      <c r="A843" s="564"/>
      <c r="B843" s="216">
        <v>838.0</v>
      </c>
      <c r="C843" s="606"/>
      <c r="D843" s="73">
        <v>8.595057620087E12</v>
      </c>
      <c r="E843" s="55" t="s">
        <v>2153</v>
      </c>
      <c r="F843" s="594" t="s">
        <v>5358</v>
      </c>
      <c r="G843" s="589">
        <v>468.97</v>
      </c>
      <c r="H843" s="590">
        <f>G843*'ЗМІСТ'!$E$13/1000*1.2</f>
        <v>24.59987763</v>
      </c>
      <c r="I843" s="591"/>
      <c r="J843" s="592"/>
      <c r="K843" s="591"/>
      <c r="L843" s="575"/>
      <c r="M843" s="593"/>
      <c r="N843" s="562"/>
      <c r="O843" s="564"/>
    </row>
    <row r="844" ht="13.5" customHeight="1" outlineLevel="1">
      <c r="A844" s="564"/>
      <c r="B844" s="216">
        <v>839.0</v>
      </c>
      <c r="C844" s="606"/>
      <c r="D844" s="73">
        <v>8.59556893525E12</v>
      </c>
      <c r="E844" s="55" t="s">
        <v>2370</v>
      </c>
      <c r="F844" s="594" t="s">
        <v>5359</v>
      </c>
      <c r="G844" s="589">
        <v>690.99</v>
      </c>
      <c r="H844" s="590">
        <f>G844*'ЗМІСТ'!$E$13/1000*1.2</f>
        <v>36.24596337</v>
      </c>
      <c r="I844" s="591"/>
      <c r="J844" s="592"/>
      <c r="K844" s="591"/>
      <c r="L844" s="575"/>
      <c r="M844" s="593"/>
      <c r="N844" s="562"/>
      <c r="O844" s="564"/>
    </row>
    <row r="845" ht="13.5" customHeight="1" outlineLevel="1">
      <c r="A845" s="564"/>
      <c r="B845" s="216">
        <v>840.0</v>
      </c>
      <c r="C845" s="606"/>
      <c r="D845" s="73">
        <v>8.595057609754E12</v>
      </c>
      <c r="E845" s="55" t="s">
        <v>1983</v>
      </c>
      <c r="F845" s="594" t="s">
        <v>5360</v>
      </c>
      <c r="G845" s="589">
        <v>307.9</v>
      </c>
      <c r="H845" s="590">
        <f>G845*'ЗМІСТ'!$E$13/1000*1.2</f>
        <v>16.15093145</v>
      </c>
      <c r="I845" s="591"/>
      <c r="J845" s="592"/>
      <c r="K845" s="591"/>
      <c r="L845" s="575"/>
      <c r="M845" s="593"/>
      <c r="N845" s="562"/>
      <c r="O845" s="564"/>
    </row>
    <row r="846" ht="13.5" customHeight="1" outlineLevel="1">
      <c r="A846" s="564"/>
      <c r="B846" s="216">
        <v>841.0</v>
      </c>
      <c r="C846" s="606"/>
      <c r="D846" s="73">
        <v>8.595057656734E12</v>
      </c>
      <c r="E846" s="55" t="s">
        <v>2028</v>
      </c>
      <c r="F846" s="594" t="s">
        <v>5361</v>
      </c>
      <c r="G846" s="589">
        <v>1508.85</v>
      </c>
      <c r="H846" s="590">
        <f>G846*'ЗМІСТ'!$E$13/1000*1.2</f>
        <v>79.14690781</v>
      </c>
      <c r="I846" s="591"/>
      <c r="J846" s="592"/>
      <c r="K846" s="591"/>
      <c r="L846" s="575"/>
      <c r="M846" s="593"/>
      <c r="N846" s="562"/>
      <c r="O846" s="564"/>
    </row>
    <row r="847" ht="13.5" customHeight="1" outlineLevel="1">
      <c r="A847" s="564"/>
      <c r="B847" s="216">
        <v>842.0</v>
      </c>
      <c r="C847" s="606"/>
      <c r="D847" s="73">
        <v>8.595057656741E12</v>
      </c>
      <c r="E847" s="55" t="s">
        <v>2052</v>
      </c>
      <c r="F847" s="594" t="s">
        <v>5362</v>
      </c>
      <c r="G847" s="589">
        <v>936.48</v>
      </c>
      <c r="H847" s="590">
        <f>G847*'ЗМІСТ'!$E$13/1000*1.2</f>
        <v>49.12317078</v>
      </c>
      <c r="I847" s="591"/>
      <c r="J847" s="592"/>
      <c r="K847" s="591"/>
      <c r="L847" s="575"/>
      <c r="M847" s="593"/>
      <c r="N847" s="562"/>
      <c r="O847" s="564"/>
    </row>
    <row r="848" ht="13.5" customHeight="1" outlineLevel="1">
      <c r="A848" s="564"/>
      <c r="B848" s="216">
        <v>843.0</v>
      </c>
      <c r="C848" s="606"/>
      <c r="D848" s="73">
        <v>8.59556890922E12</v>
      </c>
      <c r="E848" s="55" t="s">
        <v>2007</v>
      </c>
      <c r="F848" s="594" t="s">
        <v>5363</v>
      </c>
      <c r="G848" s="589">
        <v>920.75</v>
      </c>
      <c r="H848" s="590">
        <f>G848*'ЗМІСТ'!$E$13/1000*1.2</f>
        <v>48.29805174</v>
      </c>
      <c r="I848" s="591"/>
      <c r="J848" s="592"/>
      <c r="K848" s="591"/>
      <c r="L848" s="575"/>
      <c r="M848" s="593"/>
      <c r="N848" s="562"/>
      <c r="O848" s="564"/>
    </row>
    <row r="849" ht="13.5" customHeight="1" outlineLevel="1">
      <c r="A849" s="564"/>
      <c r="B849" s="216">
        <v>844.0</v>
      </c>
      <c r="C849" s="606"/>
      <c r="D849" s="73">
        <v>8.595057655676E12</v>
      </c>
      <c r="E849" s="55" t="s">
        <v>3077</v>
      </c>
      <c r="F849" s="594" t="s">
        <v>3078</v>
      </c>
      <c r="G849" s="589">
        <v>494.17</v>
      </c>
      <c r="H849" s="590">
        <f>G849*'ЗМІСТ'!$E$13/1000*1.2</f>
        <v>25.92174665</v>
      </c>
      <c r="I849" s="591"/>
      <c r="J849" s="592"/>
      <c r="K849" s="591"/>
      <c r="L849" s="575"/>
      <c r="M849" s="593"/>
      <c r="N849" s="562"/>
      <c r="O849" s="564"/>
    </row>
    <row r="850" ht="13.5" customHeight="1" outlineLevel="1">
      <c r="A850" s="564"/>
      <c r="B850" s="216">
        <v>845.0</v>
      </c>
      <c r="C850" s="606"/>
      <c r="D850" s="73">
        <v>8.595568935267E12</v>
      </c>
      <c r="E850" s="55" t="s">
        <v>2371</v>
      </c>
      <c r="F850" s="594" t="s">
        <v>5364</v>
      </c>
      <c r="G850" s="589">
        <v>733.7</v>
      </c>
      <c r="H850" s="590">
        <f>G850*'ЗМІСТ'!$E$13/1000*1.2</f>
        <v>38.48632154</v>
      </c>
      <c r="I850" s="591"/>
      <c r="J850" s="592"/>
      <c r="K850" s="591"/>
      <c r="L850" s="575"/>
      <c r="M850" s="593"/>
      <c r="N850" s="562"/>
      <c r="O850" s="564"/>
    </row>
    <row r="851" ht="13.5" customHeight="1" outlineLevel="1">
      <c r="A851" s="564"/>
      <c r="B851" s="216">
        <v>846.0</v>
      </c>
      <c r="C851" s="606"/>
      <c r="D851" s="73">
        <v>8.595057609778E12</v>
      </c>
      <c r="E851" s="55" t="s">
        <v>1986</v>
      </c>
      <c r="F851" s="594" t="s">
        <v>5365</v>
      </c>
      <c r="G851" s="589">
        <v>354.23</v>
      </c>
      <c r="H851" s="590">
        <f>G851*'ЗМІСТ'!$E$13/1000*1.2</f>
        <v>18.58117716</v>
      </c>
      <c r="I851" s="591"/>
      <c r="J851" s="592"/>
      <c r="K851" s="591"/>
      <c r="L851" s="575"/>
      <c r="M851" s="593"/>
      <c r="N851" s="562"/>
      <c r="O851" s="564"/>
    </row>
    <row r="852" ht="13.5" customHeight="1" outlineLevel="1">
      <c r="A852" s="564"/>
      <c r="B852" s="216">
        <v>847.0</v>
      </c>
      <c r="C852" s="606"/>
      <c r="D852" s="73">
        <v>8.595057656758E12</v>
      </c>
      <c r="E852" s="55" t="s">
        <v>2031</v>
      </c>
      <c r="F852" s="594" t="s">
        <v>5366</v>
      </c>
      <c r="G852" s="589">
        <v>1045.76</v>
      </c>
      <c r="H852" s="590">
        <f>G852*'ЗМІСТ'!$E$13/1000*1.2</f>
        <v>54.85546629</v>
      </c>
      <c r="I852" s="591"/>
      <c r="J852" s="592"/>
      <c r="K852" s="591"/>
      <c r="L852" s="575"/>
      <c r="M852" s="593"/>
      <c r="N852" s="562"/>
      <c r="O852" s="564"/>
    </row>
    <row r="853" ht="13.5" customHeight="1" outlineLevel="1">
      <c r="A853" s="564"/>
      <c r="B853" s="216">
        <v>848.0</v>
      </c>
      <c r="C853" s="606"/>
      <c r="D853" s="73">
        <v>8.595057656765E12</v>
      </c>
      <c r="E853" s="55" t="s">
        <v>2055</v>
      </c>
      <c r="F853" s="594" t="s">
        <v>5367</v>
      </c>
      <c r="G853" s="589">
        <v>1047.0</v>
      </c>
      <c r="H853" s="590">
        <f>G853*'ЗМІСТ'!$E$13/1000*1.2</f>
        <v>54.92051064</v>
      </c>
      <c r="I853" s="591"/>
      <c r="J853" s="592"/>
      <c r="K853" s="591"/>
      <c r="L853" s="575"/>
      <c r="M853" s="593"/>
      <c r="N853" s="562"/>
      <c r="O853" s="564"/>
    </row>
    <row r="854" ht="13.5" customHeight="1" outlineLevel="1">
      <c r="A854" s="564"/>
      <c r="B854" s="216">
        <v>849.0</v>
      </c>
      <c r="C854" s="606"/>
      <c r="D854" s="73">
        <v>8.595568905437E12</v>
      </c>
      <c r="E854" s="55" t="s">
        <v>2010</v>
      </c>
      <c r="F854" s="594" t="s">
        <v>5368</v>
      </c>
      <c r="G854" s="589">
        <v>1030.49</v>
      </c>
      <c r="H854" s="590">
        <f>G854*'ЗМІСТ'!$E$13/1000*1.2</f>
        <v>54.05447661</v>
      </c>
      <c r="I854" s="591"/>
      <c r="J854" s="592"/>
      <c r="K854" s="591"/>
      <c r="L854" s="575"/>
      <c r="M854" s="593"/>
      <c r="N854" s="562"/>
      <c r="O854" s="564"/>
    </row>
    <row r="855" ht="13.5" customHeight="1" outlineLevel="1">
      <c r="A855" s="564"/>
      <c r="B855" s="216">
        <v>850.0</v>
      </c>
      <c r="C855" s="606"/>
      <c r="D855" s="73">
        <v>8.595057655683E12</v>
      </c>
      <c r="E855" s="55" t="s">
        <v>3080</v>
      </c>
      <c r="F855" s="594" t="s">
        <v>3081</v>
      </c>
      <c r="G855" s="589">
        <v>650.16</v>
      </c>
      <c r="H855" s="590">
        <f>G855*'ЗМІСТ'!$E$13/1000*1.2</f>
        <v>34.10422082</v>
      </c>
      <c r="I855" s="591"/>
      <c r="J855" s="592"/>
      <c r="K855" s="591"/>
      <c r="L855" s="575"/>
      <c r="M855" s="593"/>
      <c r="N855" s="562"/>
      <c r="O855" s="564"/>
    </row>
    <row r="856" ht="13.5" customHeight="1" outlineLevel="1">
      <c r="A856" s="564"/>
      <c r="B856" s="216">
        <v>851.0</v>
      </c>
      <c r="C856" s="606"/>
      <c r="D856" s="73">
        <v>8.595568935274E12</v>
      </c>
      <c r="E856" s="55" t="s">
        <v>2373</v>
      </c>
      <c r="F856" s="594" t="s">
        <v>5369</v>
      </c>
      <c r="G856" s="589">
        <v>813.91</v>
      </c>
      <c r="H856" s="590">
        <f>G856*'ЗМІСТ'!$E$13/1000*1.2</f>
        <v>42.69374672</v>
      </c>
      <c r="I856" s="591"/>
      <c r="J856" s="592"/>
      <c r="K856" s="591"/>
      <c r="L856" s="575"/>
      <c r="M856" s="593"/>
      <c r="N856" s="562"/>
      <c r="O856" s="564"/>
    </row>
    <row r="857" ht="13.5" customHeight="1" outlineLevel="1">
      <c r="A857" s="564"/>
      <c r="B857" s="216">
        <v>852.0</v>
      </c>
      <c r="C857" s="606"/>
      <c r="D857" s="73">
        <v>8.595057610941E12</v>
      </c>
      <c r="E857" s="55" t="s">
        <v>1989</v>
      </c>
      <c r="F857" s="594" t="s">
        <v>5370</v>
      </c>
      <c r="G857" s="589">
        <v>425.32</v>
      </c>
      <c r="H857" s="590">
        <f>G857*'ЗМІСТ'!$E$13/1000*1.2</f>
        <v>22.31021164</v>
      </c>
      <c r="I857" s="591"/>
      <c r="J857" s="592"/>
      <c r="K857" s="591"/>
      <c r="L857" s="575"/>
      <c r="M857" s="593"/>
      <c r="N857" s="562"/>
      <c r="O857" s="564"/>
    </row>
    <row r="858" ht="13.5" customHeight="1" outlineLevel="1">
      <c r="A858" s="564"/>
      <c r="B858" s="216">
        <v>853.0</v>
      </c>
      <c r="C858" s="606"/>
      <c r="D858" s="73">
        <v>8.595057656772E12</v>
      </c>
      <c r="E858" s="55" t="s">
        <v>2034</v>
      </c>
      <c r="F858" s="594" t="s">
        <v>5371</v>
      </c>
      <c r="G858" s="589">
        <v>1742.23</v>
      </c>
      <c r="H858" s="590">
        <f>G858*'ЗМІСТ'!$E$13/1000*1.2</f>
        <v>91.38888372</v>
      </c>
      <c r="I858" s="591"/>
      <c r="J858" s="592"/>
      <c r="K858" s="591"/>
      <c r="L858" s="575"/>
      <c r="M858" s="593"/>
      <c r="N858" s="562"/>
      <c r="O858" s="564"/>
    </row>
    <row r="859" ht="13.5" customHeight="1" outlineLevel="1">
      <c r="A859" s="564"/>
      <c r="B859" s="216">
        <v>854.0</v>
      </c>
      <c r="C859" s="606"/>
      <c r="D859" s="73">
        <v>8.595057656789E12</v>
      </c>
      <c r="E859" s="55" t="s">
        <v>2058</v>
      </c>
      <c r="F859" s="594" t="s">
        <v>5372</v>
      </c>
      <c r="G859" s="589">
        <v>1201.57</v>
      </c>
      <c r="H859" s="590">
        <f>G859*'ЗМІСТ'!$E$13/1000*1.2</f>
        <v>63.02849854</v>
      </c>
      <c r="I859" s="591"/>
      <c r="J859" s="592"/>
      <c r="K859" s="591"/>
      <c r="L859" s="575"/>
      <c r="M859" s="593"/>
      <c r="N859" s="562"/>
      <c r="O859" s="564"/>
    </row>
    <row r="860" ht="13.5" customHeight="1" outlineLevel="1">
      <c r="A860" s="564"/>
      <c r="B860" s="216">
        <v>855.0</v>
      </c>
      <c r="C860" s="25"/>
      <c r="D860" s="73">
        <v>8.595568910318E12</v>
      </c>
      <c r="E860" s="55" t="s">
        <v>2013</v>
      </c>
      <c r="F860" s="594" t="s">
        <v>5373</v>
      </c>
      <c r="G860" s="589">
        <v>1178.24</v>
      </c>
      <c r="H860" s="590">
        <f>G860*'ЗМІСТ'!$E$13/1000*1.2</f>
        <v>61.80472059</v>
      </c>
      <c r="I860" s="591"/>
      <c r="J860" s="592"/>
      <c r="K860" s="591"/>
      <c r="L860" s="575"/>
      <c r="M860" s="593"/>
      <c r="N860" s="562"/>
      <c r="O860" s="564"/>
    </row>
    <row r="861" ht="13.5" customHeight="1" outlineLevel="1">
      <c r="A861" s="564"/>
      <c r="B861" s="216">
        <v>856.0</v>
      </c>
      <c r="C861" s="25"/>
      <c r="D861" s="73">
        <v>8.59505765569E12</v>
      </c>
      <c r="E861" s="55" t="s">
        <v>3083</v>
      </c>
      <c r="F861" s="594" t="s">
        <v>3084</v>
      </c>
      <c r="G861" s="589">
        <v>674.51</v>
      </c>
      <c r="H861" s="590">
        <f>G861*'ЗМІСТ'!$E$13/1000*1.2</f>
        <v>35.38150299</v>
      </c>
      <c r="I861" s="591"/>
      <c r="J861" s="592"/>
      <c r="K861" s="591"/>
      <c r="L861" s="575"/>
      <c r="M861" s="593"/>
      <c r="N861" s="562"/>
      <c r="O861" s="564"/>
    </row>
    <row r="862" ht="13.5" customHeight="1" outlineLevel="1">
      <c r="A862" s="564"/>
      <c r="B862" s="216">
        <v>857.0</v>
      </c>
      <c r="C862" s="25"/>
      <c r="D862" s="73">
        <v>8.595568935281E12</v>
      </c>
      <c r="E862" s="55" t="s">
        <v>2375</v>
      </c>
      <c r="F862" s="594" t="s">
        <v>5374</v>
      </c>
      <c r="G862" s="589">
        <v>679.42</v>
      </c>
      <c r="H862" s="590">
        <f>G862*'ЗМІСТ'!$E$13/1000*1.2</f>
        <v>35.63905763</v>
      </c>
      <c r="I862" s="591"/>
      <c r="J862" s="592"/>
      <c r="K862" s="591"/>
      <c r="L862" s="575"/>
      <c r="M862" s="593"/>
      <c r="N862" s="562"/>
      <c r="O862" s="564"/>
    </row>
    <row r="863" ht="13.5" customHeight="1" outlineLevel="1">
      <c r="A863" s="564"/>
      <c r="B863" s="216">
        <v>858.0</v>
      </c>
      <c r="C863" s="606"/>
      <c r="D863" s="73">
        <v>8.595057610552E12</v>
      </c>
      <c r="E863" s="55" t="s">
        <v>1992</v>
      </c>
      <c r="F863" s="594" t="s">
        <v>5375</v>
      </c>
      <c r="G863" s="589">
        <v>679.42</v>
      </c>
      <c r="H863" s="590">
        <f>G863*'ЗМІСТ'!$E$13/1000*1.2</f>
        <v>35.63905763</v>
      </c>
      <c r="I863" s="591"/>
      <c r="J863" s="592"/>
      <c r="K863" s="591"/>
      <c r="L863" s="575"/>
      <c r="M863" s="593"/>
      <c r="N863" s="562"/>
      <c r="O863" s="564"/>
    </row>
    <row r="864" ht="13.5" customHeight="1" outlineLevel="1">
      <c r="A864" s="564"/>
      <c r="B864" s="216">
        <v>859.0</v>
      </c>
      <c r="C864" s="25"/>
      <c r="D864" s="73">
        <v>8.595057656796E12</v>
      </c>
      <c r="E864" s="55" t="s">
        <v>2037</v>
      </c>
      <c r="F864" s="594" t="s">
        <v>5376</v>
      </c>
      <c r="G864" s="589">
        <v>1484.93</v>
      </c>
      <c r="H864" s="590">
        <f>G864*'ЗМІСТ'!$E$13/1000*1.2</f>
        <v>77.89218134</v>
      </c>
      <c r="I864" s="591"/>
      <c r="J864" s="592"/>
      <c r="K864" s="591"/>
      <c r="L864" s="575"/>
      <c r="M864" s="593"/>
      <c r="N864" s="562"/>
      <c r="O864" s="564"/>
    </row>
    <row r="865" ht="13.5" customHeight="1" outlineLevel="1">
      <c r="A865" s="564"/>
      <c r="B865" s="216">
        <v>860.0</v>
      </c>
      <c r="C865" s="25"/>
      <c r="D865" s="73">
        <v>8.595057656802E12</v>
      </c>
      <c r="E865" s="55" t="s">
        <v>2061</v>
      </c>
      <c r="F865" s="594" t="s">
        <v>5377</v>
      </c>
      <c r="G865" s="589">
        <v>1486.38</v>
      </c>
      <c r="H865" s="590">
        <f>G865*'ЗМІСТ'!$E$13/1000*1.2</f>
        <v>77.96824127</v>
      </c>
      <c r="I865" s="591"/>
      <c r="J865" s="592"/>
      <c r="K865" s="591"/>
      <c r="L865" s="575"/>
      <c r="M865" s="593"/>
      <c r="N865" s="562"/>
      <c r="O865" s="564"/>
    </row>
    <row r="866" ht="13.5" customHeight="1" outlineLevel="1">
      <c r="A866" s="564"/>
      <c r="B866" s="216">
        <v>861.0</v>
      </c>
      <c r="C866" s="25"/>
      <c r="D866" s="73">
        <v>8.595568910325E12</v>
      </c>
      <c r="E866" s="55" t="s">
        <v>2016</v>
      </c>
      <c r="F866" s="594" t="s">
        <v>5378</v>
      </c>
      <c r="G866" s="589">
        <v>1472.99</v>
      </c>
      <c r="H866" s="590">
        <f>G866*'ЗМІСТ'!$E$13/1000*1.2</f>
        <v>77.26586721</v>
      </c>
      <c r="I866" s="591"/>
      <c r="J866" s="592"/>
      <c r="K866" s="591"/>
      <c r="L866" s="575"/>
      <c r="M866" s="593"/>
      <c r="N866" s="562"/>
      <c r="O866" s="564"/>
    </row>
    <row r="867" ht="13.5" customHeight="1" outlineLevel="1">
      <c r="A867" s="564"/>
      <c r="B867" s="216">
        <v>862.0</v>
      </c>
      <c r="C867" s="25"/>
      <c r="D867" s="73">
        <v>8.595057655706E12</v>
      </c>
      <c r="E867" s="55" t="s">
        <v>3086</v>
      </c>
      <c r="F867" s="594" t="s">
        <v>3087</v>
      </c>
      <c r="G867" s="589">
        <v>971.51</v>
      </c>
      <c r="H867" s="590">
        <f>G867*'ЗМІСТ'!$E$13/1000*1.2</f>
        <v>50.96067363</v>
      </c>
      <c r="I867" s="591"/>
      <c r="J867" s="592"/>
      <c r="K867" s="591"/>
      <c r="L867" s="575"/>
      <c r="M867" s="593"/>
      <c r="N867" s="562"/>
      <c r="O867" s="564"/>
    </row>
    <row r="868" ht="13.5" customHeight="1" outlineLevel="1">
      <c r="A868" s="564"/>
      <c r="B868" s="216">
        <v>863.0</v>
      </c>
      <c r="C868" s="25"/>
      <c r="D868" s="73">
        <v>8.595568935298E12</v>
      </c>
      <c r="E868" s="55" t="s">
        <v>2377</v>
      </c>
      <c r="F868" s="594" t="s">
        <v>5379</v>
      </c>
      <c r="G868" s="589">
        <v>740.01</v>
      </c>
      <c r="H868" s="590">
        <f>G868*'ЗМІСТ'!$E$13/1000*1.2</f>
        <v>38.81731335</v>
      </c>
      <c r="I868" s="591"/>
      <c r="J868" s="592"/>
      <c r="K868" s="591"/>
      <c r="L868" s="575"/>
      <c r="M868" s="593"/>
      <c r="N868" s="562"/>
      <c r="O868" s="564"/>
    </row>
    <row r="869" ht="13.5" customHeight="1" outlineLevel="1">
      <c r="A869" s="564"/>
      <c r="B869" s="216">
        <v>864.0</v>
      </c>
      <c r="C869" s="25"/>
      <c r="D869" s="73">
        <v>8.595057611825E12</v>
      </c>
      <c r="E869" s="55" t="s">
        <v>1995</v>
      </c>
      <c r="F869" s="594" t="s">
        <v>5380</v>
      </c>
      <c r="G869" s="589">
        <v>459.14</v>
      </c>
      <c r="H869" s="590">
        <f>G869*'ЗМІСТ'!$E$13/1000*1.2</f>
        <v>24.0842438</v>
      </c>
      <c r="I869" s="591"/>
      <c r="J869" s="592"/>
      <c r="K869" s="591"/>
      <c r="L869" s="575"/>
      <c r="M869" s="593"/>
      <c r="N869" s="562"/>
      <c r="O869" s="564"/>
    </row>
    <row r="870" ht="13.5" customHeight="1" outlineLevel="1">
      <c r="A870" s="564"/>
      <c r="B870" s="216">
        <v>865.0</v>
      </c>
      <c r="C870" s="598"/>
      <c r="D870" s="73">
        <v>8.595057656826E12</v>
      </c>
      <c r="E870" s="55" t="s">
        <v>2040</v>
      </c>
      <c r="F870" s="594" t="s">
        <v>5381</v>
      </c>
      <c r="G870" s="589">
        <v>1232.25</v>
      </c>
      <c r="H870" s="590">
        <f>G870*'ЗМІСТ'!$E$13/1000*1.2</f>
        <v>64.63782162</v>
      </c>
      <c r="I870" s="591"/>
      <c r="J870" s="592"/>
      <c r="K870" s="591"/>
      <c r="L870" s="575"/>
      <c r="M870" s="593"/>
      <c r="N870" s="562"/>
      <c r="O870" s="564"/>
    </row>
    <row r="871" ht="13.5" customHeight="1" outlineLevel="1">
      <c r="A871" s="564"/>
      <c r="B871" s="216">
        <v>866.0</v>
      </c>
      <c r="C871" s="25"/>
      <c r="D871" s="73">
        <v>8.595057656833E12</v>
      </c>
      <c r="E871" s="55" t="s">
        <v>2064</v>
      </c>
      <c r="F871" s="594" t="s">
        <v>5382</v>
      </c>
      <c r="G871" s="589">
        <v>1233.62</v>
      </c>
      <c r="H871" s="590">
        <f>G871*'ЗМІСТ'!$E$13/1000*1.2</f>
        <v>64.70968513</v>
      </c>
      <c r="I871" s="591"/>
      <c r="J871" s="592"/>
      <c r="K871" s="591"/>
      <c r="L871" s="575"/>
      <c r="M871" s="593"/>
      <c r="N871" s="562"/>
      <c r="O871" s="564"/>
    </row>
    <row r="872" ht="13.5" customHeight="1" outlineLevel="1">
      <c r="A872" s="564"/>
      <c r="B872" s="216">
        <v>867.0</v>
      </c>
      <c r="C872" s="25"/>
      <c r="D872" s="73">
        <v>8.595568910332E12</v>
      </c>
      <c r="E872" s="55" t="s">
        <v>2019</v>
      </c>
      <c r="F872" s="594" t="s">
        <v>5383</v>
      </c>
      <c r="G872" s="589">
        <v>1225.94</v>
      </c>
      <c r="H872" s="590">
        <f>G872*'ЗМІСТ'!$E$13/1000*1.2</f>
        <v>64.30682981</v>
      </c>
      <c r="I872" s="591"/>
      <c r="J872" s="592"/>
      <c r="K872" s="591"/>
      <c r="L872" s="575"/>
      <c r="M872" s="593"/>
      <c r="N872" s="562"/>
      <c r="O872" s="564"/>
    </row>
    <row r="873" ht="13.5" customHeight="1" outlineLevel="1">
      <c r="A873" s="564"/>
      <c r="B873" s="216">
        <v>868.0</v>
      </c>
      <c r="C873" s="25"/>
      <c r="D873" s="73">
        <v>8.595057655713E12</v>
      </c>
      <c r="E873" s="55" t="s">
        <v>3089</v>
      </c>
      <c r="F873" s="594" t="s">
        <v>3090</v>
      </c>
      <c r="G873" s="589">
        <v>767.71</v>
      </c>
      <c r="H873" s="590">
        <f>G873*'ЗМІСТ'!$E$13/1000*1.2</f>
        <v>40.27032018</v>
      </c>
      <c r="I873" s="591"/>
      <c r="J873" s="592"/>
      <c r="K873" s="591"/>
      <c r="L873" s="575"/>
      <c r="M873" s="593"/>
      <c r="N873" s="562"/>
      <c r="O873" s="564"/>
    </row>
    <row r="874" ht="13.5" customHeight="1" outlineLevel="1">
      <c r="A874" s="564"/>
      <c r="B874" s="216">
        <v>869.0</v>
      </c>
      <c r="C874" s="606"/>
      <c r="D874" s="73">
        <v>8.595568935304E12</v>
      </c>
      <c r="E874" s="55" t="s">
        <v>2379</v>
      </c>
      <c r="F874" s="594" t="s">
        <v>5384</v>
      </c>
      <c r="G874" s="589">
        <v>630.57</v>
      </c>
      <c r="H874" s="590">
        <f>G874*'ЗМІСТ'!$E$13/1000*1.2</f>
        <v>33.07662502</v>
      </c>
      <c r="I874" s="591"/>
      <c r="J874" s="592"/>
      <c r="K874" s="591"/>
      <c r="L874" s="575"/>
      <c r="M874" s="593"/>
      <c r="N874" s="562"/>
      <c r="O874" s="564"/>
    </row>
    <row r="875" ht="13.5" customHeight="1" outlineLevel="1">
      <c r="A875" s="564"/>
      <c r="B875" s="216">
        <v>870.0</v>
      </c>
      <c r="C875" s="598"/>
      <c r="D875" s="73">
        <v>8.595057611214E12</v>
      </c>
      <c r="E875" s="55" t="s">
        <v>1998</v>
      </c>
      <c r="F875" s="594" t="s">
        <v>5385</v>
      </c>
      <c r="G875" s="589">
        <v>509.39</v>
      </c>
      <c r="H875" s="590">
        <f>G875*'ЗМІСТ'!$E$13/1000*1.2</f>
        <v>26.72011358</v>
      </c>
      <c r="I875" s="591"/>
      <c r="J875" s="592"/>
      <c r="K875" s="591"/>
      <c r="L875" s="575"/>
      <c r="M875" s="593"/>
      <c r="N875" s="562"/>
      <c r="O875" s="564"/>
    </row>
    <row r="876" ht="13.5" customHeight="1" outlineLevel="1">
      <c r="A876" s="564"/>
      <c r="B876" s="216">
        <v>871.0</v>
      </c>
      <c r="C876" s="606"/>
      <c r="D876" s="73">
        <v>8.59505765684E12</v>
      </c>
      <c r="E876" s="55" t="s">
        <v>2043</v>
      </c>
      <c r="F876" s="594" t="s">
        <v>5386</v>
      </c>
      <c r="G876" s="589">
        <v>1393.18</v>
      </c>
      <c r="H876" s="590">
        <f>G876*'ЗМІСТ'!$E$13/1000*1.2</f>
        <v>73.07942408</v>
      </c>
      <c r="I876" s="591"/>
      <c r="J876" s="592"/>
      <c r="K876" s="591"/>
      <c r="L876" s="575"/>
      <c r="M876" s="593"/>
      <c r="N876" s="562"/>
      <c r="O876" s="564"/>
    </row>
    <row r="877" ht="13.5" customHeight="1" outlineLevel="1">
      <c r="A877" s="564"/>
      <c r="B877" s="216">
        <v>872.0</v>
      </c>
      <c r="C877" s="606"/>
      <c r="D877" s="73">
        <v>8.595057656857E12</v>
      </c>
      <c r="E877" s="55" t="s">
        <v>2067</v>
      </c>
      <c r="F877" s="594" t="s">
        <v>5387</v>
      </c>
      <c r="G877" s="589">
        <v>1395.57</v>
      </c>
      <c r="H877" s="590">
        <f>G877*'ЗМІСТ'!$E$13/1000*1.2</f>
        <v>73.20479182</v>
      </c>
      <c r="I877" s="591"/>
      <c r="J877" s="592"/>
      <c r="K877" s="591"/>
      <c r="L877" s="575"/>
      <c r="M877" s="593"/>
      <c r="N877" s="562"/>
      <c r="O877" s="564"/>
    </row>
    <row r="878" ht="13.5" customHeight="1" outlineLevel="1">
      <c r="A878" s="564"/>
      <c r="B878" s="216">
        <v>873.0</v>
      </c>
      <c r="C878" s="606"/>
      <c r="D878" s="73">
        <v>8.595568910349E12</v>
      </c>
      <c r="E878" s="55" t="s">
        <v>2022</v>
      </c>
      <c r="F878" s="594" t="s">
        <v>5388</v>
      </c>
      <c r="G878" s="589">
        <v>1379.81</v>
      </c>
      <c r="H878" s="590">
        <f>G878*'ЗМІСТ'!$E$13/1000*1.2</f>
        <v>72.37809913</v>
      </c>
      <c r="I878" s="591"/>
      <c r="J878" s="592"/>
      <c r="K878" s="591"/>
      <c r="L878" s="575"/>
      <c r="M878" s="593"/>
      <c r="N878" s="562"/>
      <c r="O878" s="564"/>
    </row>
    <row r="879" ht="13.5" customHeight="1" outlineLevel="1">
      <c r="A879" s="564"/>
      <c r="B879" s="216">
        <v>874.0</v>
      </c>
      <c r="C879" s="606"/>
      <c r="D879" s="73">
        <v>8.59505765572E12</v>
      </c>
      <c r="E879" s="55" t="s">
        <v>3092</v>
      </c>
      <c r="F879" s="594" t="s">
        <v>3093</v>
      </c>
      <c r="G879" s="589">
        <v>1023.43</v>
      </c>
      <c r="H879" s="590">
        <f>G879*'ЗМІСТ'!$E$13/1000*1.2</f>
        <v>53.68414346</v>
      </c>
      <c r="I879" s="591"/>
      <c r="J879" s="592"/>
      <c r="K879" s="591"/>
      <c r="L879" s="575"/>
      <c r="M879" s="593"/>
      <c r="N879" s="562"/>
      <c r="O879" s="564"/>
    </row>
    <row r="880" ht="13.5" customHeight="1" outlineLevel="1">
      <c r="A880" s="564"/>
      <c r="B880" s="216">
        <v>875.0</v>
      </c>
      <c r="C880" s="606"/>
      <c r="D880" s="73">
        <v>8.595568936219E12</v>
      </c>
      <c r="E880" s="55" t="s">
        <v>2381</v>
      </c>
      <c r="F880" s="594" t="s">
        <v>5389</v>
      </c>
      <c r="G880" s="589">
        <v>859.06</v>
      </c>
      <c r="H880" s="590">
        <f>G880*'ЗМІСТ'!$E$13/1000*1.2</f>
        <v>45.06209539</v>
      </c>
      <c r="I880" s="591"/>
      <c r="J880" s="592"/>
      <c r="K880" s="591"/>
      <c r="L880" s="575"/>
      <c r="M880" s="593"/>
      <c r="N880" s="562"/>
      <c r="O880" s="564"/>
    </row>
    <row r="881" ht="13.5" customHeight="1" outlineLevel="1">
      <c r="A881" s="564"/>
      <c r="B881" s="216">
        <v>876.0</v>
      </c>
      <c r="C881" s="606"/>
      <c r="D881" s="73">
        <v>8.595057608535E12</v>
      </c>
      <c r="E881" s="55" t="s">
        <v>2001</v>
      </c>
      <c r="F881" s="594" t="s">
        <v>5390</v>
      </c>
      <c r="G881" s="589">
        <v>388.11</v>
      </c>
      <c r="H881" s="590">
        <f>G881*'ЗМІСТ'!$E$13/1000*1.2</f>
        <v>20.35835662</v>
      </c>
      <c r="I881" s="591"/>
      <c r="J881" s="592"/>
      <c r="K881" s="591"/>
      <c r="L881" s="575"/>
      <c r="M881" s="593"/>
      <c r="N881" s="562"/>
      <c r="O881" s="564"/>
    </row>
    <row r="882" ht="13.5" customHeight="1" outlineLevel="1">
      <c r="A882" s="564"/>
      <c r="B882" s="216">
        <v>877.0</v>
      </c>
      <c r="C882" s="606"/>
      <c r="D882" s="73">
        <v>8.59556890906E12</v>
      </c>
      <c r="E882" s="55" t="s">
        <v>2046</v>
      </c>
      <c r="F882" s="594" t="s">
        <v>5391</v>
      </c>
      <c r="G882" s="589">
        <v>1008.02</v>
      </c>
      <c r="H882" s="590">
        <f>G882*'ЗМІСТ'!$E$13/1000*1.2</f>
        <v>52.87581006</v>
      </c>
      <c r="I882" s="591"/>
      <c r="J882" s="592"/>
      <c r="K882" s="591"/>
      <c r="L882" s="575"/>
      <c r="M882" s="593"/>
      <c r="N882" s="562"/>
      <c r="O882" s="564"/>
    </row>
    <row r="883" ht="13.5" customHeight="1" outlineLevel="1">
      <c r="A883" s="564"/>
      <c r="B883" s="216">
        <v>878.0</v>
      </c>
      <c r="C883" s="606"/>
      <c r="D883" s="73">
        <v>8.595568909091E12</v>
      </c>
      <c r="E883" s="55" t="s">
        <v>2070</v>
      </c>
      <c r="F883" s="594" t="s">
        <v>5392</v>
      </c>
      <c r="G883" s="589">
        <v>1008.02</v>
      </c>
      <c r="H883" s="590">
        <f>G883*'ЗМІСТ'!$E$13/1000*1.2</f>
        <v>52.87581006</v>
      </c>
      <c r="I883" s="591"/>
      <c r="J883" s="592"/>
      <c r="K883" s="591"/>
      <c r="L883" s="575"/>
      <c r="M883" s="593"/>
      <c r="N883" s="562"/>
      <c r="O883" s="564"/>
    </row>
    <row r="884" ht="13.5" customHeight="1" outlineLevel="1">
      <c r="A884" s="564"/>
      <c r="B884" s="216">
        <v>879.0</v>
      </c>
      <c r="C884" s="606"/>
      <c r="D884" s="73">
        <v>8.595568909121E12</v>
      </c>
      <c r="E884" s="55" t="s">
        <v>2025</v>
      </c>
      <c r="F884" s="594" t="s">
        <v>5393</v>
      </c>
      <c r="G884" s="589">
        <v>1008.02</v>
      </c>
      <c r="H884" s="590">
        <f>G884*'ЗМІСТ'!$E$13/1000*1.2</f>
        <v>52.87581006</v>
      </c>
      <c r="I884" s="591"/>
      <c r="J884" s="592"/>
      <c r="K884" s="591"/>
      <c r="L884" s="575"/>
      <c r="M884" s="593"/>
      <c r="N884" s="562"/>
      <c r="O884" s="564"/>
    </row>
    <row r="885" ht="13.5" customHeight="1" outlineLevel="1">
      <c r="A885" s="564"/>
      <c r="B885" s="216">
        <v>880.0</v>
      </c>
      <c r="C885" s="606"/>
      <c r="D885" s="73">
        <v>8.595057655737E12</v>
      </c>
      <c r="E885" s="55" t="s">
        <v>3095</v>
      </c>
      <c r="F885" s="594" t="s">
        <v>3096</v>
      </c>
      <c r="G885" s="589">
        <v>1146.59</v>
      </c>
      <c r="H885" s="590">
        <f>G885*'ЗМІСТ'!$E$13/1000*1.2</f>
        <v>60.14451604</v>
      </c>
      <c r="I885" s="591"/>
      <c r="J885" s="592"/>
      <c r="K885" s="591"/>
      <c r="L885" s="575"/>
      <c r="M885" s="593"/>
      <c r="N885" s="562"/>
      <c r="O885" s="564"/>
    </row>
    <row r="886" ht="13.5" customHeight="1" outlineLevel="1">
      <c r="A886" s="564"/>
      <c r="B886" s="216">
        <v>881.0</v>
      </c>
      <c r="C886" s="606"/>
      <c r="D886" s="73">
        <v>8.595568935328E12</v>
      </c>
      <c r="E886" s="55" t="s">
        <v>2386</v>
      </c>
      <c r="F886" s="594" t="s">
        <v>5394</v>
      </c>
      <c r="G886" s="589">
        <v>1072.58</v>
      </c>
      <c r="H886" s="590">
        <f>G886*'ЗМІСТ'!$E$13/1000*1.2</f>
        <v>56.26231261</v>
      </c>
      <c r="I886" s="591"/>
      <c r="J886" s="592"/>
      <c r="K886" s="591"/>
      <c r="L886" s="575"/>
      <c r="M886" s="593"/>
      <c r="N886" s="562"/>
      <c r="O886" s="564"/>
    </row>
    <row r="887" ht="13.5" customHeight="1" outlineLevel="1">
      <c r="A887" s="564"/>
      <c r="B887" s="216">
        <v>882.0</v>
      </c>
      <c r="C887" s="606"/>
      <c r="D887" s="73">
        <v>8.595057610934E12</v>
      </c>
      <c r="E887" s="55" t="s">
        <v>2158</v>
      </c>
      <c r="F887" s="594" t="s">
        <v>5395</v>
      </c>
      <c r="G887" s="589">
        <v>575.86</v>
      </c>
      <c r="H887" s="590">
        <f>G887*'ЗМІСТ'!$E$13/1000*1.2</f>
        <v>30.2068054</v>
      </c>
      <c r="I887" s="591"/>
      <c r="J887" s="592"/>
      <c r="K887" s="591"/>
      <c r="L887" s="575"/>
      <c r="M887" s="593"/>
      <c r="N887" s="562"/>
      <c r="O887" s="564"/>
    </row>
    <row r="888" ht="13.5" customHeight="1" outlineLevel="1">
      <c r="A888" s="564"/>
      <c r="B888" s="216">
        <v>883.0</v>
      </c>
      <c r="C888" s="606"/>
      <c r="D888" s="73">
        <v>8.595057656888E12</v>
      </c>
      <c r="E888" s="55" t="s">
        <v>2202</v>
      </c>
      <c r="F888" s="594" t="s">
        <v>5396</v>
      </c>
      <c r="G888" s="589">
        <v>2174.45</v>
      </c>
      <c r="H888" s="590">
        <f>G888*'ЗМІСТ'!$E$13/1000*1.2</f>
        <v>114.0610357</v>
      </c>
      <c r="I888" s="591"/>
      <c r="J888" s="592"/>
      <c r="K888" s="591"/>
      <c r="L888" s="575"/>
      <c r="M888" s="593"/>
      <c r="N888" s="562"/>
      <c r="O888" s="564"/>
    </row>
    <row r="889" ht="13.5" customHeight="1" outlineLevel="1">
      <c r="A889" s="564"/>
      <c r="B889" s="216">
        <v>884.0</v>
      </c>
      <c r="C889" s="606"/>
      <c r="D889" s="73">
        <v>8.595057656895E12</v>
      </c>
      <c r="E889" s="55" t="s">
        <v>2219</v>
      </c>
      <c r="F889" s="594" t="s">
        <v>5397</v>
      </c>
      <c r="G889" s="589">
        <v>1394.63</v>
      </c>
      <c r="H889" s="590">
        <f>G889*'ЗМІСТ'!$E$13/1000*1.2</f>
        <v>73.15548401</v>
      </c>
      <c r="I889" s="591"/>
      <c r="J889" s="592"/>
      <c r="K889" s="591"/>
      <c r="L889" s="575"/>
      <c r="M889" s="593"/>
      <c r="N889" s="562"/>
      <c r="O889" s="564"/>
    </row>
    <row r="890" ht="13.5" customHeight="1" outlineLevel="1">
      <c r="A890" s="564"/>
      <c r="B890" s="216">
        <v>885.0</v>
      </c>
      <c r="C890" s="606"/>
      <c r="D890" s="73">
        <v>8.595568905918E12</v>
      </c>
      <c r="E890" s="55" t="s">
        <v>2182</v>
      </c>
      <c r="F890" s="594" t="s">
        <v>5398</v>
      </c>
      <c r="G890" s="589">
        <v>1383.19</v>
      </c>
      <c r="H890" s="590">
        <f>G890*'ЗМІСТ'!$E$13/1000*1.2</f>
        <v>72.55539743</v>
      </c>
      <c r="I890" s="591"/>
      <c r="J890" s="592"/>
      <c r="K890" s="591"/>
      <c r="L890" s="575"/>
      <c r="M890" s="593"/>
      <c r="N890" s="562"/>
      <c r="O890" s="564"/>
    </row>
    <row r="891" ht="13.5" customHeight="1" outlineLevel="1">
      <c r="A891" s="564"/>
      <c r="B891" s="216">
        <v>886.0</v>
      </c>
      <c r="C891" s="606"/>
      <c r="D891" s="73">
        <v>8.595057655744E12</v>
      </c>
      <c r="E891" s="55" t="s">
        <v>3101</v>
      </c>
      <c r="F891" s="594" t="s">
        <v>3102</v>
      </c>
      <c r="G891" s="589">
        <v>1152.79</v>
      </c>
      <c r="H891" s="590">
        <f>G891*'ЗМІСТ'!$E$13/1000*1.2</f>
        <v>60.46973778</v>
      </c>
      <c r="I891" s="591"/>
      <c r="J891" s="592"/>
      <c r="K891" s="591"/>
      <c r="L891" s="575"/>
      <c r="M891" s="593"/>
      <c r="N891" s="562"/>
      <c r="O891" s="564"/>
    </row>
    <row r="892" ht="13.5" customHeight="1" outlineLevel="1">
      <c r="A892" s="564"/>
      <c r="B892" s="216">
        <v>887.0</v>
      </c>
      <c r="C892" s="606"/>
      <c r="D892" s="73">
        <v>8.595568935335E12</v>
      </c>
      <c r="E892" s="55" t="s">
        <v>2388</v>
      </c>
      <c r="F892" s="594" t="s">
        <v>5399</v>
      </c>
      <c r="G892" s="589">
        <v>1147.07</v>
      </c>
      <c r="H892" s="590">
        <f>G892*'ЗМІСТ'!$E$13/1000*1.2</f>
        <v>60.1696945</v>
      </c>
      <c r="I892" s="591"/>
      <c r="J892" s="592"/>
      <c r="K892" s="591"/>
      <c r="L892" s="575"/>
      <c r="M892" s="593"/>
      <c r="N892" s="562"/>
      <c r="O892" s="564"/>
    </row>
    <row r="893" ht="13.5" customHeight="1" outlineLevel="1">
      <c r="A893" s="564"/>
      <c r="B893" s="216">
        <v>888.0</v>
      </c>
      <c r="C893" s="606"/>
      <c r="D893" s="73">
        <v>8.595057609082E12</v>
      </c>
      <c r="E893" s="55" t="s">
        <v>2161</v>
      </c>
      <c r="F893" s="594" t="s">
        <v>5400</v>
      </c>
      <c r="G893" s="589">
        <v>759.96</v>
      </c>
      <c r="H893" s="590">
        <f>G893*'ЗМІСТ'!$E$13/1000*1.2</f>
        <v>39.863793</v>
      </c>
      <c r="I893" s="591"/>
      <c r="J893" s="592"/>
      <c r="K893" s="591"/>
      <c r="L893" s="575"/>
      <c r="M893" s="593"/>
      <c r="N893" s="562"/>
      <c r="O893" s="564"/>
    </row>
    <row r="894" ht="13.5" customHeight="1" outlineLevel="1">
      <c r="A894" s="564"/>
      <c r="B894" s="216">
        <v>889.0</v>
      </c>
      <c r="C894" s="25"/>
      <c r="D894" s="73">
        <v>8.595057656901E12</v>
      </c>
      <c r="E894" s="55" t="s">
        <v>5401</v>
      </c>
      <c r="F894" s="594" t="s">
        <v>5402</v>
      </c>
      <c r="G894" s="589">
        <v>1634.0</v>
      </c>
      <c r="H894" s="590">
        <f>G894*'ЗМІСТ'!$E$13/1000*1.2</f>
        <v>85.71166608</v>
      </c>
      <c r="I894" s="591"/>
      <c r="J894" s="592"/>
      <c r="K894" s="591"/>
      <c r="L894" s="575"/>
      <c r="M894" s="593"/>
      <c r="N894" s="562"/>
      <c r="O894" s="564"/>
    </row>
    <row r="895" ht="13.5" customHeight="1" outlineLevel="1">
      <c r="A895" s="564"/>
      <c r="B895" s="216">
        <v>890.0</v>
      </c>
      <c r="C895" s="25"/>
      <c r="D895" s="73">
        <v>8.595057656918E12</v>
      </c>
      <c r="E895" s="55" t="s">
        <v>2222</v>
      </c>
      <c r="F895" s="594" t="s">
        <v>5403</v>
      </c>
      <c r="G895" s="589">
        <v>1636.39</v>
      </c>
      <c r="H895" s="590">
        <f>G895*'ЗМІСТ'!$E$13/1000*1.2</f>
        <v>85.83703382</v>
      </c>
      <c r="I895" s="591"/>
      <c r="J895" s="592"/>
      <c r="K895" s="591"/>
      <c r="L895" s="575"/>
      <c r="M895" s="593"/>
      <c r="N895" s="562"/>
      <c r="O895" s="564"/>
    </row>
    <row r="896" ht="13.5" customHeight="1" outlineLevel="1">
      <c r="A896" s="564"/>
      <c r="B896" s="216">
        <v>891.0</v>
      </c>
      <c r="C896" s="25"/>
      <c r="D896" s="73">
        <v>8.595568909909E12</v>
      </c>
      <c r="E896" s="55" t="s">
        <v>2185</v>
      </c>
      <c r="F896" s="594" t="s">
        <v>5404</v>
      </c>
      <c r="G896" s="589">
        <v>1592.9</v>
      </c>
      <c r="H896" s="590">
        <f>G896*'ЗМІСТ'!$E$13/1000*1.2</f>
        <v>83.55576065</v>
      </c>
      <c r="I896" s="591"/>
      <c r="J896" s="592"/>
      <c r="K896" s="591"/>
      <c r="L896" s="575"/>
      <c r="M896" s="593"/>
      <c r="N896" s="562"/>
      <c r="O896" s="564"/>
    </row>
    <row r="897" ht="13.5" customHeight="1" outlineLevel="1">
      <c r="A897" s="564"/>
      <c r="B897" s="216">
        <v>892.0</v>
      </c>
      <c r="C897" s="25"/>
      <c r="D897" s="73">
        <v>8.595057655751E12</v>
      </c>
      <c r="E897" s="55" t="s">
        <v>3104</v>
      </c>
      <c r="F897" s="594" t="s">
        <v>3105</v>
      </c>
      <c r="G897" s="589">
        <v>1227.2</v>
      </c>
      <c r="H897" s="590">
        <f>G897*'ЗМІСТ'!$E$13/1000*1.2</f>
        <v>64.37292326</v>
      </c>
      <c r="I897" s="591"/>
      <c r="J897" s="592"/>
      <c r="K897" s="591"/>
      <c r="L897" s="575"/>
      <c r="M897" s="593"/>
      <c r="N897" s="562"/>
      <c r="O897" s="564"/>
    </row>
    <row r="898" ht="13.5" customHeight="1" outlineLevel="1">
      <c r="A898" s="564"/>
      <c r="B898" s="216">
        <v>893.0</v>
      </c>
      <c r="C898" s="606"/>
      <c r="D898" s="73">
        <v>8.595568935342E12</v>
      </c>
      <c r="E898" s="55" t="s">
        <v>2390</v>
      </c>
      <c r="F898" s="594" t="s">
        <v>5405</v>
      </c>
      <c r="G898" s="589">
        <v>1144.82</v>
      </c>
      <c r="H898" s="590">
        <f>G898*'ЗМІСТ'!$E$13/1000*1.2</f>
        <v>60.05167048</v>
      </c>
      <c r="I898" s="591"/>
      <c r="J898" s="592"/>
      <c r="K898" s="591"/>
      <c r="L898" s="575"/>
      <c r="M898" s="593"/>
      <c r="N898" s="562"/>
      <c r="O898" s="564"/>
    </row>
    <row r="899" ht="13.5" customHeight="1" outlineLevel="1">
      <c r="A899" s="564"/>
      <c r="B899" s="216">
        <v>894.0</v>
      </c>
      <c r="C899" s="25"/>
      <c r="D899" s="73">
        <v>8.59505760902E12</v>
      </c>
      <c r="E899" s="55" t="s">
        <v>2164</v>
      </c>
      <c r="F899" s="594" t="s">
        <v>5406</v>
      </c>
      <c r="G899" s="589">
        <v>613.79</v>
      </c>
      <c r="H899" s="590">
        <f>G899*'ЗМІСТ'!$E$13/1000*1.2</f>
        <v>32.1964281</v>
      </c>
      <c r="I899" s="591"/>
      <c r="J899" s="592"/>
      <c r="K899" s="591"/>
      <c r="L899" s="575"/>
      <c r="M899" s="593"/>
      <c r="N899" s="562"/>
      <c r="O899" s="564"/>
    </row>
    <row r="900" ht="13.5" customHeight="1" outlineLevel="1">
      <c r="A900" s="564"/>
      <c r="B900" s="216">
        <v>895.0</v>
      </c>
      <c r="C900" s="25"/>
      <c r="D900" s="73">
        <v>8.595057656925E12</v>
      </c>
      <c r="E900" s="55" t="s">
        <v>5407</v>
      </c>
      <c r="F900" s="594" t="s">
        <v>5408</v>
      </c>
      <c r="G900" s="589">
        <v>1520.26</v>
      </c>
      <c r="H900" s="590">
        <f>G900*'ЗМІСТ'!$E$13/1000*1.2</f>
        <v>79.74542073</v>
      </c>
      <c r="I900" s="591"/>
      <c r="J900" s="592"/>
      <c r="K900" s="591"/>
      <c r="L900" s="575"/>
      <c r="M900" s="593"/>
      <c r="N900" s="562"/>
      <c r="O900" s="564"/>
    </row>
    <row r="901" ht="13.5" customHeight="1" outlineLevel="1">
      <c r="A901" s="564"/>
      <c r="B901" s="216">
        <v>896.0</v>
      </c>
      <c r="C901" s="25"/>
      <c r="D901" s="73">
        <v>8.595057656932E12</v>
      </c>
      <c r="E901" s="55" t="s">
        <v>2225</v>
      </c>
      <c r="F901" s="594" t="s">
        <v>5409</v>
      </c>
      <c r="G901" s="589">
        <v>1528.42</v>
      </c>
      <c r="H901" s="590">
        <f>G901*'ЗМІСТ'!$E$13/1000*1.2</f>
        <v>80.17345451</v>
      </c>
      <c r="I901" s="591"/>
      <c r="J901" s="592"/>
      <c r="K901" s="591"/>
      <c r="L901" s="575"/>
      <c r="M901" s="593"/>
      <c r="N901" s="562"/>
      <c r="O901" s="564"/>
    </row>
    <row r="902" ht="13.5" customHeight="1" outlineLevel="1">
      <c r="A902" s="564"/>
      <c r="B902" s="216">
        <v>897.0</v>
      </c>
      <c r="C902" s="25"/>
      <c r="D902" s="73">
        <v>8.595568905833E12</v>
      </c>
      <c r="E902" s="55" t="s">
        <v>2188</v>
      </c>
      <c r="F902" s="594" t="s">
        <v>5410</v>
      </c>
      <c r="G902" s="589">
        <v>1494.97</v>
      </c>
      <c r="H902" s="590">
        <f>G902*'ЗМІСТ'!$E$13/1000*1.2</f>
        <v>78.41883075</v>
      </c>
      <c r="I902" s="591"/>
      <c r="J902" s="592"/>
      <c r="K902" s="591"/>
      <c r="L902" s="575"/>
      <c r="M902" s="593"/>
      <c r="N902" s="562"/>
      <c r="O902" s="564"/>
    </row>
    <row r="903" ht="13.5" customHeight="1" outlineLevel="1">
      <c r="A903" s="564"/>
      <c r="B903" s="216">
        <v>898.0</v>
      </c>
      <c r="C903" s="25"/>
      <c r="D903" s="73">
        <v>8.595057655614E12</v>
      </c>
      <c r="E903" s="55" t="s">
        <v>3107</v>
      </c>
      <c r="F903" s="594" t="s">
        <v>3108</v>
      </c>
      <c r="G903" s="589">
        <v>1178.72</v>
      </c>
      <c r="H903" s="590">
        <f>G903*'ЗМІСТ'!$E$13/1000*1.2</f>
        <v>61.82989905</v>
      </c>
      <c r="I903" s="591"/>
      <c r="J903" s="592"/>
      <c r="K903" s="591"/>
      <c r="L903" s="575"/>
      <c r="M903" s="593"/>
      <c r="N903" s="562"/>
      <c r="O903" s="564"/>
    </row>
    <row r="904" ht="13.5" customHeight="1" outlineLevel="1">
      <c r="A904" s="564"/>
      <c r="B904" s="216">
        <v>899.0</v>
      </c>
      <c r="C904" s="25"/>
      <c r="D904" s="73">
        <v>8.595568935359E12</v>
      </c>
      <c r="E904" s="55" t="s">
        <v>2392</v>
      </c>
      <c r="F904" s="594" t="s">
        <v>5411</v>
      </c>
      <c r="G904" s="589">
        <v>1174.8</v>
      </c>
      <c r="H904" s="590">
        <f>G904*'ЗМІСТ'!$E$13/1000*1.2</f>
        <v>61.62427498</v>
      </c>
      <c r="I904" s="591"/>
      <c r="J904" s="592"/>
      <c r="K904" s="591"/>
      <c r="L904" s="575"/>
      <c r="M904" s="593"/>
      <c r="N904" s="562"/>
      <c r="O904" s="564"/>
    </row>
    <row r="905" ht="13.5" customHeight="1" outlineLevel="1">
      <c r="A905" s="564"/>
      <c r="B905" s="216">
        <v>900.0</v>
      </c>
      <c r="C905" s="25"/>
      <c r="D905" s="73">
        <v>8.595057608658E12</v>
      </c>
      <c r="E905" s="55" t="s">
        <v>2167</v>
      </c>
      <c r="F905" s="594" t="s">
        <v>5412</v>
      </c>
      <c r="G905" s="589">
        <v>744.98</v>
      </c>
      <c r="H905" s="590">
        <f>G905*'ЗМІСТ'!$E$13/1000*1.2</f>
        <v>39.0780153</v>
      </c>
      <c r="I905" s="591"/>
      <c r="J905" s="592"/>
      <c r="K905" s="591"/>
      <c r="L905" s="575"/>
      <c r="M905" s="593"/>
      <c r="N905" s="562"/>
      <c r="O905" s="564"/>
    </row>
    <row r="906" ht="13.5" customHeight="1" outlineLevel="1">
      <c r="A906" s="564"/>
      <c r="B906" s="216">
        <v>901.0</v>
      </c>
      <c r="C906" s="25"/>
      <c r="D906" s="73">
        <v>8.595057656949E12</v>
      </c>
      <c r="E906" s="55" t="s">
        <v>2205</v>
      </c>
      <c r="F906" s="594" t="s">
        <v>5413</v>
      </c>
      <c r="G906" s="589">
        <v>1687.98</v>
      </c>
      <c r="H906" s="590">
        <f>G906*'ЗМІСТ'!$E$13/1000*1.2</f>
        <v>88.54319346</v>
      </c>
      <c r="I906" s="591"/>
      <c r="J906" s="592"/>
      <c r="K906" s="591"/>
      <c r="L906" s="575"/>
      <c r="M906" s="593"/>
      <c r="N906" s="562"/>
      <c r="O906" s="564"/>
    </row>
    <row r="907" ht="13.5" customHeight="1" outlineLevel="1">
      <c r="A907" s="564"/>
      <c r="B907" s="216">
        <v>902.0</v>
      </c>
      <c r="C907" s="606"/>
      <c r="D907" s="73">
        <v>8.595057656956E12</v>
      </c>
      <c r="E907" s="55" t="s">
        <v>2228</v>
      </c>
      <c r="F907" s="594" t="s">
        <v>5414</v>
      </c>
      <c r="G907" s="589">
        <v>1690.85</v>
      </c>
      <c r="H907" s="590">
        <f>G907*'ЗМІСТ'!$E$13/1000*1.2</f>
        <v>88.69373965</v>
      </c>
      <c r="I907" s="591"/>
      <c r="J907" s="592"/>
      <c r="K907" s="591"/>
      <c r="L907" s="575"/>
      <c r="M907" s="593"/>
      <c r="N907" s="562"/>
      <c r="O907" s="564"/>
    </row>
    <row r="908" ht="13.5" customHeight="1" outlineLevel="1">
      <c r="A908" s="564"/>
      <c r="B908" s="216">
        <v>903.0</v>
      </c>
      <c r="C908" s="606"/>
      <c r="D908" s="73">
        <v>8.595568905444E12</v>
      </c>
      <c r="E908" s="55" t="s">
        <v>2191</v>
      </c>
      <c r="F908" s="594" t="s">
        <v>5415</v>
      </c>
      <c r="G908" s="589">
        <v>1656.92</v>
      </c>
      <c r="H908" s="590">
        <f>G908*'ЗМІСТ'!$E$13/1000*1.2</f>
        <v>86.91393743</v>
      </c>
      <c r="I908" s="591"/>
      <c r="J908" s="592"/>
      <c r="K908" s="591"/>
      <c r="L908" s="575"/>
      <c r="M908" s="593"/>
      <c r="N908" s="562"/>
      <c r="O908" s="564"/>
    </row>
    <row r="909" ht="13.5" customHeight="1" outlineLevel="1">
      <c r="A909" s="564"/>
      <c r="B909" s="216">
        <v>904.0</v>
      </c>
      <c r="C909" s="606"/>
      <c r="D909" s="73">
        <v>8.595057655768E12</v>
      </c>
      <c r="E909" s="55" t="s">
        <v>3110</v>
      </c>
      <c r="F909" s="594" t="s">
        <v>3111</v>
      </c>
      <c r="G909" s="589">
        <v>1361.21</v>
      </c>
      <c r="H909" s="590">
        <f>G909*'ЗМІСТ'!$E$13/1000*1.2</f>
        <v>71.4024339</v>
      </c>
      <c r="I909" s="591"/>
      <c r="J909" s="592"/>
      <c r="K909" s="591"/>
      <c r="L909" s="575"/>
      <c r="M909" s="593"/>
      <c r="N909" s="562"/>
      <c r="O909" s="564"/>
    </row>
    <row r="910" ht="13.5" customHeight="1" outlineLevel="1">
      <c r="A910" s="564"/>
      <c r="B910" s="216">
        <v>905.0</v>
      </c>
      <c r="C910" s="606"/>
      <c r="D910" s="73">
        <v>8.595568935366E12</v>
      </c>
      <c r="E910" s="55" t="s">
        <v>2394</v>
      </c>
      <c r="F910" s="594" t="s">
        <v>5416</v>
      </c>
      <c r="G910" s="589">
        <v>1067.45</v>
      </c>
      <c r="H910" s="590">
        <f>G910*'ЗМІСТ'!$E$13/1000*1.2</f>
        <v>55.99321784</v>
      </c>
      <c r="I910" s="591"/>
      <c r="J910" s="592"/>
      <c r="K910" s="591"/>
      <c r="L910" s="575"/>
      <c r="M910" s="593"/>
      <c r="N910" s="562"/>
      <c r="O910" s="564"/>
    </row>
    <row r="911" ht="13.5" customHeight="1" outlineLevel="1">
      <c r="A911" s="564"/>
      <c r="B911" s="216">
        <v>906.0</v>
      </c>
      <c r="C911" s="606"/>
      <c r="D911" s="73">
        <v>8.595057609105E12</v>
      </c>
      <c r="E911" s="55" t="s">
        <v>2170</v>
      </c>
      <c r="F911" s="594" t="s">
        <v>5417</v>
      </c>
      <c r="G911" s="589">
        <v>582.25</v>
      </c>
      <c r="H911" s="590">
        <f>G911*'ЗМІСТ'!$E$13/1000*1.2</f>
        <v>30.54199362</v>
      </c>
      <c r="I911" s="591"/>
      <c r="J911" s="592"/>
      <c r="K911" s="591"/>
      <c r="L911" s="575"/>
      <c r="M911" s="593"/>
      <c r="N911" s="562"/>
      <c r="O911" s="564"/>
    </row>
    <row r="912" ht="13.5" customHeight="1" outlineLevel="1">
      <c r="A912" s="564"/>
      <c r="B912" s="216">
        <v>907.0</v>
      </c>
      <c r="C912" s="606"/>
      <c r="D912" s="73">
        <v>8.595057656963E12</v>
      </c>
      <c r="E912" s="55" t="s">
        <v>2208</v>
      </c>
      <c r="F912" s="594" t="s">
        <v>5418</v>
      </c>
      <c r="G912" s="589">
        <v>2153.38</v>
      </c>
      <c r="H912" s="590">
        <f>G912*'ЗМІСТ'!$E$13/1000*1.2</f>
        <v>112.9558063</v>
      </c>
      <c r="I912" s="591"/>
      <c r="J912" s="592"/>
      <c r="K912" s="591"/>
      <c r="L912" s="575"/>
      <c r="M912" s="593"/>
      <c r="N912" s="562"/>
      <c r="O912" s="564"/>
    </row>
    <row r="913" ht="13.5" customHeight="1" outlineLevel="1">
      <c r="A913" s="564"/>
      <c r="B913" s="216">
        <v>908.0</v>
      </c>
      <c r="C913" s="606"/>
      <c r="D913" s="73">
        <v>8.59505765697E12</v>
      </c>
      <c r="E913" s="55" t="s">
        <v>2231</v>
      </c>
      <c r="F913" s="594" t="s">
        <v>5419</v>
      </c>
      <c r="G913" s="589">
        <v>1624.95</v>
      </c>
      <c r="H913" s="590">
        <f>G913*'ЗМІСТ'!$E$13/1000*1.2</f>
        <v>85.23694724</v>
      </c>
      <c r="I913" s="591"/>
      <c r="J913" s="592"/>
      <c r="K913" s="591"/>
      <c r="L913" s="575"/>
      <c r="M913" s="593"/>
      <c r="N913" s="562"/>
      <c r="O913" s="564"/>
    </row>
    <row r="914" ht="13.5" customHeight="1" outlineLevel="1">
      <c r="A914" s="564"/>
      <c r="B914" s="216">
        <v>909.0</v>
      </c>
      <c r="C914" s="606"/>
      <c r="D914" s="73">
        <v>8.595568909961E12</v>
      </c>
      <c r="E914" s="55" t="s">
        <v>2194</v>
      </c>
      <c r="F914" s="594" t="s">
        <v>5420</v>
      </c>
      <c r="G914" s="589">
        <v>1612.98</v>
      </c>
      <c r="H914" s="590">
        <f>G914*'ЗМІСТ'!$E$13/1000*1.2</f>
        <v>84.60905946</v>
      </c>
      <c r="I914" s="591"/>
      <c r="J914" s="592"/>
      <c r="K914" s="591"/>
      <c r="L914" s="575"/>
      <c r="M914" s="593"/>
      <c r="N914" s="562"/>
      <c r="O914" s="564"/>
    </row>
    <row r="915" ht="13.5" customHeight="1" outlineLevel="1">
      <c r="A915" s="564"/>
      <c r="B915" s="216">
        <v>910.0</v>
      </c>
      <c r="C915" s="606"/>
      <c r="D915" s="73">
        <v>8.595057655775E12</v>
      </c>
      <c r="E915" s="55" t="s">
        <v>3113</v>
      </c>
      <c r="F915" s="594" t="s">
        <v>3114</v>
      </c>
      <c r="G915" s="589">
        <v>1167.42</v>
      </c>
      <c r="H915" s="590">
        <f>G915*'ЗМІСТ'!$E$13/1000*1.2</f>
        <v>61.23715619</v>
      </c>
      <c r="I915" s="591"/>
      <c r="J915" s="592"/>
      <c r="K915" s="591"/>
      <c r="L915" s="575"/>
      <c r="M915" s="593"/>
      <c r="N915" s="562"/>
      <c r="O915" s="564"/>
    </row>
    <row r="916" ht="13.5" customHeight="1" outlineLevel="1">
      <c r="A916" s="564"/>
      <c r="B916" s="216">
        <v>911.0</v>
      </c>
      <c r="C916" s="606"/>
      <c r="D916" s="73">
        <v>8.595568935373E12</v>
      </c>
      <c r="E916" s="55" t="s">
        <v>2396</v>
      </c>
      <c r="F916" s="594" t="s">
        <v>5421</v>
      </c>
      <c r="G916" s="589">
        <v>1169.73</v>
      </c>
      <c r="H916" s="590">
        <f>G916*'ЗМІСТ'!$E$13/1000*1.2</f>
        <v>61.35832752</v>
      </c>
      <c r="I916" s="591"/>
      <c r="J916" s="592"/>
      <c r="K916" s="591"/>
      <c r="L916" s="575"/>
      <c r="M916" s="593"/>
      <c r="N916" s="562"/>
      <c r="O916" s="564"/>
    </row>
    <row r="917" ht="13.5" customHeight="1" outlineLevel="1">
      <c r="A917" s="564"/>
      <c r="B917" s="216">
        <v>912.0</v>
      </c>
      <c r="C917" s="606"/>
      <c r="D917" s="73">
        <v>8.595057610811E12</v>
      </c>
      <c r="E917" s="55" t="s">
        <v>2173</v>
      </c>
      <c r="F917" s="594" t="s">
        <v>5422</v>
      </c>
      <c r="G917" s="589">
        <v>654.16</v>
      </c>
      <c r="H917" s="590">
        <f>G917*'ЗМІСТ'!$E$13/1000*1.2</f>
        <v>34.3140413</v>
      </c>
      <c r="I917" s="591"/>
      <c r="J917" s="592"/>
      <c r="K917" s="591"/>
      <c r="L917" s="575"/>
      <c r="M917" s="593"/>
      <c r="N917" s="562"/>
      <c r="O917" s="564"/>
    </row>
    <row r="918" ht="13.5" customHeight="1" outlineLevel="1">
      <c r="A918" s="564"/>
      <c r="B918" s="216">
        <v>913.0</v>
      </c>
      <c r="C918" s="606"/>
      <c r="D918" s="73">
        <v>8.595057656987E12</v>
      </c>
      <c r="E918" s="55" t="s">
        <v>2211</v>
      </c>
      <c r="F918" s="594" t="s">
        <v>5423</v>
      </c>
      <c r="G918" s="589">
        <v>1888.05</v>
      </c>
      <c r="H918" s="590">
        <f>G918*'ЗМІСТ'!$E$13/1000*1.2</f>
        <v>99.03788932</v>
      </c>
      <c r="I918" s="591"/>
      <c r="J918" s="592"/>
      <c r="K918" s="591"/>
      <c r="L918" s="575"/>
      <c r="M918" s="593"/>
      <c r="N918" s="562"/>
      <c r="O918" s="564"/>
    </row>
    <row r="919" ht="13.5" customHeight="1" outlineLevel="1">
      <c r="A919" s="564"/>
      <c r="B919" s="216">
        <v>914.0</v>
      </c>
      <c r="C919" s="606"/>
      <c r="D919" s="73">
        <v>8.595057656994E12</v>
      </c>
      <c r="E919" s="55" t="s">
        <v>2234</v>
      </c>
      <c r="F919" s="594" t="s">
        <v>5424</v>
      </c>
      <c r="G919" s="589">
        <v>1891.3</v>
      </c>
      <c r="H919" s="590">
        <f>G919*'ЗМІСТ'!$E$13/1000*1.2</f>
        <v>99.20836846</v>
      </c>
      <c r="I919" s="591"/>
      <c r="J919" s="592"/>
      <c r="K919" s="591"/>
      <c r="L919" s="575"/>
      <c r="M919" s="593"/>
      <c r="N919" s="562"/>
      <c r="O919" s="564"/>
    </row>
    <row r="920" ht="13.5" customHeight="1" outlineLevel="1">
      <c r="A920" s="564"/>
      <c r="B920" s="216">
        <v>915.0</v>
      </c>
      <c r="C920" s="606"/>
      <c r="D920" s="73">
        <v>8.595568909183E12</v>
      </c>
      <c r="E920" s="55" t="s">
        <v>2197</v>
      </c>
      <c r="F920" s="594" t="s">
        <v>5425</v>
      </c>
      <c r="G920" s="589">
        <v>1891.08</v>
      </c>
      <c r="H920" s="590">
        <f>G920*'ЗМІСТ'!$E$13/1000*1.2</f>
        <v>99.19682833</v>
      </c>
      <c r="I920" s="591"/>
      <c r="J920" s="592"/>
      <c r="K920" s="591"/>
      <c r="L920" s="575"/>
      <c r="M920" s="593"/>
      <c r="N920" s="562"/>
      <c r="O920" s="564"/>
    </row>
    <row r="921" ht="13.5" customHeight="1" outlineLevel="1">
      <c r="A921" s="564"/>
      <c r="B921" s="216">
        <v>916.0</v>
      </c>
      <c r="C921" s="606"/>
      <c r="D921" s="73">
        <v>8.595057655782E12</v>
      </c>
      <c r="E921" s="55" t="s">
        <v>3116</v>
      </c>
      <c r="F921" s="594" t="s">
        <v>3117</v>
      </c>
      <c r="G921" s="589">
        <v>1267.76</v>
      </c>
      <c r="H921" s="590">
        <f>G921*'ЗМІСТ'!$E$13/1000*1.2</f>
        <v>66.50050293</v>
      </c>
      <c r="I921" s="591"/>
      <c r="J921" s="592"/>
      <c r="K921" s="591"/>
      <c r="L921" s="575"/>
      <c r="M921" s="593"/>
      <c r="N921" s="562"/>
      <c r="O921" s="564"/>
    </row>
    <row r="922" ht="13.5" customHeight="1" outlineLevel="1">
      <c r="A922" s="564"/>
      <c r="B922" s="216">
        <v>917.0</v>
      </c>
      <c r="C922" s="606"/>
      <c r="D922" s="73">
        <v>8.595568936226E12</v>
      </c>
      <c r="E922" s="55" t="s">
        <v>2398</v>
      </c>
      <c r="F922" s="594" t="s">
        <v>5389</v>
      </c>
      <c r="G922" s="589">
        <v>1600.28</v>
      </c>
      <c r="H922" s="590">
        <f>G922*'ЗМІСТ'!$E$13/1000*1.2</f>
        <v>83.94287943</v>
      </c>
      <c r="I922" s="591"/>
      <c r="J922" s="592"/>
      <c r="K922" s="591"/>
      <c r="L922" s="575"/>
      <c r="M922" s="593"/>
      <c r="N922" s="562"/>
      <c r="O922" s="564"/>
    </row>
    <row r="923" ht="13.5" customHeight="1" outlineLevel="1">
      <c r="A923" s="564"/>
      <c r="B923" s="216">
        <v>918.0</v>
      </c>
      <c r="C923" s="25"/>
      <c r="D923" s="73">
        <v>8.595057608672E12</v>
      </c>
      <c r="E923" s="55" t="s">
        <v>2176</v>
      </c>
      <c r="F923" s="594" t="s">
        <v>5390</v>
      </c>
      <c r="G923" s="589">
        <v>432.54</v>
      </c>
      <c r="H923" s="590">
        <f>G923*'ЗМІСТ'!$E$13/1000*1.2</f>
        <v>22.6889376</v>
      </c>
      <c r="I923" s="591"/>
      <c r="J923" s="592"/>
      <c r="K923" s="591"/>
      <c r="L923" s="575"/>
      <c r="M923" s="593"/>
      <c r="N923" s="562"/>
      <c r="O923" s="564"/>
    </row>
    <row r="924" ht="13.5" customHeight="1" outlineLevel="1">
      <c r="A924" s="564"/>
      <c r="B924" s="216">
        <v>919.0</v>
      </c>
      <c r="C924" s="25"/>
      <c r="D924" s="73">
        <v>8.595568909084E12</v>
      </c>
      <c r="E924" s="55" t="s">
        <v>2214</v>
      </c>
      <c r="F924" s="594" t="s">
        <v>5391</v>
      </c>
      <c r="G924" s="589">
        <v>1154.81</v>
      </c>
      <c r="H924" s="590">
        <f>G924*'ЗМІСТ'!$E$13/1000*1.2</f>
        <v>60.57569713</v>
      </c>
      <c r="I924" s="591"/>
      <c r="J924" s="592"/>
      <c r="K924" s="591"/>
      <c r="L924" s="575"/>
      <c r="M924" s="593"/>
      <c r="N924" s="562"/>
      <c r="O924" s="564"/>
    </row>
    <row r="925" ht="13.5" customHeight="1" outlineLevel="1">
      <c r="A925" s="564"/>
      <c r="B925" s="216">
        <v>920.0</v>
      </c>
      <c r="C925" s="606"/>
      <c r="D925" s="73">
        <v>8.595568909114E12</v>
      </c>
      <c r="E925" s="55" t="s">
        <v>2237</v>
      </c>
      <c r="F925" s="594" t="s">
        <v>5392</v>
      </c>
      <c r="G925" s="589">
        <v>1156.28</v>
      </c>
      <c r="H925" s="590">
        <f>G925*'ЗМІСТ'!$E$13/1000*1.2</f>
        <v>60.65280615</v>
      </c>
      <c r="I925" s="591"/>
      <c r="J925" s="592"/>
      <c r="K925" s="591"/>
      <c r="L925" s="575"/>
      <c r="M925" s="593"/>
      <c r="N925" s="562"/>
      <c r="O925" s="564"/>
    </row>
    <row r="926" ht="13.5" customHeight="1" outlineLevel="1">
      <c r="A926" s="600"/>
      <c r="B926" s="216">
        <v>921.0</v>
      </c>
      <c r="C926" s="598"/>
      <c r="D926" s="601">
        <v>8.595568909145E12</v>
      </c>
      <c r="E926" s="602" t="s">
        <v>2200</v>
      </c>
      <c r="F926" s="603" t="s">
        <v>5393</v>
      </c>
      <c r="G926" s="589">
        <v>1149.06</v>
      </c>
      <c r="H926" s="590">
        <f>G926*'ЗМІСТ'!$E$13/1000*1.2</f>
        <v>60.27408019</v>
      </c>
      <c r="I926" s="591"/>
      <c r="J926" s="592"/>
      <c r="K926" s="591"/>
      <c r="L926" s="575"/>
      <c r="M926" s="593"/>
      <c r="N926" s="562"/>
      <c r="O926" s="600"/>
    </row>
    <row r="927" ht="13.5" customHeight="1" outlineLevel="1">
      <c r="A927" s="564"/>
      <c r="B927" s="216">
        <v>922.0</v>
      </c>
      <c r="C927" s="606"/>
      <c r="D927" s="73">
        <v>8.595057656642E12</v>
      </c>
      <c r="E927" s="55" t="s">
        <v>3119</v>
      </c>
      <c r="F927" s="594" t="s">
        <v>3120</v>
      </c>
      <c r="G927" s="589">
        <v>1118.03</v>
      </c>
      <c r="H927" s="590">
        <f>G927*'ЗМІСТ'!$E$13/1000*1.2</f>
        <v>58.64639781</v>
      </c>
      <c r="I927" s="591"/>
      <c r="J927" s="592"/>
      <c r="K927" s="591"/>
      <c r="L927" s="575"/>
      <c r="M927" s="593"/>
      <c r="N927" s="562"/>
      <c r="O927" s="564"/>
    </row>
    <row r="928" ht="13.5" customHeight="1" outlineLevel="1">
      <c r="A928" s="600"/>
      <c r="B928" s="216">
        <v>923.0</v>
      </c>
      <c r="C928" s="598"/>
      <c r="D928" s="601">
        <v>8.595568935397E12</v>
      </c>
      <c r="E928" s="602" t="s">
        <v>2403</v>
      </c>
      <c r="F928" s="603" t="s">
        <v>5426</v>
      </c>
      <c r="G928" s="589">
        <v>1192.55</v>
      </c>
      <c r="H928" s="590">
        <f>G928*'ЗМІСТ'!$E$13/1000*1.2</f>
        <v>62.55535336</v>
      </c>
      <c r="I928" s="591"/>
      <c r="J928" s="592"/>
      <c r="K928" s="591"/>
      <c r="L928" s="575"/>
      <c r="M928" s="593"/>
      <c r="N928" s="562"/>
      <c r="O928" s="600"/>
    </row>
    <row r="929" ht="13.5" customHeight="1" outlineLevel="1">
      <c r="A929" s="564"/>
      <c r="B929" s="216">
        <v>924.0</v>
      </c>
      <c r="C929" s="606"/>
      <c r="D929" s="73">
        <v>8.595057611023E12</v>
      </c>
      <c r="E929" s="55" t="s">
        <v>2241</v>
      </c>
      <c r="F929" s="594" t="s">
        <v>5427</v>
      </c>
      <c r="G929" s="589">
        <v>661.06</v>
      </c>
      <c r="H929" s="590">
        <f>G929*'ЗМІСТ'!$E$13/1000*1.2</f>
        <v>34.67598163</v>
      </c>
      <c r="I929" s="591"/>
      <c r="J929" s="592"/>
      <c r="K929" s="591"/>
      <c r="L929" s="575"/>
      <c r="M929" s="593"/>
      <c r="N929" s="562"/>
      <c r="O929" s="564"/>
    </row>
    <row r="930" ht="13.5" customHeight="1" outlineLevel="1">
      <c r="A930" s="564"/>
      <c r="B930" s="216">
        <v>925.0</v>
      </c>
      <c r="C930" s="606"/>
      <c r="D930" s="73">
        <v>8.595568905482E12</v>
      </c>
      <c r="E930" s="55" t="s">
        <v>2283</v>
      </c>
      <c r="F930" s="594" t="s">
        <v>5428</v>
      </c>
      <c r="G930" s="589">
        <v>1776.84</v>
      </c>
      <c r="H930" s="590">
        <f>G930*'ЗМІСТ'!$E$13/1000*1.2</f>
        <v>93.20435542</v>
      </c>
      <c r="I930" s="591"/>
      <c r="J930" s="592"/>
      <c r="K930" s="591"/>
      <c r="L930" s="575"/>
      <c r="M930" s="593"/>
      <c r="N930" s="562"/>
      <c r="O930" s="564"/>
    </row>
    <row r="931" ht="13.5" customHeight="1" outlineLevel="1">
      <c r="A931" s="564"/>
      <c r="B931" s="216">
        <v>926.0</v>
      </c>
      <c r="C931" s="25"/>
      <c r="D931" s="73">
        <v>8.595568905475E12</v>
      </c>
      <c r="E931" s="55" t="s">
        <v>2262</v>
      </c>
      <c r="F931" s="594" t="s">
        <v>5429</v>
      </c>
      <c r="G931" s="589">
        <v>1764.89</v>
      </c>
      <c r="H931" s="590">
        <f>G931*'ЗМІСТ'!$E$13/1000*1.2</f>
        <v>92.57751674</v>
      </c>
      <c r="I931" s="591"/>
      <c r="J931" s="592"/>
      <c r="K931" s="591"/>
      <c r="L931" s="575"/>
      <c r="M931" s="593"/>
      <c r="N931" s="562"/>
      <c r="O931" s="564"/>
    </row>
    <row r="932" ht="13.5" customHeight="1" outlineLevel="1">
      <c r="A932" s="564"/>
      <c r="B932" s="216">
        <v>927.0</v>
      </c>
      <c r="C932" s="25"/>
      <c r="D932" s="73">
        <v>8.595057655799E12</v>
      </c>
      <c r="E932" s="55" t="s">
        <v>3125</v>
      </c>
      <c r="F932" s="594" t="s">
        <v>3126</v>
      </c>
      <c r="G932" s="589">
        <v>1215.12</v>
      </c>
      <c r="H932" s="590">
        <f>G932*'ЗМІСТ'!$E$13/1000*1.2</f>
        <v>63.73926541</v>
      </c>
      <c r="I932" s="591"/>
      <c r="J932" s="592"/>
      <c r="K932" s="591"/>
      <c r="L932" s="575"/>
      <c r="M932" s="593"/>
      <c r="N932" s="562"/>
      <c r="O932" s="564"/>
    </row>
    <row r="933" ht="13.5" customHeight="1" outlineLevel="1">
      <c r="A933" s="564"/>
      <c r="B933" s="216">
        <v>928.0</v>
      </c>
      <c r="C933" s="606"/>
      <c r="D933" s="73">
        <v>8.595568935403E12</v>
      </c>
      <c r="E933" s="55" t="s">
        <v>2405</v>
      </c>
      <c r="F933" s="594" t="s">
        <v>5430</v>
      </c>
      <c r="G933" s="589">
        <v>1397.34</v>
      </c>
      <c r="H933" s="590">
        <f>G933*'ЗМІСТ'!$E$13/1000*1.2</f>
        <v>73.29763738</v>
      </c>
      <c r="I933" s="591"/>
      <c r="J933" s="592"/>
      <c r="K933" s="591"/>
      <c r="L933" s="575"/>
      <c r="M933" s="593"/>
      <c r="N933" s="562"/>
      <c r="O933" s="564"/>
    </row>
    <row r="934" ht="13.5" customHeight="1" outlineLevel="1">
      <c r="A934" s="564"/>
      <c r="B934" s="216">
        <v>929.0</v>
      </c>
      <c r="C934" s="606"/>
      <c r="D934" s="73">
        <v>8.595057611931E12</v>
      </c>
      <c r="E934" s="55" t="s">
        <v>2244</v>
      </c>
      <c r="F934" s="594" t="s">
        <v>5431</v>
      </c>
      <c r="G934" s="589">
        <v>1039.56</v>
      </c>
      <c r="H934" s="590">
        <f>G934*'ЗМІСТ'!$E$13/1000*1.2</f>
        <v>54.53024455</v>
      </c>
      <c r="I934" s="591"/>
      <c r="J934" s="592"/>
      <c r="K934" s="591"/>
      <c r="L934" s="575"/>
      <c r="M934" s="593"/>
      <c r="N934" s="562"/>
      <c r="O934" s="564"/>
    </row>
    <row r="935" ht="13.5" customHeight="1" outlineLevel="1">
      <c r="A935" s="564"/>
      <c r="B935" s="216">
        <v>930.0</v>
      </c>
      <c r="C935" s="606"/>
      <c r="D935" s="73">
        <v>8.595568905536E12</v>
      </c>
      <c r="E935" s="55" t="s">
        <v>2286</v>
      </c>
      <c r="F935" s="594" t="s">
        <v>5432</v>
      </c>
      <c r="G935" s="589">
        <v>2480.93</v>
      </c>
      <c r="H935" s="590">
        <f>G935*'ЗМІСТ'!$E$13/1000*1.2</f>
        <v>130.1374809</v>
      </c>
      <c r="I935" s="591"/>
      <c r="J935" s="592"/>
      <c r="K935" s="591"/>
      <c r="L935" s="575"/>
      <c r="M935" s="593"/>
      <c r="N935" s="562"/>
      <c r="O935" s="564"/>
    </row>
    <row r="936" ht="13.5" customHeight="1" outlineLevel="1">
      <c r="A936" s="564"/>
      <c r="B936" s="216">
        <v>931.0</v>
      </c>
      <c r="C936" s="606"/>
      <c r="D936" s="73">
        <v>8.595568905529E12</v>
      </c>
      <c r="E936" s="55" t="s">
        <v>2265</v>
      </c>
      <c r="F936" s="594" t="s">
        <v>5433</v>
      </c>
      <c r="G936" s="589">
        <v>2462.59</v>
      </c>
      <c r="H936" s="590">
        <f>G936*'ЗМІСТ'!$E$13/1000*1.2</f>
        <v>129.175454</v>
      </c>
      <c r="I936" s="591"/>
      <c r="J936" s="592"/>
      <c r="K936" s="591"/>
      <c r="L936" s="575"/>
      <c r="M936" s="593"/>
      <c r="N936" s="562"/>
      <c r="O936" s="564"/>
    </row>
    <row r="937" ht="13.5" customHeight="1" outlineLevel="1">
      <c r="A937" s="564"/>
      <c r="B937" s="216">
        <v>932.0</v>
      </c>
      <c r="C937" s="25"/>
      <c r="D937" s="73">
        <v>8.595057655805E12</v>
      </c>
      <c r="E937" s="55" t="s">
        <v>3128</v>
      </c>
      <c r="F937" s="594" t="s">
        <v>3129</v>
      </c>
      <c r="G937" s="589">
        <v>1879.73</v>
      </c>
      <c r="H937" s="590">
        <f>G937*'ЗМІСТ'!$E$13/1000*1.2</f>
        <v>98.60146272</v>
      </c>
      <c r="I937" s="591"/>
      <c r="J937" s="592"/>
      <c r="K937" s="591"/>
      <c r="L937" s="575"/>
      <c r="M937" s="593"/>
      <c r="N937" s="562"/>
      <c r="O937" s="564"/>
    </row>
    <row r="938" ht="13.5" customHeight="1" outlineLevel="1">
      <c r="A938" s="564"/>
      <c r="B938" s="216">
        <v>933.0</v>
      </c>
      <c r="C938" s="25"/>
      <c r="D938" s="73">
        <v>8.59556893541E12</v>
      </c>
      <c r="E938" s="55" t="s">
        <v>2407</v>
      </c>
      <c r="F938" s="594" t="s">
        <v>5434</v>
      </c>
      <c r="G938" s="589">
        <v>1488.42</v>
      </c>
      <c r="H938" s="590">
        <f>G938*'ЗМІСТ'!$E$13/1000*1.2</f>
        <v>78.07524971</v>
      </c>
      <c r="I938" s="591"/>
      <c r="J938" s="592"/>
      <c r="K938" s="591"/>
      <c r="L938" s="575"/>
      <c r="M938" s="593"/>
      <c r="N938" s="562"/>
      <c r="O938" s="564"/>
    </row>
    <row r="939" ht="13.5" customHeight="1" outlineLevel="1">
      <c r="A939" s="564"/>
      <c r="B939" s="216">
        <v>934.0</v>
      </c>
      <c r="C939" s="606"/>
      <c r="D939" s="73">
        <v>8.595057611986E12</v>
      </c>
      <c r="E939" s="55" t="s">
        <v>2247</v>
      </c>
      <c r="F939" s="594" t="s">
        <v>5435</v>
      </c>
      <c r="G939" s="589">
        <v>864.51</v>
      </c>
      <c r="H939" s="590">
        <f>G939*'ЗМІСТ'!$E$13/1000*1.2</f>
        <v>45.34797579</v>
      </c>
      <c r="I939" s="591"/>
      <c r="J939" s="592"/>
      <c r="K939" s="591"/>
      <c r="L939" s="575"/>
      <c r="M939" s="593"/>
      <c r="N939" s="562"/>
      <c r="O939" s="564"/>
    </row>
    <row r="940" ht="13.5" customHeight="1" outlineLevel="1">
      <c r="A940" s="564"/>
      <c r="B940" s="216">
        <v>935.0</v>
      </c>
      <c r="C940" s="606"/>
      <c r="D940" s="73">
        <v>8.595568905826E12</v>
      </c>
      <c r="E940" s="55" t="s">
        <v>2289</v>
      </c>
      <c r="F940" s="594" t="s">
        <v>5436</v>
      </c>
      <c r="G940" s="589">
        <v>2140.25</v>
      </c>
      <c r="H940" s="590">
        <f>G940*'ЗМІСТ'!$E$13/1000*1.2</f>
        <v>112.2670706</v>
      </c>
      <c r="I940" s="591"/>
      <c r="J940" s="592"/>
      <c r="K940" s="591"/>
      <c r="L940" s="575"/>
      <c r="M940" s="593"/>
      <c r="N940" s="562"/>
      <c r="O940" s="564"/>
    </row>
    <row r="941" ht="13.5" customHeight="1" outlineLevel="1">
      <c r="A941" s="564"/>
      <c r="B941" s="216">
        <v>936.0</v>
      </c>
      <c r="C941" s="609"/>
      <c r="D941" s="73">
        <v>8.595568905819E12</v>
      </c>
      <c r="E941" s="55" t="s">
        <v>2268</v>
      </c>
      <c r="F941" s="594" t="s">
        <v>5437</v>
      </c>
      <c r="G941" s="589">
        <v>2110.86</v>
      </c>
      <c r="H941" s="590">
        <f>G941*'ЗМІСТ'!$E$13/1000*1.2</f>
        <v>110.7254146</v>
      </c>
      <c r="I941" s="591"/>
      <c r="J941" s="592"/>
      <c r="K941" s="591"/>
      <c r="L941" s="575"/>
      <c r="M941" s="593"/>
      <c r="N941" s="562"/>
      <c r="O941" s="564"/>
    </row>
    <row r="942" ht="13.5" customHeight="1" outlineLevel="1">
      <c r="A942" s="564"/>
      <c r="B942" s="216">
        <v>937.0</v>
      </c>
      <c r="C942" s="25"/>
      <c r="D942" s="73">
        <v>8.595057655812E12</v>
      </c>
      <c r="E942" s="55" t="s">
        <v>3131</v>
      </c>
      <c r="F942" s="594" t="s">
        <v>3132</v>
      </c>
      <c r="G942" s="589">
        <v>1595.48</v>
      </c>
      <c r="H942" s="590">
        <f>G942*'ЗМІСТ'!$E$13/1000*1.2</f>
        <v>83.69109486</v>
      </c>
      <c r="I942" s="591"/>
      <c r="J942" s="592"/>
      <c r="K942" s="591"/>
      <c r="L942" s="575"/>
      <c r="M942" s="593"/>
      <c r="N942" s="562"/>
      <c r="O942" s="564"/>
    </row>
    <row r="943" ht="13.5" customHeight="1" outlineLevel="1">
      <c r="A943" s="564"/>
      <c r="B943" s="216">
        <v>938.0</v>
      </c>
      <c r="C943" s="25"/>
      <c r="D943" s="73">
        <v>8.595568935427E12</v>
      </c>
      <c r="E943" s="55" t="s">
        <v>2409</v>
      </c>
      <c r="F943" s="594" t="s">
        <v>5438</v>
      </c>
      <c r="G943" s="589">
        <v>1699.18</v>
      </c>
      <c r="H943" s="590">
        <f>G943*'ЗМІСТ'!$E$13/1000*1.2</f>
        <v>89.1306908</v>
      </c>
      <c r="I943" s="591"/>
      <c r="J943" s="592"/>
      <c r="K943" s="591"/>
      <c r="L943" s="575"/>
      <c r="M943" s="593"/>
      <c r="N943" s="562"/>
      <c r="O943" s="564"/>
    </row>
    <row r="944" ht="13.5" customHeight="1" outlineLevel="1">
      <c r="A944" s="564"/>
      <c r="B944" s="216">
        <v>939.0</v>
      </c>
      <c r="C944" s="606"/>
      <c r="D944" s="73">
        <v>8.59505761202E12</v>
      </c>
      <c r="E944" s="55" t="s">
        <v>2250</v>
      </c>
      <c r="F944" s="594" t="s">
        <v>5439</v>
      </c>
      <c r="G944" s="589">
        <v>1059.08</v>
      </c>
      <c r="H944" s="590">
        <f>G944*'ЗМІСТ'!$E$13/1000*1.2</f>
        <v>55.55416849</v>
      </c>
      <c r="I944" s="591"/>
      <c r="J944" s="592"/>
      <c r="K944" s="591"/>
      <c r="L944" s="575"/>
      <c r="M944" s="593"/>
      <c r="N944" s="562"/>
      <c r="O944" s="564"/>
    </row>
    <row r="945" ht="13.5" customHeight="1" outlineLevel="1">
      <c r="A945" s="564"/>
      <c r="B945" s="216">
        <v>940.0</v>
      </c>
      <c r="C945" s="606"/>
      <c r="D945" s="73">
        <v>8.595568909893E12</v>
      </c>
      <c r="E945" s="55" t="s">
        <v>2292</v>
      </c>
      <c r="F945" s="594" t="s">
        <v>5440</v>
      </c>
      <c r="G945" s="589">
        <v>2529.33</v>
      </c>
      <c r="H945" s="590">
        <f>G945*'ЗМІСТ'!$E$13/1000*1.2</f>
        <v>132.6763087</v>
      </c>
      <c r="I945" s="591"/>
      <c r="J945" s="592"/>
      <c r="K945" s="591"/>
      <c r="L945" s="575"/>
      <c r="M945" s="593"/>
      <c r="N945" s="562"/>
      <c r="O945" s="564"/>
    </row>
    <row r="946" ht="13.5" customHeight="1" outlineLevel="1">
      <c r="A946" s="564"/>
      <c r="B946" s="216">
        <v>941.0</v>
      </c>
      <c r="C946" s="606"/>
      <c r="D946" s="73">
        <v>8.595568909886E12</v>
      </c>
      <c r="E946" s="55" t="s">
        <v>2271</v>
      </c>
      <c r="F946" s="594" t="s">
        <v>5441</v>
      </c>
      <c r="G946" s="589">
        <v>2510.65</v>
      </c>
      <c r="H946" s="590">
        <f>G946*'ЗМІСТ'!$E$13/1000*1.2</f>
        <v>131.696447</v>
      </c>
      <c r="I946" s="591"/>
      <c r="J946" s="592"/>
      <c r="K946" s="591"/>
      <c r="L946" s="575"/>
      <c r="M946" s="593"/>
      <c r="N946" s="562"/>
      <c r="O946" s="564"/>
    </row>
    <row r="947" ht="13.5" customHeight="1" outlineLevel="1">
      <c r="A947" s="564"/>
      <c r="B947" s="216">
        <v>942.0</v>
      </c>
      <c r="C947" s="609"/>
      <c r="D947" s="73">
        <v>8.595057655829E12</v>
      </c>
      <c r="E947" s="55" t="s">
        <v>3134</v>
      </c>
      <c r="F947" s="594" t="s">
        <v>3135</v>
      </c>
      <c r="G947" s="589">
        <v>2064.74</v>
      </c>
      <c r="H947" s="590">
        <f>G947*'ЗМІСТ'!$E$13/1000*1.2</f>
        <v>108.3061845</v>
      </c>
      <c r="I947" s="591"/>
      <c r="J947" s="592"/>
      <c r="K947" s="591"/>
      <c r="L947" s="575"/>
      <c r="M947" s="593"/>
      <c r="N947" s="562"/>
      <c r="O947" s="564"/>
    </row>
    <row r="948" ht="13.5" customHeight="1" outlineLevel="1">
      <c r="A948" s="564"/>
      <c r="B948" s="216">
        <v>943.0</v>
      </c>
      <c r="C948" s="25"/>
      <c r="D948" s="73">
        <v>8.595568935434E12</v>
      </c>
      <c r="E948" s="55" t="s">
        <v>2411</v>
      </c>
      <c r="F948" s="594" t="s">
        <v>5442</v>
      </c>
      <c r="G948" s="589">
        <v>1603.26</v>
      </c>
      <c r="H948" s="590">
        <f>G948*'ЗМІСТ'!$E$13/1000*1.2</f>
        <v>84.09919569</v>
      </c>
      <c r="I948" s="591"/>
      <c r="J948" s="592"/>
      <c r="K948" s="591"/>
      <c r="L948" s="575"/>
      <c r="M948" s="593"/>
      <c r="N948" s="562"/>
      <c r="O948" s="564"/>
    </row>
    <row r="949" ht="13.5" customHeight="1" outlineLevel="1">
      <c r="A949" s="564"/>
      <c r="B949" s="216">
        <v>944.0</v>
      </c>
      <c r="C949" s="25"/>
      <c r="D949" s="73">
        <v>8.595057613157E12</v>
      </c>
      <c r="E949" s="55" t="s">
        <v>2253</v>
      </c>
      <c r="F949" s="594" t="s">
        <v>5443</v>
      </c>
      <c r="G949" s="589">
        <v>928.86</v>
      </c>
      <c r="H949" s="590">
        <f>G949*'ЗМІСТ'!$E$13/1000*1.2</f>
        <v>48.72346276</v>
      </c>
      <c r="I949" s="591"/>
      <c r="J949" s="592"/>
      <c r="K949" s="591"/>
      <c r="L949" s="575"/>
      <c r="M949" s="593"/>
      <c r="N949" s="562"/>
      <c r="O949" s="564"/>
    </row>
    <row r="950" ht="13.5" customHeight="1" outlineLevel="1">
      <c r="A950" s="564"/>
      <c r="B950" s="216">
        <v>945.0</v>
      </c>
      <c r="C950" s="25"/>
      <c r="D950" s="73">
        <v>8.595568909978E12</v>
      </c>
      <c r="E950" s="55" t="s">
        <v>2295</v>
      </c>
      <c r="F950" s="594" t="s">
        <v>5444</v>
      </c>
      <c r="G950" s="589">
        <v>2379.22</v>
      </c>
      <c r="H950" s="590">
        <f>G950*'ЗМІСТ'!$E$13/1000*1.2</f>
        <v>124.8022706</v>
      </c>
      <c r="I950" s="591"/>
      <c r="J950" s="592"/>
      <c r="K950" s="591"/>
      <c r="L950" s="575"/>
      <c r="M950" s="593"/>
      <c r="N950" s="562"/>
      <c r="O950" s="564"/>
    </row>
    <row r="951" ht="13.5" customHeight="1" outlineLevel="1">
      <c r="A951" s="564"/>
      <c r="B951" s="216">
        <v>946.0</v>
      </c>
      <c r="C951" s="609"/>
      <c r="D951" s="73">
        <v>8.595568909985E12</v>
      </c>
      <c r="E951" s="55" t="s">
        <v>2274</v>
      </c>
      <c r="F951" s="594" t="s">
        <v>5445</v>
      </c>
      <c r="G951" s="589">
        <v>2361.37</v>
      </c>
      <c r="H951" s="590">
        <f>G951*'ЗМІСТ'!$E$13/1000*1.2</f>
        <v>123.8659467</v>
      </c>
      <c r="I951" s="591"/>
      <c r="J951" s="592"/>
      <c r="K951" s="591"/>
      <c r="L951" s="575"/>
      <c r="M951" s="593"/>
      <c r="N951" s="562"/>
      <c r="O951" s="564"/>
    </row>
    <row r="952" ht="13.5" customHeight="1" outlineLevel="1">
      <c r="A952" s="564"/>
      <c r="B952" s="216">
        <v>947.0</v>
      </c>
      <c r="C952" s="25"/>
      <c r="D952" s="73">
        <v>8.595057655836E12</v>
      </c>
      <c r="E952" s="55" t="s">
        <v>3137</v>
      </c>
      <c r="F952" s="594" t="s">
        <v>3138</v>
      </c>
      <c r="G952" s="589">
        <v>1804.57</v>
      </c>
      <c r="H952" s="590">
        <f>G952*'ЗМІСТ'!$E$13/1000*1.2</f>
        <v>94.6589359</v>
      </c>
      <c r="I952" s="591"/>
      <c r="J952" s="592"/>
      <c r="K952" s="591"/>
      <c r="L952" s="575"/>
      <c r="M952" s="593"/>
      <c r="N952" s="562"/>
      <c r="O952" s="564"/>
    </row>
    <row r="953" ht="13.5" customHeight="1" outlineLevel="1">
      <c r="A953" s="564"/>
      <c r="B953" s="216">
        <v>948.0</v>
      </c>
      <c r="C953" s="606"/>
      <c r="D953" s="73">
        <v>8.595568935441E12</v>
      </c>
      <c r="E953" s="55" t="s">
        <v>2413</v>
      </c>
      <c r="F953" s="594" t="s">
        <v>5446</v>
      </c>
      <c r="G953" s="589">
        <v>1649.33</v>
      </c>
      <c r="H953" s="590">
        <f>G953*'ЗМІСТ'!$E$13/1000*1.2</f>
        <v>86.51580307</v>
      </c>
      <c r="I953" s="591"/>
      <c r="J953" s="592"/>
      <c r="K953" s="591"/>
      <c r="L953" s="575"/>
      <c r="M953" s="593"/>
      <c r="N953" s="562"/>
      <c r="O953" s="564"/>
    </row>
    <row r="954" ht="13.5" customHeight="1" outlineLevel="1">
      <c r="A954" s="564"/>
      <c r="B954" s="216">
        <v>949.0</v>
      </c>
      <c r="C954" s="606"/>
      <c r="D954" s="73">
        <v>8.595057614055E12</v>
      </c>
      <c r="E954" s="55" t="s">
        <v>2256</v>
      </c>
      <c r="F954" s="594" t="s">
        <v>5447</v>
      </c>
      <c r="G954" s="589">
        <v>975.03</v>
      </c>
      <c r="H954" s="590">
        <f>G954*'ЗМІСТ'!$E$13/1000*1.2</f>
        <v>51.14531565</v>
      </c>
      <c r="I954" s="591"/>
      <c r="J954" s="592"/>
      <c r="K954" s="591"/>
      <c r="L954" s="575"/>
      <c r="M954" s="593"/>
      <c r="N954" s="562"/>
      <c r="O954" s="564"/>
    </row>
    <row r="955" ht="13.5" customHeight="1" outlineLevel="1">
      <c r="A955" s="564"/>
      <c r="B955" s="216">
        <v>950.0</v>
      </c>
      <c r="C955" s="606"/>
      <c r="D955" s="73">
        <v>8.595568910042E12</v>
      </c>
      <c r="E955" s="55" t="s">
        <v>2298</v>
      </c>
      <c r="F955" s="594" t="s">
        <v>5448</v>
      </c>
      <c r="G955" s="589">
        <v>2860.02</v>
      </c>
      <c r="H955" s="590">
        <f>G955*'ЗМІСТ'!$E$13/1000*1.2</f>
        <v>150.0226923</v>
      </c>
      <c r="I955" s="591"/>
      <c r="J955" s="592"/>
      <c r="K955" s="591"/>
      <c r="L955" s="575"/>
      <c r="M955" s="593"/>
      <c r="N955" s="562"/>
      <c r="O955" s="564"/>
    </row>
    <row r="956" ht="13.5" customHeight="1" outlineLevel="1">
      <c r="A956" s="564"/>
      <c r="B956" s="216">
        <v>951.0</v>
      </c>
      <c r="C956" s="606"/>
      <c r="D956" s="73">
        <v>8.595568910035E12</v>
      </c>
      <c r="E956" s="55" t="s">
        <v>2277</v>
      </c>
      <c r="F956" s="594" t="s">
        <v>5449</v>
      </c>
      <c r="G956" s="589">
        <v>2830.52</v>
      </c>
      <c r="H956" s="590">
        <f>G956*'ЗМІСТ'!$E$13/1000*1.2</f>
        <v>148.4752663</v>
      </c>
      <c r="I956" s="591"/>
      <c r="J956" s="592"/>
      <c r="K956" s="591"/>
      <c r="L956" s="575"/>
      <c r="M956" s="593"/>
      <c r="N956" s="562"/>
      <c r="O956" s="564"/>
    </row>
    <row r="957" ht="13.5" customHeight="1" outlineLevel="1">
      <c r="A957" s="564"/>
      <c r="B957" s="216">
        <v>952.0</v>
      </c>
      <c r="C957" s="606"/>
      <c r="D957" s="73">
        <v>8.595057655843E12</v>
      </c>
      <c r="E957" s="55" t="s">
        <v>3140</v>
      </c>
      <c r="F957" s="594" t="s">
        <v>3141</v>
      </c>
      <c r="G957" s="589">
        <v>2290.36</v>
      </c>
      <c r="H957" s="590">
        <f>G957*'ЗМІСТ'!$E$13/1000*1.2</f>
        <v>120.1411086</v>
      </c>
      <c r="I957" s="591"/>
      <c r="J957" s="592"/>
      <c r="K957" s="591"/>
      <c r="L957" s="575"/>
      <c r="M957" s="593"/>
      <c r="N957" s="562"/>
      <c r="O957" s="564"/>
    </row>
    <row r="958" ht="13.5" customHeight="1" outlineLevel="1">
      <c r="A958" s="564"/>
      <c r="B958" s="216">
        <v>953.0</v>
      </c>
      <c r="C958" s="25"/>
      <c r="D958" s="73">
        <v>8.595568935465E12</v>
      </c>
      <c r="E958" s="55" t="s">
        <v>2418</v>
      </c>
      <c r="F958" s="594" t="s">
        <v>5450</v>
      </c>
      <c r="G958" s="589">
        <v>2157.83</v>
      </c>
      <c r="H958" s="590">
        <f>G958*'ЗМІСТ'!$E$13/1000*1.2</f>
        <v>113.1892316</v>
      </c>
      <c r="I958" s="591"/>
      <c r="J958" s="592"/>
      <c r="K958" s="591"/>
      <c r="L958" s="575"/>
      <c r="M958" s="593"/>
      <c r="N958" s="562"/>
      <c r="O958" s="564"/>
    </row>
    <row r="959" ht="13.5" customHeight="1" outlineLevel="1">
      <c r="A959" s="564"/>
      <c r="B959" s="216">
        <v>954.0</v>
      </c>
      <c r="C959" s="25"/>
      <c r="D959" s="73">
        <v>8.595057614109E12</v>
      </c>
      <c r="E959" s="55" t="s">
        <v>2331</v>
      </c>
      <c r="F959" s="594" t="s">
        <v>5451</v>
      </c>
      <c r="G959" s="589">
        <v>999.46</v>
      </c>
      <c r="H959" s="590">
        <f>G959*'ЗМІСТ'!$E$13/1000*1.2</f>
        <v>52.42679424</v>
      </c>
      <c r="I959" s="591"/>
      <c r="J959" s="592"/>
      <c r="K959" s="591"/>
      <c r="L959" s="575"/>
      <c r="M959" s="593"/>
      <c r="N959" s="562"/>
      <c r="O959" s="564"/>
    </row>
    <row r="960" ht="13.5" customHeight="1" outlineLevel="1">
      <c r="A960" s="564"/>
      <c r="B960" s="216">
        <v>955.0</v>
      </c>
      <c r="C960" s="25"/>
      <c r="D960" s="73">
        <v>8.595568933799E12</v>
      </c>
      <c r="E960" s="55" t="s">
        <v>3144</v>
      </c>
      <c r="F960" s="594" t="s">
        <v>5452</v>
      </c>
      <c r="G960" s="589">
        <v>2918.38</v>
      </c>
      <c r="H960" s="590">
        <f>G960*'ЗМІСТ'!$E$13/1000*1.2</f>
        <v>153.0839731</v>
      </c>
      <c r="I960" s="591"/>
      <c r="J960" s="592"/>
      <c r="K960" s="591"/>
      <c r="L960" s="575"/>
      <c r="M960" s="593"/>
      <c r="N960" s="562"/>
      <c r="O960" s="564"/>
    </row>
    <row r="961" ht="13.5" customHeight="1" outlineLevel="1">
      <c r="A961" s="564"/>
      <c r="B961" s="216">
        <v>956.0</v>
      </c>
      <c r="C961" s="25"/>
      <c r="D961" s="73">
        <v>8.595568935472E12</v>
      </c>
      <c r="E961" s="55" t="s">
        <v>2420</v>
      </c>
      <c r="F961" s="594" t="s">
        <v>5453</v>
      </c>
      <c r="G961" s="589">
        <v>2207.31</v>
      </c>
      <c r="H961" s="590">
        <f>G961*'ЗМІСТ'!$E$13/1000*1.2</f>
        <v>115.7847109</v>
      </c>
      <c r="I961" s="591"/>
      <c r="J961" s="592"/>
      <c r="K961" s="591"/>
      <c r="L961" s="575"/>
      <c r="M961" s="593"/>
      <c r="N961" s="562"/>
      <c r="O961" s="564"/>
    </row>
    <row r="962" ht="13.5" customHeight="1" outlineLevel="1">
      <c r="A962" s="564"/>
      <c r="B962" s="216">
        <v>957.0</v>
      </c>
      <c r="C962" s="25"/>
      <c r="D962" s="73">
        <v>8.595057613256E12</v>
      </c>
      <c r="E962" s="55" t="s">
        <v>2334</v>
      </c>
      <c r="F962" s="594" t="s">
        <v>5454</v>
      </c>
      <c r="G962" s="589">
        <v>1103.94</v>
      </c>
      <c r="H962" s="590">
        <f>G962*'ЗМІСТ'!$E$13/1000*1.2</f>
        <v>57.90730517</v>
      </c>
      <c r="I962" s="591"/>
      <c r="J962" s="592"/>
      <c r="K962" s="591"/>
      <c r="L962" s="575"/>
      <c r="M962" s="593"/>
      <c r="N962" s="562"/>
      <c r="O962" s="564"/>
    </row>
    <row r="963" ht="13.5" customHeight="1" outlineLevel="1">
      <c r="A963" s="564"/>
      <c r="B963" s="216">
        <v>958.0</v>
      </c>
      <c r="C963" s="25"/>
      <c r="D963" s="73">
        <v>8.595568933805E12</v>
      </c>
      <c r="E963" s="55" t="s">
        <v>3146</v>
      </c>
      <c r="F963" s="594" t="s">
        <v>5455</v>
      </c>
      <c r="G963" s="589">
        <v>2969.54</v>
      </c>
      <c r="H963" s="590">
        <f>G963*'ЗМІСТ'!$E$13/1000*1.2</f>
        <v>155.767577</v>
      </c>
      <c r="I963" s="591"/>
      <c r="J963" s="592"/>
      <c r="K963" s="591"/>
      <c r="L963" s="575"/>
      <c r="M963" s="593"/>
      <c r="N963" s="562"/>
      <c r="O963" s="564"/>
    </row>
    <row r="964" ht="13.5" customHeight="1" outlineLevel="1">
      <c r="A964" s="564"/>
      <c r="B964" s="216">
        <v>959.0</v>
      </c>
      <c r="C964" s="606"/>
      <c r="D964" s="73">
        <v>8.595568935489E12</v>
      </c>
      <c r="E964" s="55" t="s">
        <v>2422</v>
      </c>
      <c r="F964" s="594" t="s">
        <v>5456</v>
      </c>
      <c r="G964" s="589">
        <v>2469.39</v>
      </c>
      <c r="H964" s="590">
        <f>G964*'ЗМІСТ'!$E$13/1000*1.2</f>
        <v>129.5321488</v>
      </c>
      <c r="I964" s="591"/>
      <c r="J964" s="592"/>
      <c r="K964" s="591"/>
      <c r="L964" s="575"/>
      <c r="M964" s="593"/>
      <c r="N964" s="562"/>
      <c r="O964" s="564"/>
    </row>
    <row r="965" ht="13.5" customHeight="1" outlineLevel="1">
      <c r="A965" s="564"/>
      <c r="B965" s="216">
        <v>960.0</v>
      </c>
      <c r="C965" s="606"/>
      <c r="D965" s="73">
        <v>8.595057614284E12</v>
      </c>
      <c r="E965" s="55" t="s">
        <v>2337</v>
      </c>
      <c r="F965" s="594" t="s">
        <v>5457</v>
      </c>
      <c r="G965" s="589">
        <v>1218.08</v>
      </c>
      <c r="H965" s="590">
        <f>G965*'ЗМІСТ'!$E$13/1000*1.2</f>
        <v>63.89453257</v>
      </c>
      <c r="I965" s="591"/>
      <c r="J965" s="592"/>
      <c r="K965" s="591"/>
      <c r="L965" s="575"/>
      <c r="M965" s="593"/>
      <c r="N965" s="562"/>
      <c r="O965" s="564"/>
    </row>
    <row r="966" ht="13.5" customHeight="1" outlineLevel="1">
      <c r="A966" s="564"/>
      <c r="B966" s="216">
        <v>961.0</v>
      </c>
      <c r="C966" s="606"/>
      <c r="D966" s="73">
        <v>8.595568933812E12</v>
      </c>
      <c r="E966" s="55" t="s">
        <v>3148</v>
      </c>
      <c r="F966" s="594" t="s">
        <v>5458</v>
      </c>
      <c r="G966" s="589">
        <v>2972.1</v>
      </c>
      <c r="H966" s="590">
        <f>G966*'ЗМІСТ'!$E$13/1000*1.2</f>
        <v>155.9018622</v>
      </c>
      <c r="I966" s="591"/>
      <c r="J966" s="592"/>
      <c r="K966" s="591"/>
      <c r="L966" s="575"/>
      <c r="M966" s="593"/>
      <c r="N966" s="562"/>
      <c r="O966" s="564"/>
    </row>
    <row r="967" ht="13.5" customHeight="1" outlineLevel="1">
      <c r="A967" s="564"/>
      <c r="B967" s="216">
        <v>962.0</v>
      </c>
      <c r="C967" s="606"/>
      <c r="D967" s="73">
        <v>8.595568935526E12</v>
      </c>
      <c r="E967" s="55" t="s">
        <v>2430</v>
      </c>
      <c r="F967" s="594" t="s">
        <v>5459</v>
      </c>
      <c r="G967" s="589">
        <v>12818.77</v>
      </c>
      <c r="H967" s="590">
        <f>G967*'ЗМІСТ'!$E$13/1000*1.2</f>
        <v>672.4101186</v>
      </c>
      <c r="I967" s="591"/>
      <c r="J967" s="592"/>
      <c r="K967" s="591"/>
      <c r="L967" s="575"/>
      <c r="M967" s="593"/>
      <c r="N967" s="562"/>
      <c r="O967" s="564"/>
    </row>
    <row r="968" ht="13.5" customHeight="1" outlineLevel="1">
      <c r="A968" s="564"/>
      <c r="B968" s="216">
        <v>963.0</v>
      </c>
      <c r="C968" s="606"/>
      <c r="D968" s="73">
        <v>8.595057698598E12</v>
      </c>
      <c r="E968" s="55" t="s">
        <v>5460</v>
      </c>
      <c r="F968" s="594" t="s">
        <v>5461</v>
      </c>
      <c r="G968" s="589">
        <v>1642.88</v>
      </c>
      <c r="H968" s="590">
        <f>G968*'ЗМІСТ'!$E$13/1000*1.2</f>
        <v>86.17746755</v>
      </c>
      <c r="I968" s="591"/>
      <c r="J968" s="592"/>
      <c r="K968" s="591"/>
      <c r="L968" s="575"/>
      <c r="M968" s="593"/>
      <c r="N968" s="562"/>
      <c r="O968" s="564"/>
    </row>
    <row r="969" ht="13.5" customHeight="1" outlineLevel="1">
      <c r="A969" s="564"/>
      <c r="B969" s="216">
        <v>964.0</v>
      </c>
      <c r="C969" s="606"/>
      <c r="D969" s="73">
        <v>8.595568933829E12</v>
      </c>
      <c r="E969" s="55" t="s">
        <v>3150</v>
      </c>
      <c r="F969" s="594" t="s">
        <v>5462</v>
      </c>
      <c r="G969" s="589">
        <v>5404.17</v>
      </c>
      <c r="H969" s="590">
        <f>G969*'ЗМІСТ'!$E$13/1000*1.2</f>
        <v>283.4763859</v>
      </c>
      <c r="I969" s="591"/>
      <c r="J969" s="592"/>
      <c r="K969" s="591"/>
      <c r="L969" s="575"/>
      <c r="M969" s="593"/>
      <c r="N969" s="562"/>
      <c r="O969" s="564"/>
    </row>
    <row r="970" ht="13.5" customHeight="1" outlineLevel="1">
      <c r="A970" s="564"/>
      <c r="B970" s="216">
        <v>965.0</v>
      </c>
      <c r="C970" s="609"/>
      <c r="D970" s="73">
        <v>8.595568935496E12</v>
      </c>
      <c r="E970" s="55" t="s">
        <v>2424</v>
      </c>
      <c r="F970" s="594" t="s">
        <v>5463</v>
      </c>
      <c r="G970" s="589">
        <v>2575.69</v>
      </c>
      <c r="H970" s="590">
        <f>G970*'ЗМІСТ'!$E$13/1000*1.2</f>
        <v>135.108128</v>
      </c>
      <c r="I970" s="591"/>
      <c r="J970" s="592"/>
      <c r="K970" s="591"/>
      <c r="L970" s="575"/>
      <c r="M970" s="593"/>
      <c r="N970" s="562"/>
      <c r="O970" s="564"/>
    </row>
    <row r="971" ht="13.5" customHeight="1" outlineLevel="1">
      <c r="A971" s="564"/>
      <c r="B971" s="216">
        <v>966.0</v>
      </c>
      <c r="C971" s="609"/>
      <c r="D971" s="73">
        <v>8.59505761327E12</v>
      </c>
      <c r="E971" s="55" t="s">
        <v>2340</v>
      </c>
      <c r="F971" s="594" t="s">
        <v>5464</v>
      </c>
      <c r="G971" s="589">
        <v>1291.71</v>
      </c>
      <c r="H971" s="590">
        <f>G971*'ЗМІСТ'!$E$13/1000*1.2</f>
        <v>67.75680306</v>
      </c>
      <c r="I971" s="591"/>
      <c r="J971" s="592"/>
      <c r="K971" s="591"/>
      <c r="L971" s="575"/>
      <c r="M971" s="593"/>
      <c r="N971" s="562"/>
      <c r="O971" s="564"/>
    </row>
    <row r="972" ht="13.5" customHeight="1" outlineLevel="1">
      <c r="A972" s="564"/>
      <c r="B972" s="216">
        <v>967.0</v>
      </c>
      <c r="C972" s="609"/>
      <c r="D972" s="73">
        <v>8.595568933836E12</v>
      </c>
      <c r="E972" s="55" t="s">
        <v>3152</v>
      </c>
      <c r="F972" s="594" t="s">
        <v>5465</v>
      </c>
      <c r="G972" s="589">
        <v>3280.88</v>
      </c>
      <c r="H972" s="590">
        <f>G972*'ЗМІСТ'!$E$13/1000*1.2</f>
        <v>172.0989541</v>
      </c>
      <c r="I972" s="591"/>
      <c r="J972" s="592"/>
      <c r="K972" s="591"/>
      <c r="L972" s="575"/>
      <c r="M972" s="593"/>
      <c r="N972" s="562"/>
      <c r="O972" s="564"/>
    </row>
    <row r="973" ht="13.5" customHeight="1" outlineLevel="1">
      <c r="A973" s="564"/>
      <c r="B973" s="216">
        <v>968.0</v>
      </c>
      <c r="C973" s="25"/>
      <c r="D973" s="73">
        <v>8.595568935533E12</v>
      </c>
      <c r="E973" s="55" t="s">
        <v>2433</v>
      </c>
      <c r="F973" s="594" t="s">
        <v>5466</v>
      </c>
      <c r="G973" s="589">
        <v>15155.01</v>
      </c>
      <c r="H973" s="590">
        <f>G973*'ЗМІСТ'!$E$13/1000*1.2</f>
        <v>794.9578682</v>
      </c>
      <c r="I973" s="591"/>
      <c r="J973" s="592"/>
      <c r="K973" s="591"/>
      <c r="L973" s="575"/>
      <c r="M973" s="593"/>
      <c r="N973" s="562"/>
      <c r="O973" s="564"/>
    </row>
    <row r="974" ht="13.5" customHeight="1" outlineLevel="1">
      <c r="A974" s="564"/>
      <c r="B974" s="216">
        <v>969.0</v>
      </c>
      <c r="C974" s="25"/>
      <c r="D974" s="73">
        <v>8.595057698604E12</v>
      </c>
      <c r="E974" s="55" t="s">
        <v>5467</v>
      </c>
      <c r="F974" s="594" t="s">
        <v>5468</v>
      </c>
      <c r="G974" s="589">
        <v>2779.44</v>
      </c>
      <c r="H974" s="590">
        <f>G974*'ЗМІСТ'!$E$13/1000*1.2</f>
        <v>145.7958587</v>
      </c>
      <c r="I974" s="591"/>
      <c r="J974" s="592"/>
      <c r="K974" s="591"/>
      <c r="L974" s="575"/>
      <c r="M974" s="593"/>
      <c r="N974" s="562"/>
      <c r="O974" s="564"/>
    </row>
    <row r="975" ht="13.5" customHeight="1" outlineLevel="1">
      <c r="A975" s="564"/>
      <c r="B975" s="216">
        <v>970.0</v>
      </c>
      <c r="C975" s="25"/>
      <c r="D975" s="73">
        <v>8.595568933843E12</v>
      </c>
      <c r="E975" s="55" t="s">
        <v>3154</v>
      </c>
      <c r="F975" s="594" t="s">
        <v>5469</v>
      </c>
      <c r="G975" s="589">
        <v>7282.04</v>
      </c>
      <c r="H975" s="590">
        <f>G975*'ЗМІСТ'!$E$13/1000*1.2</f>
        <v>381.980282</v>
      </c>
      <c r="I975" s="591"/>
      <c r="J975" s="592"/>
      <c r="K975" s="591"/>
      <c r="L975" s="575"/>
      <c r="M975" s="593"/>
      <c r="N975" s="562"/>
      <c r="O975" s="564"/>
    </row>
    <row r="976" ht="13.5" customHeight="1" outlineLevel="1">
      <c r="A976" s="564"/>
      <c r="B976" s="216">
        <v>971.0</v>
      </c>
      <c r="C976" s="606"/>
      <c r="D976" s="73">
        <v>8.595568935502E12</v>
      </c>
      <c r="E976" s="55" t="s">
        <v>2426</v>
      </c>
      <c r="F976" s="594" t="s">
        <v>5470</v>
      </c>
      <c r="G976" s="589">
        <v>3436.5</v>
      </c>
      <c r="H976" s="590">
        <f>G976*'ЗМІСТ'!$E$13/1000*1.2</f>
        <v>180.2620199</v>
      </c>
      <c r="I976" s="591"/>
      <c r="J976" s="592"/>
      <c r="K976" s="591"/>
      <c r="L976" s="575"/>
      <c r="M976" s="593"/>
      <c r="N976" s="562"/>
      <c r="O976" s="564"/>
    </row>
    <row r="977" ht="13.5" customHeight="1" outlineLevel="1">
      <c r="A977" s="564"/>
      <c r="B977" s="216">
        <v>972.0</v>
      </c>
      <c r="C977" s="606"/>
      <c r="D977" s="73">
        <v>8.59505761426E12</v>
      </c>
      <c r="E977" s="55" t="s">
        <v>2343</v>
      </c>
      <c r="F977" s="594" t="s">
        <v>5471</v>
      </c>
      <c r="G977" s="589">
        <v>2732.11</v>
      </c>
      <c r="H977" s="590">
        <f>G977*'ЗМІСТ'!$E$13/1000*1.2</f>
        <v>143.3131579</v>
      </c>
      <c r="I977" s="591"/>
      <c r="J977" s="592"/>
      <c r="K977" s="591"/>
      <c r="L977" s="575"/>
      <c r="M977" s="593"/>
      <c r="N977" s="562"/>
      <c r="O977" s="564"/>
    </row>
    <row r="978" ht="13.5" customHeight="1" outlineLevel="1">
      <c r="A978" s="564"/>
      <c r="B978" s="216">
        <v>973.0</v>
      </c>
      <c r="C978" s="606"/>
      <c r="D978" s="73">
        <v>8.59556893385E12</v>
      </c>
      <c r="E978" s="55" t="s">
        <v>3156</v>
      </c>
      <c r="F978" s="594" t="s">
        <v>5472</v>
      </c>
      <c r="G978" s="589">
        <v>6939.57</v>
      </c>
      <c r="H978" s="590">
        <f>G978*'ЗМІСТ'!$E$13/1000*1.2</f>
        <v>364.0159771</v>
      </c>
      <c r="I978" s="591"/>
      <c r="J978" s="592"/>
      <c r="K978" s="591"/>
      <c r="L978" s="575"/>
      <c r="M978" s="593"/>
      <c r="N978" s="562"/>
      <c r="O978" s="564"/>
    </row>
    <row r="979" ht="13.5" customHeight="1" outlineLevel="1">
      <c r="A979" s="564"/>
      <c r="B979" s="216">
        <v>974.0</v>
      </c>
      <c r="C979" s="609"/>
      <c r="D979" s="73">
        <v>8.595568935519E12</v>
      </c>
      <c r="E979" s="55" t="s">
        <v>2428</v>
      </c>
      <c r="F979" s="594" t="s">
        <v>5473</v>
      </c>
      <c r="G979" s="589">
        <v>3096.92</v>
      </c>
      <c r="H979" s="590">
        <f>G979*'ЗМІСТ'!$E$13/1000*1.2</f>
        <v>162.4493102</v>
      </c>
      <c r="I979" s="591"/>
      <c r="J979" s="592"/>
      <c r="K979" s="591"/>
      <c r="L979" s="575"/>
      <c r="M979" s="593"/>
      <c r="N979" s="562"/>
      <c r="O979" s="564"/>
    </row>
    <row r="980" ht="13.5" customHeight="1" outlineLevel="1">
      <c r="A980" s="564"/>
      <c r="B980" s="216">
        <v>975.0</v>
      </c>
      <c r="C980" s="606"/>
      <c r="D980" s="73">
        <v>8.595057614246E12</v>
      </c>
      <c r="E980" s="55" t="s">
        <v>2346</v>
      </c>
      <c r="F980" s="594" t="s">
        <v>5474</v>
      </c>
      <c r="G980" s="589">
        <v>2177.75</v>
      </c>
      <c r="H980" s="590">
        <f>G980*'ЗМІСТ'!$E$13/1000*1.2</f>
        <v>114.2341376</v>
      </c>
      <c r="I980" s="591"/>
      <c r="J980" s="592"/>
      <c r="K980" s="591"/>
      <c r="L980" s="575"/>
      <c r="M980" s="593"/>
      <c r="N980" s="562"/>
      <c r="O980" s="564"/>
    </row>
    <row r="981" ht="13.5" customHeight="1" outlineLevel="1">
      <c r="A981" s="564"/>
      <c r="B981" s="216">
        <v>976.0</v>
      </c>
      <c r="C981" s="606"/>
      <c r="D981" s="73">
        <v>8.595568933867E12</v>
      </c>
      <c r="E981" s="55" t="s">
        <v>3158</v>
      </c>
      <c r="F981" s="594" t="s">
        <v>3159</v>
      </c>
      <c r="G981" s="589">
        <v>5531.44</v>
      </c>
      <c r="H981" s="590">
        <f>G981*'ЗМІСТ'!$E$13/1000*1.2</f>
        <v>290.152349</v>
      </c>
      <c r="I981" s="591"/>
      <c r="J981" s="592"/>
      <c r="K981" s="591"/>
      <c r="L981" s="575"/>
      <c r="M981" s="593"/>
      <c r="N981" s="562"/>
      <c r="O981" s="564"/>
    </row>
    <row r="982" ht="13.5" customHeight="1" outlineLevel="1">
      <c r="A982" s="564"/>
      <c r="B982" s="216">
        <v>977.0</v>
      </c>
      <c r="C982" s="25"/>
      <c r="D982" s="73">
        <v>8.595057616752E12</v>
      </c>
      <c r="E982" s="55" t="s">
        <v>1942</v>
      </c>
      <c r="F982" s="594" t="s">
        <v>5475</v>
      </c>
      <c r="G982" s="589">
        <v>393.64</v>
      </c>
      <c r="H982" s="590">
        <f>G982*'ЗМІСТ'!$E$13/1000*1.2</f>
        <v>20.64843344</v>
      </c>
      <c r="I982" s="591"/>
      <c r="J982" s="592"/>
      <c r="K982" s="591"/>
      <c r="L982" s="575"/>
      <c r="M982" s="593"/>
      <c r="N982" s="562"/>
      <c r="O982" s="564"/>
    </row>
    <row r="983" ht="13.5" customHeight="1" outlineLevel="1">
      <c r="A983" s="564"/>
      <c r="B983" s="216">
        <v>978.0</v>
      </c>
      <c r="C983" s="25"/>
      <c r="D983" s="73">
        <v>8.595057616745E12</v>
      </c>
      <c r="E983" s="55" t="s">
        <v>1945</v>
      </c>
      <c r="F983" s="594" t="s">
        <v>5476</v>
      </c>
      <c r="G983" s="589">
        <v>425.83</v>
      </c>
      <c r="H983" s="590">
        <f>G983*'ЗМІСТ'!$E$13/1000*1.2</f>
        <v>22.33696375</v>
      </c>
      <c r="I983" s="591"/>
      <c r="J983" s="592"/>
      <c r="K983" s="591"/>
      <c r="L983" s="575"/>
      <c r="M983" s="593"/>
      <c r="N983" s="562"/>
      <c r="O983" s="564"/>
    </row>
    <row r="984" ht="13.5" customHeight="1" outlineLevel="1">
      <c r="A984" s="564"/>
      <c r="B984" s="216">
        <v>979.0</v>
      </c>
      <c r="C984" s="606"/>
      <c r="D984" s="73">
        <v>8.595057616738E12</v>
      </c>
      <c r="E984" s="55" t="s">
        <v>1948</v>
      </c>
      <c r="F984" s="594" t="s">
        <v>5477</v>
      </c>
      <c r="G984" s="589">
        <v>470.31</v>
      </c>
      <c r="H984" s="590">
        <f>G984*'ЗМІСТ'!$E$13/1000*1.2</f>
        <v>24.67016749</v>
      </c>
      <c r="I984" s="591"/>
      <c r="J984" s="592"/>
      <c r="K984" s="591"/>
      <c r="L984" s="575"/>
      <c r="M984" s="593"/>
      <c r="N984" s="562"/>
      <c r="O984" s="564"/>
    </row>
    <row r="985" ht="13.5" customHeight="1" outlineLevel="1">
      <c r="A985" s="564"/>
      <c r="B985" s="216">
        <v>980.0</v>
      </c>
      <c r="C985" s="606"/>
      <c r="D985" s="73">
        <v>8.595057616714E12</v>
      </c>
      <c r="E985" s="55" t="s">
        <v>1951</v>
      </c>
      <c r="F985" s="594" t="s">
        <v>5478</v>
      </c>
      <c r="G985" s="589">
        <v>479.27</v>
      </c>
      <c r="H985" s="590">
        <f>G985*'ЗМІСТ'!$E$13/1000*1.2</f>
        <v>25.14016536</v>
      </c>
      <c r="I985" s="591"/>
      <c r="J985" s="592"/>
      <c r="K985" s="591"/>
      <c r="L985" s="575"/>
      <c r="M985" s="593"/>
      <c r="N985" s="562"/>
      <c r="O985" s="564"/>
    </row>
    <row r="986" ht="13.5" customHeight="1" outlineLevel="1">
      <c r="A986" s="564"/>
      <c r="B986" s="216">
        <v>981.0</v>
      </c>
      <c r="C986" s="606"/>
      <c r="D986" s="73">
        <v>8.595057616721E12</v>
      </c>
      <c r="E986" s="55" t="s">
        <v>1954</v>
      </c>
      <c r="F986" s="594" t="s">
        <v>5479</v>
      </c>
      <c r="G986" s="589">
        <v>398.96</v>
      </c>
      <c r="H986" s="590">
        <f>G986*'ЗМІСТ'!$E$13/1000*1.2</f>
        <v>20.92749468</v>
      </c>
      <c r="I986" s="591"/>
      <c r="J986" s="592"/>
      <c r="K986" s="591"/>
      <c r="L986" s="575"/>
      <c r="M986" s="593"/>
      <c r="N986" s="562"/>
      <c r="O986" s="564"/>
    </row>
    <row r="987" ht="13.5" customHeight="1" outlineLevel="1">
      <c r="A987" s="564"/>
      <c r="B987" s="216">
        <v>982.0</v>
      </c>
      <c r="C987" s="606"/>
      <c r="D987" s="73">
        <v>8.595057616707E12</v>
      </c>
      <c r="E987" s="55" t="s">
        <v>1957</v>
      </c>
      <c r="F987" s="594" t="s">
        <v>5480</v>
      </c>
      <c r="G987" s="589">
        <v>443.25</v>
      </c>
      <c r="H987" s="590">
        <f>G987*'ЗМІСТ'!$E$13/1000*1.2</f>
        <v>23.25073194</v>
      </c>
      <c r="I987" s="591"/>
      <c r="J987" s="592"/>
      <c r="K987" s="591"/>
      <c r="L987" s="575"/>
      <c r="M987" s="593"/>
      <c r="N987" s="562"/>
      <c r="O987" s="564"/>
    </row>
    <row r="988" ht="13.5" customHeight="1" outlineLevel="1">
      <c r="A988" s="564"/>
      <c r="B988" s="216">
        <v>983.0</v>
      </c>
      <c r="C988" s="25"/>
      <c r="D988" s="73">
        <v>8.595057616813E12</v>
      </c>
      <c r="E988" s="55" t="s">
        <v>1921</v>
      </c>
      <c r="F988" s="594" t="s">
        <v>5481</v>
      </c>
      <c r="G988" s="589">
        <v>338.21</v>
      </c>
      <c r="H988" s="590">
        <f>G988*'ЗМІСТ'!$E$13/1000*1.2</f>
        <v>17.74084614</v>
      </c>
      <c r="I988" s="591"/>
      <c r="J988" s="592"/>
      <c r="K988" s="591"/>
      <c r="L988" s="575"/>
      <c r="M988" s="593"/>
      <c r="N988" s="562"/>
      <c r="O988" s="564"/>
    </row>
    <row r="989" ht="13.5" customHeight="1" outlineLevel="1">
      <c r="A989" s="564"/>
      <c r="B989" s="216">
        <v>984.0</v>
      </c>
      <c r="C989" s="25"/>
      <c r="D989" s="73">
        <v>8.595057616806E12</v>
      </c>
      <c r="E989" s="55" t="s">
        <v>1924</v>
      </c>
      <c r="F989" s="594" t="s">
        <v>5482</v>
      </c>
      <c r="G989" s="589">
        <v>341.3</v>
      </c>
      <c r="H989" s="590">
        <f>G989*'ЗМІСТ'!$E$13/1000*1.2</f>
        <v>17.90293246</v>
      </c>
      <c r="I989" s="591"/>
      <c r="J989" s="592"/>
      <c r="K989" s="591"/>
      <c r="L989" s="575"/>
      <c r="M989" s="593"/>
      <c r="N989" s="562"/>
      <c r="O989" s="564"/>
    </row>
    <row r="990" ht="13.5" customHeight="1" outlineLevel="1">
      <c r="A990" s="564"/>
      <c r="B990" s="216">
        <v>985.0</v>
      </c>
      <c r="C990" s="25"/>
      <c r="D990" s="73">
        <v>8.59505761679E12</v>
      </c>
      <c r="E990" s="55" t="s">
        <v>1927</v>
      </c>
      <c r="F990" s="594" t="s">
        <v>5483</v>
      </c>
      <c r="G990" s="589">
        <v>412.62</v>
      </c>
      <c r="H990" s="590">
        <f>G990*'ЗМІСТ'!$E$13/1000*1.2</f>
        <v>21.64403161</v>
      </c>
      <c r="I990" s="591"/>
      <c r="J990" s="592"/>
      <c r="K990" s="591"/>
      <c r="L990" s="575"/>
      <c r="M990" s="593"/>
      <c r="N990" s="562"/>
      <c r="O990" s="564"/>
    </row>
    <row r="991" ht="13.5" customHeight="1" outlineLevel="1">
      <c r="A991" s="564"/>
      <c r="B991" s="216">
        <v>986.0</v>
      </c>
      <c r="C991" s="606"/>
      <c r="D991" s="73">
        <v>8.595057616783E12</v>
      </c>
      <c r="E991" s="55" t="s">
        <v>1930</v>
      </c>
      <c r="F991" s="594" t="s">
        <v>5484</v>
      </c>
      <c r="G991" s="589">
        <v>424.75</v>
      </c>
      <c r="H991" s="590">
        <f>G991*'ЗМІСТ'!$E$13/1000*1.2</f>
        <v>22.28031222</v>
      </c>
      <c r="I991" s="591"/>
      <c r="J991" s="592"/>
      <c r="K991" s="591"/>
      <c r="L991" s="575"/>
      <c r="M991" s="593"/>
      <c r="N991" s="562"/>
      <c r="O991" s="564"/>
    </row>
    <row r="992" ht="13.5" customHeight="1" outlineLevel="1">
      <c r="A992" s="564"/>
      <c r="B992" s="216">
        <v>987.0</v>
      </c>
      <c r="C992" s="606"/>
      <c r="D992" s="73">
        <v>8.595057616776E12</v>
      </c>
      <c r="E992" s="55" t="s">
        <v>1933</v>
      </c>
      <c r="F992" s="594" t="s">
        <v>5485</v>
      </c>
      <c r="G992" s="589">
        <v>333.59</v>
      </c>
      <c r="H992" s="590">
        <f>G992*'ЗМІСТ'!$E$13/1000*1.2</f>
        <v>17.49850348</v>
      </c>
      <c r="I992" s="591"/>
      <c r="J992" s="592"/>
      <c r="K992" s="591"/>
      <c r="L992" s="575"/>
      <c r="M992" s="593"/>
      <c r="N992" s="562"/>
      <c r="O992" s="564"/>
    </row>
    <row r="993" ht="13.5" customHeight="1" outlineLevel="1">
      <c r="A993" s="564"/>
      <c r="B993" s="216">
        <v>988.0</v>
      </c>
      <c r="C993" s="606"/>
      <c r="D993" s="73">
        <v>8.595057616769E12</v>
      </c>
      <c r="E993" s="55" t="s">
        <v>1936</v>
      </c>
      <c r="F993" s="594" t="s">
        <v>5486</v>
      </c>
      <c r="G993" s="589">
        <v>353.35</v>
      </c>
      <c r="H993" s="590">
        <f>G993*'ЗМІСТ'!$E$13/1000*1.2</f>
        <v>18.53501665</v>
      </c>
      <c r="I993" s="591"/>
      <c r="J993" s="592"/>
      <c r="K993" s="591"/>
      <c r="L993" s="575"/>
      <c r="M993" s="593"/>
      <c r="N993" s="562"/>
      <c r="O993" s="564"/>
    </row>
    <row r="994" ht="13.5" customHeight="1" outlineLevel="1">
      <c r="A994" s="564"/>
      <c r="B994" s="216">
        <v>989.0</v>
      </c>
      <c r="C994" s="606"/>
      <c r="D994" s="73">
        <v>8.595057616622E12</v>
      </c>
      <c r="E994" s="55" t="s">
        <v>2075</v>
      </c>
      <c r="F994" s="594" t="s">
        <v>5487</v>
      </c>
      <c r="G994" s="589">
        <v>446.12</v>
      </c>
      <c r="H994" s="590">
        <f>G994*'ЗМІСТ'!$E$13/1000*1.2</f>
        <v>23.40127813</v>
      </c>
      <c r="I994" s="591"/>
      <c r="J994" s="592"/>
      <c r="K994" s="591"/>
      <c r="L994" s="575"/>
      <c r="M994" s="593"/>
      <c r="N994" s="562"/>
      <c r="O994" s="564"/>
    </row>
    <row r="995" ht="13.5" customHeight="1" outlineLevel="1">
      <c r="A995" s="564"/>
      <c r="B995" s="216">
        <v>990.0</v>
      </c>
      <c r="C995" s="25"/>
      <c r="D995" s="73">
        <v>8.595057616615E12</v>
      </c>
      <c r="E995" s="55" t="s">
        <v>2078</v>
      </c>
      <c r="F995" s="594" t="s">
        <v>5488</v>
      </c>
      <c r="G995" s="589">
        <v>492.88</v>
      </c>
      <c r="H995" s="590">
        <f>G995*'ЗМІСТ'!$E$13/1000*1.2</f>
        <v>25.85407955</v>
      </c>
      <c r="I995" s="591"/>
      <c r="J995" s="592"/>
      <c r="K995" s="591"/>
      <c r="L995" s="575"/>
      <c r="M995" s="593"/>
      <c r="N995" s="562"/>
      <c r="O995" s="564"/>
    </row>
    <row r="996" ht="13.5" customHeight="1" outlineLevel="1">
      <c r="A996" s="564"/>
      <c r="B996" s="216">
        <v>991.0</v>
      </c>
      <c r="C996" s="25"/>
      <c r="D996" s="73">
        <v>8.595057616608E12</v>
      </c>
      <c r="E996" s="55" t="s">
        <v>2081</v>
      </c>
      <c r="F996" s="594" t="s">
        <v>5489</v>
      </c>
      <c r="G996" s="589">
        <v>569.23</v>
      </c>
      <c r="H996" s="590">
        <f>G996*'ЗМІСТ'!$E$13/1000*1.2</f>
        <v>29.85902796</v>
      </c>
      <c r="I996" s="591"/>
      <c r="J996" s="592"/>
      <c r="K996" s="591"/>
      <c r="L996" s="575"/>
      <c r="M996" s="593"/>
      <c r="N996" s="562"/>
      <c r="O996" s="564"/>
    </row>
    <row r="997" ht="13.5" customHeight="1" outlineLevel="1">
      <c r="A997" s="564"/>
      <c r="B997" s="216">
        <v>992.0</v>
      </c>
      <c r="C997" s="606"/>
      <c r="D997" s="73">
        <v>8.595057616592E12</v>
      </c>
      <c r="E997" s="55" t="s">
        <v>2084</v>
      </c>
      <c r="F997" s="594" t="s">
        <v>5490</v>
      </c>
      <c r="G997" s="589">
        <v>603.94</v>
      </c>
      <c r="H997" s="590">
        <f>G997*'ЗМІСТ'!$E$13/1000*1.2</f>
        <v>31.67974517</v>
      </c>
      <c r="I997" s="591"/>
      <c r="J997" s="592"/>
      <c r="K997" s="591"/>
      <c r="L997" s="575"/>
      <c r="M997" s="593"/>
      <c r="N997" s="562"/>
      <c r="O997" s="564"/>
    </row>
    <row r="998" ht="13.5" customHeight="1" outlineLevel="1">
      <c r="A998" s="564"/>
      <c r="B998" s="216">
        <v>993.0</v>
      </c>
      <c r="C998" s="606"/>
      <c r="D998" s="73">
        <v>8.595057616585E12</v>
      </c>
      <c r="E998" s="55" t="s">
        <v>2087</v>
      </c>
      <c r="F998" s="594" t="s">
        <v>5491</v>
      </c>
      <c r="G998" s="589">
        <v>427.95</v>
      </c>
      <c r="H998" s="590">
        <f>G998*'ЗМІСТ'!$E$13/1000*1.2</f>
        <v>22.4481686</v>
      </c>
      <c r="I998" s="591"/>
      <c r="J998" s="592"/>
      <c r="K998" s="591"/>
      <c r="L998" s="575"/>
      <c r="M998" s="593"/>
      <c r="N998" s="562"/>
      <c r="O998" s="564"/>
    </row>
    <row r="999" ht="13.5" customHeight="1" outlineLevel="1">
      <c r="A999" s="564"/>
      <c r="B999" s="216">
        <v>994.0</v>
      </c>
      <c r="C999" s="606"/>
      <c r="D999" s="73">
        <v>8.595057616691E12</v>
      </c>
      <c r="E999" s="55" t="s">
        <v>2090</v>
      </c>
      <c r="F999" s="594" t="s">
        <v>5492</v>
      </c>
      <c r="G999" s="589">
        <v>435.06</v>
      </c>
      <c r="H999" s="590">
        <f>G999*'ЗМІСТ'!$E$13/1000*1.2</f>
        <v>22.82112451</v>
      </c>
      <c r="I999" s="591"/>
      <c r="J999" s="592"/>
      <c r="K999" s="591"/>
      <c r="L999" s="575"/>
      <c r="M999" s="593"/>
      <c r="N999" s="562"/>
      <c r="O999" s="564"/>
    </row>
    <row r="1000" ht="13.5" customHeight="1" outlineLevel="1">
      <c r="A1000" s="564"/>
      <c r="B1000" s="216">
        <v>995.0</v>
      </c>
      <c r="C1000" s="606"/>
      <c r="D1000" s="73">
        <v>8.595057608696E12</v>
      </c>
      <c r="E1000" s="55" t="s">
        <v>1874</v>
      </c>
      <c r="F1000" s="594" t="s">
        <v>5493</v>
      </c>
      <c r="G1000" s="589">
        <v>548.26</v>
      </c>
      <c r="H1000" s="590">
        <f>G1000*'ЗМІСТ'!$E$13/1000*1.2</f>
        <v>28.75904409</v>
      </c>
      <c r="I1000" s="591"/>
      <c r="J1000" s="592"/>
      <c r="K1000" s="591"/>
      <c r="L1000" s="575"/>
      <c r="M1000" s="593"/>
      <c r="N1000" s="562"/>
      <c r="O1000" s="564"/>
    </row>
    <row r="1001" ht="13.5" customHeight="1" outlineLevel="1">
      <c r="A1001" s="564"/>
      <c r="B1001" s="216">
        <v>996.0</v>
      </c>
      <c r="C1001" s="25"/>
      <c r="D1001" s="73">
        <v>8.595057610613E12</v>
      </c>
      <c r="E1001" s="55" t="s">
        <v>1889</v>
      </c>
      <c r="F1001" s="594" t="s">
        <v>5494</v>
      </c>
      <c r="G1001" s="589">
        <v>657.84</v>
      </c>
      <c r="H1001" s="590">
        <f>G1001*'ЗМІСТ'!$E$13/1000*1.2</f>
        <v>34.50707614</v>
      </c>
      <c r="I1001" s="591"/>
      <c r="J1001" s="592"/>
      <c r="K1001" s="591"/>
      <c r="L1001" s="575"/>
      <c r="M1001" s="593"/>
      <c r="N1001" s="562"/>
      <c r="O1001" s="564"/>
    </row>
    <row r="1002" ht="13.5" customHeight="1" outlineLevel="1">
      <c r="A1002" s="564"/>
      <c r="B1002" s="216">
        <v>997.0</v>
      </c>
      <c r="C1002" s="25"/>
      <c r="D1002" s="73">
        <v>8.595057610354E12</v>
      </c>
      <c r="E1002" s="55" t="s">
        <v>1886</v>
      </c>
      <c r="F1002" s="594" t="s">
        <v>5495</v>
      </c>
      <c r="G1002" s="589">
        <v>635.72</v>
      </c>
      <c r="H1002" s="590">
        <f>G1002*'ЗМІСТ'!$E$13/1000*1.2</f>
        <v>33.34676889</v>
      </c>
      <c r="I1002" s="591"/>
      <c r="J1002" s="592"/>
      <c r="K1002" s="591"/>
      <c r="L1002" s="575"/>
      <c r="M1002" s="593"/>
      <c r="N1002" s="562"/>
      <c r="O1002" s="564"/>
    </row>
    <row r="1003" ht="13.5" customHeight="1" outlineLevel="1">
      <c r="A1003" s="564"/>
      <c r="B1003" s="216">
        <v>998.0</v>
      </c>
      <c r="C1003" s="606"/>
      <c r="D1003" s="73">
        <v>8.595057611849E12</v>
      </c>
      <c r="E1003" s="55" t="s">
        <v>1877</v>
      </c>
      <c r="F1003" s="594" t="s">
        <v>5496</v>
      </c>
      <c r="G1003" s="589">
        <v>583.94</v>
      </c>
      <c r="H1003" s="590">
        <f>G1003*'ЗМІСТ'!$E$13/1000*1.2</f>
        <v>30.63064277</v>
      </c>
      <c r="I1003" s="591"/>
      <c r="J1003" s="592"/>
      <c r="K1003" s="591"/>
      <c r="L1003" s="575"/>
      <c r="M1003" s="593"/>
      <c r="N1003" s="562"/>
      <c r="O1003" s="564"/>
    </row>
    <row r="1004" ht="13.5" customHeight="1" outlineLevel="1">
      <c r="A1004" s="564"/>
      <c r="B1004" s="216">
        <v>999.0</v>
      </c>
      <c r="C1004" s="606"/>
      <c r="D1004" s="73">
        <v>8.59505761004E12</v>
      </c>
      <c r="E1004" s="55" t="s">
        <v>1883</v>
      </c>
      <c r="F1004" s="594" t="s">
        <v>5497</v>
      </c>
      <c r="G1004" s="589">
        <v>811.66</v>
      </c>
      <c r="H1004" s="590">
        <f>G1004*'ЗМІСТ'!$E$13/1000*1.2</f>
        <v>42.5757227</v>
      </c>
      <c r="I1004" s="591"/>
      <c r="J1004" s="592"/>
      <c r="K1004" s="591"/>
      <c r="L1004" s="575"/>
      <c r="M1004" s="593"/>
      <c r="N1004" s="562"/>
      <c r="O1004" s="564"/>
    </row>
    <row r="1005" ht="13.5" customHeight="1" outlineLevel="1">
      <c r="A1005" s="564"/>
      <c r="B1005" s="216">
        <v>1000.0</v>
      </c>
      <c r="C1005" s="606"/>
      <c r="D1005" s="73">
        <v>8.595057611559E12</v>
      </c>
      <c r="E1005" s="55" t="s">
        <v>1880</v>
      </c>
      <c r="F1005" s="594" t="s">
        <v>5498</v>
      </c>
      <c r="G1005" s="589">
        <v>691.42</v>
      </c>
      <c r="H1005" s="590">
        <f>G1005*'ЗМІСТ'!$E$13/1000*1.2</f>
        <v>36.26851907</v>
      </c>
      <c r="I1005" s="591"/>
      <c r="J1005" s="592"/>
      <c r="K1005" s="591"/>
      <c r="L1005" s="575"/>
      <c r="M1005" s="593"/>
      <c r="N1005" s="562"/>
      <c r="O1005" s="564"/>
    </row>
    <row r="1006" ht="13.5" customHeight="1" outlineLevel="1">
      <c r="A1006" s="564"/>
      <c r="B1006" s="216">
        <v>1001.0</v>
      </c>
      <c r="C1006" s="606"/>
      <c r="D1006" s="73">
        <v>8.59505761062E12</v>
      </c>
      <c r="E1006" s="55" t="s">
        <v>1892</v>
      </c>
      <c r="F1006" s="594" t="s">
        <v>5499</v>
      </c>
      <c r="G1006" s="589">
        <v>434.36</v>
      </c>
      <c r="H1006" s="590">
        <f>G1006*'ЗМІСТ'!$E$13/1000*1.2</f>
        <v>22.78440592</v>
      </c>
      <c r="I1006" s="591"/>
      <c r="J1006" s="592"/>
      <c r="K1006" s="591"/>
      <c r="L1006" s="575"/>
      <c r="M1006" s="593"/>
      <c r="N1006" s="562"/>
      <c r="O1006" s="564"/>
    </row>
    <row r="1007" ht="13.5" customHeight="1" outlineLevel="1">
      <c r="A1007" s="564"/>
      <c r="B1007" s="216">
        <v>1002.0</v>
      </c>
      <c r="C1007" s="25"/>
      <c r="D1007" s="73">
        <v>8.59505761442E12</v>
      </c>
      <c r="E1007" s="55" t="s">
        <v>1897</v>
      </c>
      <c r="F1007" s="594" t="s">
        <v>5500</v>
      </c>
      <c r="G1007" s="589">
        <v>439.89</v>
      </c>
      <c r="H1007" s="590">
        <f>G1007*'ЗМІСТ'!$E$13/1000*1.2</f>
        <v>23.07448274</v>
      </c>
      <c r="I1007" s="591"/>
      <c r="J1007" s="592"/>
      <c r="K1007" s="591"/>
      <c r="L1007" s="575"/>
      <c r="M1007" s="593"/>
      <c r="N1007" s="562"/>
      <c r="O1007" s="564"/>
    </row>
    <row r="1008" ht="13.5" customHeight="1" outlineLevel="1">
      <c r="A1008" s="564"/>
      <c r="B1008" s="216">
        <v>1003.0</v>
      </c>
      <c r="C1008" s="25"/>
      <c r="D1008" s="73">
        <v>8.595057608719E12</v>
      </c>
      <c r="E1008" s="55" t="s">
        <v>1895</v>
      </c>
      <c r="F1008" s="594" t="s">
        <v>5501</v>
      </c>
      <c r="G1008" s="589">
        <v>478.52</v>
      </c>
      <c r="H1008" s="590">
        <f>G1008*'ЗМІСТ'!$E$13/1000*1.2</f>
        <v>25.10082402</v>
      </c>
      <c r="I1008" s="591"/>
      <c r="J1008" s="592"/>
      <c r="K1008" s="591"/>
      <c r="L1008" s="575"/>
      <c r="M1008" s="593"/>
      <c r="N1008" s="562"/>
      <c r="O1008" s="564"/>
    </row>
    <row r="1009" ht="13.5" customHeight="1" outlineLevel="1">
      <c r="A1009" s="564"/>
      <c r="B1009" s="216">
        <v>1004.0</v>
      </c>
      <c r="C1009" s="606"/>
      <c r="D1009" s="73">
        <v>8.595057609303E12</v>
      </c>
      <c r="E1009" s="55" t="s">
        <v>1775</v>
      </c>
      <c r="F1009" s="594" t="s">
        <v>5502</v>
      </c>
      <c r="G1009" s="589">
        <v>313.06</v>
      </c>
      <c r="H1009" s="590">
        <f>G1009*'ЗМІСТ'!$E$13/1000*1.2</f>
        <v>16.42159987</v>
      </c>
      <c r="I1009" s="591"/>
      <c r="J1009" s="592"/>
      <c r="K1009" s="591"/>
      <c r="L1009" s="575"/>
      <c r="M1009" s="593"/>
      <c r="N1009" s="562"/>
      <c r="O1009" s="564"/>
    </row>
    <row r="1010" ht="13.5" customHeight="1" outlineLevel="1">
      <c r="A1010" s="564"/>
      <c r="B1010" s="216">
        <v>1005.0</v>
      </c>
      <c r="C1010" s="606"/>
      <c r="D1010" s="73">
        <v>8.595568906779E12</v>
      </c>
      <c r="E1010" s="55" t="s">
        <v>1781</v>
      </c>
      <c r="F1010" s="594" t="s">
        <v>5503</v>
      </c>
      <c r="G1010" s="589">
        <v>1113.98</v>
      </c>
      <c r="H1010" s="590">
        <f>G1010*'ЗМІСТ'!$E$13/1000*1.2</f>
        <v>58.43395458</v>
      </c>
      <c r="I1010" s="591"/>
      <c r="J1010" s="592"/>
      <c r="K1010" s="591"/>
      <c r="L1010" s="575"/>
      <c r="M1010" s="593"/>
      <c r="N1010" s="562"/>
      <c r="O1010" s="564"/>
    </row>
    <row r="1011" ht="13.5" customHeight="1" outlineLevel="1">
      <c r="A1011" s="564"/>
      <c r="B1011" s="216">
        <v>1006.0</v>
      </c>
      <c r="C1011" s="609"/>
      <c r="D1011" s="73">
        <v>8.595568906762E12</v>
      </c>
      <c r="E1011" s="55" t="s">
        <v>1778</v>
      </c>
      <c r="F1011" s="594" t="s">
        <v>5504</v>
      </c>
      <c r="G1011" s="589">
        <v>1107.61</v>
      </c>
      <c r="H1011" s="590">
        <f>G1011*'ЗМІСТ'!$E$13/1000*1.2</f>
        <v>58.09981546</v>
      </c>
      <c r="I1011" s="591"/>
      <c r="J1011" s="592"/>
      <c r="K1011" s="591"/>
      <c r="L1011" s="575"/>
      <c r="M1011" s="593"/>
      <c r="N1011" s="562"/>
      <c r="O1011" s="564"/>
    </row>
    <row r="1012" ht="13.5" customHeight="1" outlineLevel="1">
      <c r="A1012" s="564"/>
      <c r="B1012" s="216">
        <v>1007.0</v>
      </c>
      <c r="C1012" s="25"/>
      <c r="D1012" s="73">
        <v>8.59505761033E12</v>
      </c>
      <c r="E1012" s="55" t="s">
        <v>1784</v>
      </c>
      <c r="F1012" s="594" t="s">
        <v>5505</v>
      </c>
      <c r="G1012" s="589">
        <v>281.49</v>
      </c>
      <c r="H1012" s="590">
        <f>G1012*'ЗМІСТ'!$E$13/1000*1.2</f>
        <v>14.76559173</v>
      </c>
      <c r="I1012" s="591"/>
      <c r="J1012" s="592"/>
      <c r="K1012" s="591"/>
      <c r="L1012" s="575"/>
      <c r="M1012" s="593"/>
      <c r="N1012" s="562"/>
      <c r="O1012" s="564"/>
    </row>
    <row r="1013" ht="13.5" customHeight="1" outlineLevel="1">
      <c r="A1013" s="564"/>
      <c r="B1013" s="216">
        <v>1008.0</v>
      </c>
      <c r="C1013" s="606"/>
      <c r="D1013" s="73">
        <v>8.595568909213E12</v>
      </c>
      <c r="E1013" s="55" t="s">
        <v>1790</v>
      </c>
      <c r="F1013" s="594" t="s">
        <v>5506</v>
      </c>
      <c r="G1013" s="589">
        <v>890.98</v>
      </c>
      <c r="H1013" s="590">
        <f>G1013*'ЗМІСТ'!$E$13/1000*1.2</f>
        <v>46.73646282</v>
      </c>
      <c r="I1013" s="591"/>
      <c r="J1013" s="592"/>
      <c r="K1013" s="591"/>
      <c r="L1013" s="575"/>
      <c r="M1013" s="593"/>
      <c r="N1013" s="562"/>
      <c r="O1013" s="564"/>
    </row>
    <row r="1014" ht="13.5" customHeight="1" outlineLevel="1">
      <c r="A1014" s="564"/>
      <c r="B1014" s="216">
        <v>1009.0</v>
      </c>
      <c r="C1014" s="606"/>
      <c r="D1014" s="73">
        <v>8.595568909206E12</v>
      </c>
      <c r="E1014" s="55" t="s">
        <v>1787</v>
      </c>
      <c r="F1014" s="594" t="s">
        <v>5507</v>
      </c>
      <c r="G1014" s="589">
        <v>865.77</v>
      </c>
      <c r="H1014" s="590">
        <f>G1014*'ЗМІСТ'!$E$13/1000*1.2</f>
        <v>45.41406924</v>
      </c>
      <c r="I1014" s="591"/>
      <c r="J1014" s="592"/>
      <c r="K1014" s="591"/>
      <c r="L1014" s="575"/>
      <c r="M1014" s="593"/>
      <c r="N1014" s="562"/>
      <c r="O1014" s="564"/>
    </row>
    <row r="1015" ht="13.5" customHeight="1" outlineLevel="1">
      <c r="A1015" s="564"/>
      <c r="B1015" s="216">
        <v>1010.0</v>
      </c>
      <c r="C1015" s="606"/>
      <c r="D1015" s="73">
        <v>8.595057610392E12</v>
      </c>
      <c r="E1015" s="55" t="s">
        <v>1793</v>
      </c>
      <c r="F1015" s="594" t="s">
        <v>5508</v>
      </c>
      <c r="G1015" s="589">
        <v>407.55</v>
      </c>
      <c r="H1015" s="590">
        <f>G1015*'ЗМІСТ'!$E$13/1000*1.2</f>
        <v>21.37808416</v>
      </c>
      <c r="I1015" s="591"/>
      <c r="J1015" s="592"/>
      <c r="K1015" s="591"/>
      <c r="L1015" s="575"/>
      <c r="M1015" s="593"/>
      <c r="N1015" s="562"/>
      <c r="O1015" s="564"/>
    </row>
    <row r="1016" ht="13.5" customHeight="1" outlineLevel="1">
      <c r="A1016" s="564"/>
      <c r="B1016" s="216">
        <v>1011.0</v>
      </c>
      <c r="C1016" s="25"/>
      <c r="D1016" s="73">
        <v>8.595568905499E12</v>
      </c>
      <c r="E1016" s="55" t="s">
        <v>1799</v>
      </c>
      <c r="F1016" s="594" t="s">
        <v>5509</v>
      </c>
      <c r="G1016" s="589">
        <v>1148.63</v>
      </c>
      <c r="H1016" s="590">
        <f>G1016*'ЗМІСТ'!$E$13/1000*1.2</f>
        <v>60.25152449</v>
      </c>
      <c r="I1016" s="591"/>
      <c r="J1016" s="592"/>
      <c r="K1016" s="591"/>
      <c r="L1016" s="575"/>
      <c r="M1016" s="593"/>
      <c r="N1016" s="562"/>
      <c r="O1016" s="564"/>
    </row>
    <row r="1017" ht="13.5" customHeight="1" outlineLevel="1">
      <c r="A1017" s="564"/>
      <c r="B1017" s="216">
        <v>1012.0</v>
      </c>
      <c r="C1017" s="25"/>
      <c r="D1017" s="73">
        <v>8.595568905505E12</v>
      </c>
      <c r="E1017" s="55" t="s">
        <v>1796</v>
      </c>
      <c r="F1017" s="594" t="s">
        <v>5510</v>
      </c>
      <c r="G1017" s="589">
        <v>1143.34</v>
      </c>
      <c r="H1017" s="590">
        <f>G1017*'ЗМІСТ'!$E$13/1000*1.2</f>
        <v>59.9740369</v>
      </c>
      <c r="I1017" s="591"/>
      <c r="J1017" s="592"/>
      <c r="K1017" s="591"/>
      <c r="L1017" s="575"/>
      <c r="M1017" s="593"/>
      <c r="N1017" s="562"/>
      <c r="O1017" s="564"/>
    </row>
    <row r="1018" ht="13.5" customHeight="1" outlineLevel="1">
      <c r="A1018" s="564"/>
      <c r="B1018" s="216">
        <v>1013.0</v>
      </c>
      <c r="C1018" s="25"/>
      <c r="D1018" s="73">
        <v>8.595057609327E12</v>
      </c>
      <c r="E1018" s="55" t="s">
        <v>1802</v>
      </c>
      <c r="F1018" s="594" t="s">
        <v>5511</v>
      </c>
      <c r="G1018" s="589">
        <v>479.52</v>
      </c>
      <c r="H1018" s="590">
        <f>G1018*'ЗМІСТ'!$E$13/1000*1.2</f>
        <v>25.15327914</v>
      </c>
      <c r="I1018" s="591"/>
      <c r="J1018" s="592"/>
      <c r="K1018" s="591"/>
      <c r="L1018" s="575"/>
      <c r="M1018" s="593"/>
      <c r="N1018" s="562"/>
      <c r="O1018" s="564"/>
    </row>
    <row r="1019" ht="13.5" customHeight="1" outlineLevel="1">
      <c r="A1019" s="564"/>
      <c r="B1019" s="216">
        <v>1014.0</v>
      </c>
      <c r="C1019" s="606"/>
      <c r="D1019" s="73">
        <v>8.595568909657E12</v>
      </c>
      <c r="E1019" s="55" t="s">
        <v>1808</v>
      </c>
      <c r="F1019" s="594" t="s">
        <v>5512</v>
      </c>
      <c r="G1019" s="589">
        <v>1274.23</v>
      </c>
      <c r="H1019" s="590">
        <f>G1019*'ЗМІСТ'!$E$13/1000*1.2</f>
        <v>66.83988756</v>
      </c>
      <c r="I1019" s="591"/>
      <c r="J1019" s="592"/>
      <c r="K1019" s="591"/>
      <c r="L1019" s="575"/>
      <c r="M1019" s="593"/>
      <c r="N1019" s="562"/>
      <c r="O1019" s="564"/>
    </row>
    <row r="1020" ht="13.5" customHeight="1" outlineLevel="1">
      <c r="A1020" s="564"/>
      <c r="B1020" s="216">
        <v>1015.0</v>
      </c>
      <c r="C1020" s="606"/>
      <c r="D1020" s="73">
        <v>8.59556890964E12</v>
      </c>
      <c r="E1020" s="55" t="s">
        <v>1805</v>
      </c>
      <c r="F1020" s="594" t="s">
        <v>5513</v>
      </c>
      <c r="G1020" s="589">
        <v>1267.09</v>
      </c>
      <c r="H1020" s="590">
        <f>G1020*'ЗМІСТ'!$E$13/1000*1.2</f>
        <v>66.465358</v>
      </c>
      <c r="I1020" s="591"/>
      <c r="J1020" s="592"/>
      <c r="K1020" s="591"/>
      <c r="L1020" s="575"/>
      <c r="M1020" s="593"/>
      <c r="N1020" s="562"/>
      <c r="O1020" s="564"/>
    </row>
    <row r="1021" ht="13.5" customHeight="1" outlineLevel="1">
      <c r="A1021" s="564"/>
      <c r="B1021" s="216">
        <v>1016.0</v>
      </c>
      <c r="C1021" s="606"/>
      <c r="D1021" s="73">
        <v>8.595057610651E12</v>
      </c>
      <c r="E1021" s="55" t="s">
        <v>1811</v>
      </c>
      <c r="F1021" s="594" t="s">
        <v>5514</v>
      </c>
      <c r="G1021" s="589">
        <v>447.14</v>
      </c>
      <c r="H1021" s="590">
        <f>G1021*'ЗМІСТ'!$E$13/1000*1.2</f>
        <v>23.45478236</v>
      </c>
      <c r="I1021" s="591"/>
      <c r="J1021" s="592"/>
      <c r="K1021" s="591"/>
      <c r="L1021" s="575"/>
      <c r="M1021" s="593"/>
      <c r="N1021" s="562"/>
      <c r="O1021" s="564"/>
    </row>
    <row r="1022" ht="13.5" customHeight="1" outlineLevel="1">
      <c r="A1022" s="564"/>
      <c r="B1022" s="216">
        <v>1017.0</v>
      </c>
      <c r="C1022" s="606"/>
      <c r="D1022" s="73">
        <v>8.595568909633E12</v>
      </c>
      <c r="E1022" s="55" t="s">
        <v>1817</v>
      </c>
      <c r="F1022" s="594" t="s">
        <v>5515</v>
      </c>
      <c r="G1022" s="589">
        <v>1118.54</v>
      </c>
      <c r="H1022" s="590">
        <f>G1022*'ЗМІСТ'!$E$13/1000*1.2</f>
        <v>58.67314992</v>
      </c>
      <c r="I1022" s="591"/>
      <c r="J1022" s="592"/>
      <c r="K1022" s="591"/>
      <c r="L1022" s="575"/>
      <c r="M1022" s="593"/>
      <c r="N1022" s="562"/>
      <c r="O1022" s="564"/>
    </row>
    <row r="1023" ht="13.5" customHeight="1" outlineLevel="1">
      <c r="A1023" s="564"/>
      <c r="B1023" s="216">
        <v>1018.0</v>
      </c>
      <c r="C1023" s="606"/>
      <c r="D1023" s="73">
        <v>8.595568909626E12</v>
      </c>
      <c r="E1023" s="55" t="s">
        <v>1814</v>
      </c>
      <c r="F1023" s="594" t="s">
        <v>5516</v>
      </c>
      <c r="G1023" s="589">
        <v>1113.73</v>
      </c>
      <c r="H1023" s="590">
        <f>G1023*'ЗМІСТ'!$E$13/1000*1.2</f>
        <v>58.4208408</v>
      </c>
      <c r="I1023" s="591"/>
      <c r="J1023" s="592"/>
      <c r="K1023" s="591"/>
      <c r="L1023" s="575"/>
      <c r="M1023" s="593"/>
      <c r="N1023" s="562"/>
      <c r="O1023" s="564"/>
    </row>
    <row r="1024" ht="13.5" customHeight="1" outlineLevel="1">
      <c r="A1024" s="564"/>
      <c r="B1024" s="216">
        <v>1019.0</v>
      </c>
      <c r="C1024" s="606"/>
      <c r="D1024" s="73">
        <v>8.595057609341E12</v>
      </c>
      <c r="E1024" s="55" t="s">
        <v>1820</v>
      </c>
      <c r="F1024" s="594" t="s">
        <v>5517</v>
      </c>
      <c r="G1024" s="589">
        <v>456.35</v>
      </c>
      <c r="H1024" s="590">
        <f>G1024*'ЗМІСТ'!$E$13/1000*1.2</f>
        <v>23.93789401</v>
      </c>
      <c r="I1024" s="591"/>
      <c r="J1024" s="592"/>
      <c r="K1024" s="591"/>
      <c r="L1024" s="575"/>
      <c r="M1024" s="593"/>
      <c r="N1024" s="562"/>
      <c r="O1024" s="564"/>
    </row>
    <row r="1025" ht="13.5" customHeight="1" outlineLevel="1">
      <c r="A1025" s="564"/>
      <c r="B1025" s="216">
        <v>1020.0</v>
      </c>
      <c r="C1025" s="606"/>
      <c r="D1025" s="73">
        <v>8.595568909619E12</v>
      </c>
      <c r="E1025" s="55" t="s">
        <v>1826</v>
      </c>
      <c r="F1025" s="594" t="s">
        <v>5518</v>
      </c>
      <c r="G1025" s="589">
        <v>1124.71</v>
      </c>
      <c r="H1025" s="590">
        <f>G1025*'ЗМІСТ'!$E$13/1000*1.2</f>
        <v>58.99679802</v>
      </c>
      <c r="I1025" s="591"/>
      <c r="J1025" s="592"/>
      <c r="K1025" s="591"/>
      <c r="L1025" s="575"/>
      <c r="M1025" s="593"/>
      <c r="N1025" s="562"/>
      <c r="O1025" s="564"/>
    </row>
    <row r="1026" ht="13.5" customHeight="1" outlineLevel="1">
      <c r="A1026" s="564"/>
      <c r="B1026" s="216">
        <v>1021.0</v>
      </c>
      <c r="C1026" s="606"/>
      <c r="D1026" s="73">
        <v>8.595568909602E12</v>
      </c>
      <c r="E1026" s="55" t="s">
        <v>1823</v>
      </c>
      <c r="F1026" s="594" t="s">
        <v>5519</v>
      </c>
      <c r="G1026" s="589">
        <v>1119.91</v>
      </c>
      <c r="H1026" s="590">
        <f>G1026*'ЗМІСТ'!$E$13/1000*1.2</f>
        <v>58.74501344</v>
      </c>
      <c r="I1026" s="591"/>
      <c r="J1026" s="592"/>
      <c r="K1026" s="591"/>
      <c r="L1026" s="575"/>
      <c r="M1026" s="593"/>
      <c r="N1026" s="562"/>
      <c r="O1026" s="564"/>
    </row>
    <row r="1027" ht="13.5" customHeight="1" outlineLevel="1">
      <c r="A1027" s="564"/>
      <c r="B1027" s="216">
        <v>1022.0</v>
      </c>
      <c r="C1027" s="606"/>
      <c r="D1027" s="73">
        <v>8.595057612143E12</v>
      </c>
      <c r="E1027" s="55" t="s">
        <v>1829</v>
      </c>
      <c r="F1027" s="594" t="s">
        <v>5520</v>
      </c>
      <c r="G1027" s="589">
        <v>319.82</v>
      </c>
      <c r="H1027" s="590">
        <f>G1027*'ЗМІСТ'!$E$13/1000*1.2</f>
        <v>16.77619648</v>
      </c>
      <c r="I1027" s="591"/>
      <c r="J1027" s="592"/>
      <c r="K1027" s="591"/>
      <c r="L1027" s="575"/>
      <c r="M1027" s="593"/>
      <c r="N1027" s="562"/>
      <c r="O1027" s="564"/>
    </row>
    <row r="1028" ht="13.5" customHeight="1" outlineLevel="1">
      <c r="A1028" s="564"/>
      <c r="B1028" s="216">
        <v>1023.0</v>
      </c>
      <c r="C1028" s="606"/>
      <c r="D1028" s="73">
        <v>8.595057615311E12</v>
      </c>
      <c r="E1028" s="55" t="s">
        <v>1832</v>
      </c>
      <c r="F1028" s="594" t="s">
        <v>5521</v>
      </c>
      <c r="G1028" s="589">
        <v>517.31</v>
      </c>
      <c r="H1028" s="590">
        <f>G1028*'ЗМІСТ'!$E$13/1000*1.2</f>
        <v>27.13555813</v>
      </c>
      <c r="I1028" s="591"/>
      <c r="J1028" s="592"/>
      <c r="K1028" s="591"/>
      <c r="L1028" s="575"/>
      <c r="M1028" s="593"/>
      <c r="N1028" s="562"/>
      <c r="O1028" s="564"/>
    </row>
    <row r="1029" ht="13.5" customHeight="1" outlineLevel="1">
      <c r="A1029" s="564"/>
      <c r="B1029" s="216">
        <v>1024.0</v>
      </c>
      <c r="C1029" s="606"/>
      <c r="D1029" s="73">
        <v>8.595057614406E12</v>
      </c>
      <c r="E1029" s="55" t="s">
        <v>1841</v>
      </c>
      <c r="F1029" s="594" t="s">
        <v>5500</v>
      </c>
      <c r="G1029" s="589">
        <v>582.54</v>
      </c>
      <c r="H1029" s="590">
        <f>G1029*'ЗМІСТ'!$E$13/1000*1.2</f>
        <v>30.5572056</v>
      </c>
      <c r="I1029" s="591"/>
      <c r="J1029" s="592"/>
      <c r="K1029" s="591"/>
      <c r="L1029" s="575"/>
      <c r="M1029" s="593"/>
      <c r="N1029" s="562"/>
      <c r="O1029" s="564"/>
    </row>
    <row r="1030" ht="13.5" customHeight="1" outlineLevel="1">
      <c r="A1030" s="564"/>
      <c r="B1030" s="216">
        <v>1025.0</v>
      </c>
      <c r="C1030" s="606"/>
      <c r="D1030" s="73">
        <v>8.595057611252E12</v>
      </c>
      <c r="E1030" s="55" t="s">
        <v>1835</v>
      </c>
      <c r="F1030" s="594" t="s">
        <v>5501</v>
      </c>
      <c r="G1030" s="589">
        <v>485.45</v>
      </c>
      <c r="H1030" s="590">
        <f>G1030*'ЗМІСТ'!$E$13/1000*1.2</f>
        <v>25.464338</v>
      </c>
      <c r="I1030" s="591"/>
      <c r="J1030" s="592"/>
      <c r="K1030" s="591"/>
      <c r="L1030" s="575"/>
      <c r="M1030" s="593"/>
      <c r="N1030" s="562"/>
      <c r="O1030" s="564"/>
    </row>
    <row r="1031" ht="13.5" customHeight="1" outlineLevel="1">
      <c r="A1031" s="564"/>
      <c r="B1031" s="216">
        <v>1026.0</v>
      </c>
      <c r="C1031" s="606"/>
      <c r="D1031" s="73">
        <v>8.595568909107E12</v>
      </c>
      <c r="E1031" s="55" t="s">
        <v>1844</v>
      </c>
      <c r="F1031" s="594" t="s">
        <v>5522</v>
      </c>
      <c r="G1031" s="589">
        <v>1063.48</v>
      </c>
      <c r="H1031" s="590">
        <f>G1031*'ЗМІСТ'!$E$13/1000*1.2</f>
        <v>55.78497102</v>
      </c>
      <c r="I1031" s="591"/>
      <c r="J1031" s="592"/>
      <c r="K1031" s="591"/>
      <c r="L1031" s="575"/>
      <c r="M1031" s="593"/>
      <c r="N1031" s="562"/>
      <c r="O1031" s="564"/>
    </row>
    <row r="1032" ht="13.5" customHeight="1" outlineLevel="1">
      <c r="A1032" s="564"/>
      <c r="B1032" s="216">
        <v>1027.0</v>
      </c>
      <c r="C1032" s="606"/>
      <c r="D1032" s="73">
        <v>8.595568909138E12</v>
      </c>
      <c r="E1032" s="55" t="s">
        <v>1838</v>
      </c>
      <c r="F1032" s="594" t="s">
        <v>5523</v>
      </c>
      <c r="G1032" s="589">
        <v>1036.18</v>
      </c>
      <c r="H1032" s="590">
        <f>G1032*'ЗМІСТ'!$E$13/1000*1.2</f>
        <v>54.35294624</v>
      </c>
      <c r="I1032" s="591"/>
      <c r="J1032" s="592"/>
      <c r="K1032" s="591"/>
      <c r="L1032" s="575"/>
      <c r="M1032" s="593"/>
      <c r="N1032" s="562"/>
      <c r="O1032" s="564"/>
    </row>
    <row r="1033" ht="13.5" customHeight="1" outlineLevel="1">
      <c r="A1033" s="564"/>
      <c r="B1033" s="216">
        <v>1028.0</v>
      </c>
      <c r="C1033" s="606"/>
      <c r="D1033" s="73">
        <v>8.595057622166E12</v>
      </c>
      <c r="E1033" s="55" t="s">
        <v>2446</v>
      </c>
      <c r="F1033" s="594" t="s">
        <v>5524</v>
      </c>
      <c r="G1033" s="589">
        <v>787.9</v>
      </c>
      <c r="H1033" s="590">
        <f>G1033*'ЗМІСТ'!$E$13/1000*1.2</f>
        <v>41.32938905</v>
      </c>
      <c r="I1033" s="591"/>
      <c r="J1033" s="592"/>
      <c r="K1033" s="591"/>
      <c r="L1033" s="575"/>
      <c r="M1033" s="593"/>
      <c r="N1033" s="562"/>
      <c r="O1033" s="564"/>
    </row>
    <row r="1034" ht="13.5" customHeight="1" outlineLevel="1">
      <c r="A1034" s="564"/>
      <c r="B1034" s="216">
        <v>1029.0</v>
      </c>
      <c r="C1034" s="25"/>
      <c r="D1034" s="73">
        <v>8.595057622173E12</v>
      </c>
      <c r="E1034" s="55" t="s">
        <v>2449</v>
      </c>
      <c r="F1034" s="594" t="s">
        <v>5525</v>
      </c>
      <c r="G1034" s="589">
        <v>695.85</v>
      </c>
      <c r="H1034" s="590">
        <f>G1034*'ЗМІСТ'!$E$13/1000*1.2</f>
        <v>36.50089525</v>
      </c>
      <c r="I1034" s="591"/>
      <c r="J1034" s="592"/>
      <c r="K1034" s="591"/>
      <c r="L1034" s="575"/>
      <c r="M1034" s="593"/>
      <c r="N1034" s="562"/>
      <c r="O1034" s="564"/>
    </row>
    <row r="1035" ht="13.5" customHeight="1" outlineLevel="1">
      <c r="A1035" s="564"/>
      <c r="B1035" s="216">
        <v>1030.0</v>
      </c>
      <c r="C1035" s="25"/>
      <c r="D1035" s="73">
        <v>8.59505762218E12</v>
      </c>
      <c r="E1035" s="55" t="s">
        <v>2452</v>
      </c>
      <c r="F1035" s="594" t="s">
        <v>5526</v>
      </c>
      <c r="G1035" s="589">
        <v>846.53</v>
      </c>
      <c r="H1035" s="590">
        <f>G1035*'ЗМІСТ'!$E$13/1000*1.2</f>
        <v>44.40483273</v>
      </c>
      <c r="I1035" s="591"/>
      <c r="J1035" s="592"/>
      <c r="K1035" s="591"/>
      <c r="L1035" s="575"/>
      <c r="M1035" s="593"/>
      <c r="N1035" s="562"/>
      <c r="O1035" s="564"/>
    </row>
    <row r="1036" ht="13.5" customHeight="1" outlineLevel="1">
      <c r="A1036" s="564"/>
      <c r="B1036" s="216">
        <v>1031.0</v>
      </c>
      <c r="C1036" s="25"/>
      <c r="D1036" s="73">
        <v>8.595057622197E12</v>
      </c>
      <c r="E1036" s="55" t="s">
        <v>2455</v>
      </c>
      <c r="F1036" s="594" t="s">
        <v>5527</v>
      </c>
      <c r="G1036" s="589">
        <v>986.36</v>
      </c>
      <c r="H1036" s="590">
        <f>G1036*'ЗМІСТ'!$E$13/1000*1.2</f>
        <v>51.73963216</v>
      </c>
      <c r="I1036" s="591"/>
      <c r="J1036" s="592"/>
      <c r="K1036" s="591"/>
      <c r="L1036" s="575"/>
      <c r="M1036" s="593"/>
      <c r="N1036" s="562"/>
      <c r="O1036" s="564"/>
    </row>
    <row r="1037" ht="13.5" customHeight="1" outlineLevel="1">
      <c r="A1037" s="564"/>
      <c r="B1037" s="216">
        <v>1032.0</v>
      </c>
      <c r="C1037" s="606"/>
      <c r="D1037" s="73">
        <v>8.595057622203E12</v>
      </c>
      <c r="E1037" s="55" t="s">
        <v>2458</v>
      </c>
      <c r="F1037" s="594" t="s">
        <v>5528</v>
      </c>
      <c r="G1037" s="589">
        <v>936.29</v>
      </c>
      <c r="H1037" s="590">
        <f>G1037*'ЗМІСТ'!$E$13/1000*1.2</f>
        <v>49.1132043</v>
      </c>
      <c r="I1037" s="591"/>
      <c r="J1037" s="592"/>
      <c r="K1037" s="591"/>
      <c r="L1037" s="575"/>
      <c r="M1037" s="593"/>
      <c r="N1037" s="562"/>
      <c r="O1037" s="564"/>
    </row>
    <row r="1038" ht="13.5" customHeight="1" outlineLevel="1">
      <c r="A1038" s="564"/>
      <c r="B1038" s="216">
        <v>1033.0</v>
      </c>
      <c r="C1038" s="606"/>
      <c r="D1038" s="73">
        <v>8.59505762221E12</v>
      </c>
      <c r="E1038" s="55" t="s">
        <v>2461</v>
      </c>
      <c r="F1038" s="594" t="s">
        <v>5529</v>
      </c>
      <c r="G1038" s="589">
        <v>1014.54</v>
      </c>
      <c r="H1038" s="590">
        <f>G1038*'ЗМІСТ'!$E$13/1000*1.2</f>
        <v>53.21781744</v>
      </c>
      <c r="I1038" s="591"/>
      <c r="J1038" s="592"/>
      <c r="K1038" s="591"/>
      <c r="L1038" s="575"/>
      <c r="M1038" s="593"/>
      <c r="N1038" s="562"/>
      <c r="O1038" s="564"/>
    </row>
    <row r="1039" ht="13.5" customHeight="1" outlineLevel="1">
      <c r="A1039" s="564"/>
      <c r="B1039" s="216">
        <v>1034.0</v>
      </c>
      <c r="C1039" s="606"/>
      <c r="D1039" s="73">
        <v>8.595057622227E12</v>
      </c>
      <c r="E1039" s="55" t="s">
        <v>2464</v>
      </c>
      <c r="F1039" s="594" t="s">
        <v>5530</v>
      </c>
      <c r="G1039" s="589">
        <v>697.95</v>
      </c>
      <c r="H1039" s="590">
        <f>G1039*'ЗМІСТ'!$E$13/1000*1.2</f>
        <v>36.611051</v>
      </c>
      <c r="I1039" s="591"/>
      <c r="J1039" s="592"/>
      <c r="K1039" s="591"/>
      <c r="L1039" s="575"/>
      <c r="M1039" s="593"/>
      <c r="N1039" s="562"/>
      <c r="O1039" s="564"/>
    </row>
    <row r="1040" ht="13.5" customHeight="1" outlineLevel="1">
      <c r="A1040" s="564"/>
      <c r="B1040" s="216">
        <v>1035.0</v>
      </c>
      <c r="C1040" s="606"/>
      <c r="D1040" s="73">
        <v>8.595057622296E12</v>
      </c>
      <c r="E1040" s="55" t="s">
        <v>2470</v>
      </c>
      <c r="F1040" s="594" t="s">
        <v>5531</v>
      </c>
      <c r="G1040" s="589">
        <v>783.26</v>
      </c>
      <c r="H1040" s="590">
        <f>G1040*'ЗМІСТ'!$E$13/1000*1.2</f>
        <v>41.08599729</v>
      </c>
      <c r="I1040" s="591"/>
      <c r="J1040" s="592"/>
      <c r="K1040" s="591"/>
      <c r="L1040" s="575"/>
      <c r="M1040" s="593"/>
      <c r="N1040" s="562"/>
      <c r="O1040" s="564"/>
    </row>
    <row r="1041" ht="13.5" customHeight="1" outlineLevel="1">
      <c r="A1041" s="564"/>
      <c r="B1041" s="216">
        <v>1036.0</v>
      </c>
      <c r="C1041" s="606"/>
      <c r="D1041" s="73">
        <v>8.595057622302E12</v>
      </c>
      <c r="E1041" s="55" t="s">
        <v>2473</v>
      </c>
      <c r="F1041" s="594" t="s">
        <v>5532</v>
      </c>
      <c r="G1041" s="589">
        <v>792.57</v>
      </c>
      <c r="H1041" s="590">
        <f>G1041*'ЗМІСТ'!$E$13/1000*1.2</f>
        <v>41.57435446</v>
      </c>
      <c r="I1041" s="591"/>
      <c r="J1041" s="592"/>
      <c r="K1041" s="591"/>
      <c r="L1041" s="575"/>
      <c r="M1041" s="593"/>
      <c r="N1041" s="562"/>
      <c r="O1041" s="564"/>
    </row>
    <row r="1042" ht="13.5" customHeight="1" outlineLevel="1">
      <c r="A1042" s="564"/>
      <c r="B1042" s="216">
        <v>1037.0</v>
      </c>
      <c r="C1042" s="606"/>
      <c r="D1042" s="73">
        <v>8.595057622319E12</v>
      </c>
      <c r="E1042" s="55" t="s">
        <v>2476</v>
      </c>
      <c r="F1042" s="594" t="s">
        <v>5533</v>
      </c>
      <c r="G1042" s="589">
        <v>1091.88</v>
      </c>
      <c r="H1042" s="590">
        <f>G1042*'ЗМІСТ'!$E$13/1000*1.2</f>
        <v>57.27469643</v>
      </c>
      <c r="I1042" s="591"/>
      <c r="J1042" s="592"/>
      <c r="K1042" s="591"/>
      <c r="L1042" s="575"/>
      <c r="M1042" s="593"/>
      <c r="N1042" s="562"/>
      <c r="O1042" s="564"/>
    </row>
    <row r="1043" ht="13.5" customHeight="1" outlineLevel="1">
      <c r="A1043" s="564"/>
      <c r="B1043" s="216">
        <v>1038.0</v>
      </c>
      <c r="C1043" s="598"/>
      <c r="D1043" s="73">
        <v>8.595057622326E12</v>
      </c>
      <c r="E1043" s="55" t="s">
        <v>2479</v>
      </c>
      <c r="F1043" s="594" t="s">
        <v>5534</v>
      </c>
      <c r="G1043" s="589">
        <v>1202.43</v>
      </c>
      <c r="H1043" s="590">
        <f>G1043*'ЗМІСТ'!$E$13/1000*1.2</f>
        <v>63.07360994</v>
      </c>
      <c r="I1043" s="591"/>
      <c r="J1043" s="592"/>
      <c r="K1043" s="591"/>
      <c r="L1043" s="575"/>
      <c r="M1043" s="593"/>
      <c r="N1043" s="562"/>
      <c r="O1043" s="564"/>
    </row>
    <row r="1044" ht="13.5" customHeight="1" outlineLevel="1">
      <c r="A1044" s="564"/>
      <c r="B1044" s="216">
        <v>1039.0</v>
      </c>
      <c r="C1044" s="25"/>
      <c r="D1044" s="73">
        <v>8.595057622333E12</v>
      </c>
      <c r="E1044" s="55" t="s">
        <v>2482</v>
      </c>
      <c r="F1044" s="594" t="s">
        <v>5535</v>
      </c>
      <c r="G1044" s="589">
        <v>1063.0</v>
      </c>
      <c r="H1044" s="590">
        <f>G1044*'ЗМІСТ'!$E$13/1000*1.2</f>
        <v>55.75979256</v>
      </c>
      <c r="I1044" s="591"/>
      <c r="J1044" s="592"/>
      <c r="K1044" s="591"/>
      <c r="L1044" s="575"/>
      <c r="M1044" s="593"/>
      <c r="N1044" s="562"/>
      <c r="O1044" s="564"/>
    </row>
    <row r="1045" ht="13.5" customHeight="1" outlineLevel="1">
      <c r="A1045" s="564"/>
      <c r="B1045" s="216">
        <v>1040.0</v>
      </c>
      <c r="C1045" s="25"/>
      <c r="D1045" s="73">
        <v>8.59505762234E12</v>
      </c>
      <c r="E1045" s="55" t="s">
        <v>2485</v>
      </c>
      <c r="F1045" s="594" t="s">
        <v>5536</v>
      </c>
      <c r="G1045" s="589">
        <v>1036.37</v>
      </c>
      <c r="H1045" s="590">
        <f>G1045*'ЗМІСТ'!$E$13/1000*1.2</f>
        <v>54.36291271</v>
      </c>
      <c r="I1045" s="591"/>
      <c r="J1045" s="592"/>
      <c r="K1045" s="591"/>
      <c r="L1045" s="575"/>
      <c r="M1045" s="593"/>
      <c r="N1045" s="562"/>
      <c r="O1045" s="564"/>
    </row>
    <row r="1046" ht="13.5" customHeight="1" outlineLevel="1">
      <c r="A1046" s="564"/>
      <c r="B1046" s="216">
        <v>1041.0</v>
      </c>
      <c r="C1046" s="606"/>
      <c r="D1046" s="73">
        <v>8.595057621923E12</v>
      </c>
      <c r="E1046" s="55" t="s">
        <v>2491</v>
      </c>
      <c r="F1046" s="594" t="s">
        <v>5537</v>
      </c>
      <c r="G1046" s="589">
        <v>1225.86</v>
      </c>
      <c r="H1046" s="590">
        <f>G1046*'ЗМІСТ'!$E$13/1000*1.2</f>
        <v>64.3026334</v>
      </c>
      <c r="I1046" s="591"/>
      <c r="J1046" s="592"/>
      <c r="K1046" s="591"/>
      <c r="L1046" s="575"/>
      <c r="M1046" s="593"/>
      <c r="N1046" s="562"/>
      <c r="O1046" s="564"/>
    </row>
    <row r="1047" ht="13.5" customHeight="1" outlineLevel="1">
      <c r="A1047" s="564"/>
      <c r="B1047" s="216">
        <v>1042.0</v>
      </c>
      <c r="C1047" s="606"/>
      <c r="D1047" s="73">
        <v>8.59505762193E12</v>
      </c>
      <c r="E1047" s="55" t="s">
        <v>2494</v>
      </c>
      <c r="F1047" s="594" t="s">
        <v>5538</v>
      </c>
      <c r="G1047" s="589">
        <v>1047.83</v>
      </c>
      <c r="H1047" s="590">
        <f>G1047*'ЗМІСТ'!$E$13/1000*1.2</f>
        <v>54.96404839</v>
      </c>
      <c r="I1047" s="591"/>
      <c r="J1047" s="592"/>
      <c r="K1047" s="591"/>
      <c r="L1047" s="575"/>
      <c r="M1047" s="593"/>
      <c r="N1047" s="562"/>
      <c r="O1047" s="564"/>
    </row>
    <row r="1048" ht="13.5" customHeight="1" outlineLevel="1">
      <c r="A1048" s="564"/>
      <c r="B1048" s="216">
        <v>1043.0</v>
      </c>
      <c r="C1048" s="606"/>
      <c r="D1048" s="73">
        <v>8.595057621947E12</v>
      </c>
      <c r="E1048" s="55" t="s">
        <v>2497</v>
      </c>
      <c r="F1048" s="594" t="s">
        <v>5539</v>
      </c>
      <c r="G1048" s="589">
        <v>1677.03</v>
      </c>
      <c r="H1048" s="590">
        <f>G1048*'ЗМІСТ'!$E$13/1000*1.2</f>
        <v>87.96880989</v>
      </c>
      <c r="I1048" s="591"/>
      <c r="J1048" s="592"/>
      <c r="K1048" s="591"/>
      <c r="L1048" s="575"/>
      <c r="M1048" s="593"/>
      <c r="N1048" s="562"/>
      <c r="O1048" s="564"/>
    </row>
    <row r="1049" ht="13.5" customHeight="1" outlineLevel="1">
      <c r="A1049" s="564"/>
      <c r="B1049" s="216">
        <v>1044.0</v>
      </c>
      <c r="C1049" s="25"/>
      <c r="D1049" s="73">
        <v>8.595057621961E12</v>
      </c>
      <c r="E1049" s="55" t="s">
        <v>2500</v>
      </c>
      <c r="F1049" s="594" t="s">
        <v>5540</v>
      </c>
      <c r="G1049" s="589">
        <v>1864.43</v>
      </c>
      <c r="H1049" s="590">
        <f>G1049*'ЗМІСТ'!$E$13/1000*1.2</f>
        <v>97.79889938</v>
      </c>
      <c r="I1049" s="591"/>
      <c r="J1049" s="592"/>
      <c r="K1049" s="591"/>
      <c r="L1049" s="575"/>
      <c r="M1049" s="593"/>
      <c r="N1049" s="562"/>
      <c r="O1049" s="564"/>
    </row>
    <row r="1050" ht="13.5" customHeight="1" outlineLevel="1">
      <c r="A1050" s="564"/>
      <c r="B1050" s="216">
        <v>1045.0</v>
      </c>
      <c r="C1050" s="598"/>
      <c r="D1050" s="73">
        <v>8.595057621954E12</v>
      </c>
      <c r="E1050" s="55" t="s">
        <v>2503</v>
      </c>
      <c r="F1050" s="594" t="s">
        <v>5541</v>
      </c>
      <c r="G1050" s="589">
        <v>1054.11</v>
      </c>
      <c r="H1050" s="590">
        <f>G1050*'ЗМІСТ'!$E$13/1000*1.2</f>
        <v>55.29346654</v>
      </c>
      <c r="I1050" s="591"/>
      <c r="J1050" s="592"/>
      <c r="K1050" s="591"/>
      <c r="L1050" s="575"/>
      <c r="M1050" s="593"/>
      <c r="N1050" s="562"/>
      <c r="O1050" s="564"/>
    </row>
    <row r="1051" ht="13.5" customHeight="1" outlineLevel="1">
      <c r="A1051" s="564"/>
      <c r="B1051" s="216">
        <v>1046.0</v>
      </c>
      <c r="C1051" s="25"/>
      <c r="D1051" s="73">
        <v>8.595057621978E12</v>
      </c>
      <c r="E1051" s="55" t="s">
        <v>2506</v>
      </c>
      <c r="F1051" s="594" t="s">
        <v>5542</v>
      </c>
      <c r="G1051" s="589">
        <v>1167.82</v>
      </c>
      <c r="H1051" s="590">
        <f>G1051*'ЗМІСТ'!$E$13/1000*1.2</f>
        <v>61.25813824</v>
      </c>
      <c r="I1051" s="591"/>
      <c r="J1051" s="592"/>
      <c r="K1051" s="591"/>
      <c r="L1051" s="575"/>
      <c r="M1051" s="593"/>
      <c r="N1051" s="562"/>
      <c r="O1051" s="564"/>
    </row>
    <row r="1052" ht="13.5" customHeight="1" outlineLevel="1">
      <c r="A1052" s="564"/>
      <c r="B1052" s="216">
        <v>1047.0</v>
      </c>
      <c r="C1052" s="25"/>
      <c r="D1052" s="73">
        <v>8.595057622234E12</v>
      </c>
      <c r="E1052" s="55" t="s">
        <v>2515</v>
      </c>
      <c r="F1052" s="594" t="s">
        <v>5543</v>
      </c>
      <c r="G1052" s="589">
        <v>1309.13</v>
      </c>
      <c r="H1052" s="590">
        <f>G1052*'ЗМІСТ'!$E$13/1000*1.2</f>
        <v>68.67057125</v>
      </c>
      <c r="I1052" s="591"/>
      <c r="J1052" s="592"/>
      <c r="K1052" s="591"/>
      <c r="L1052" s="575"/>
      <c r="M1052" s="593"/>
      <c r="N1052" s="562"/>
      <c r="O1052" s="564"/>
    </row>
    <row r="1053" ht="13.5" customHeight="1" outlineLevel="1">
      <c r="A1053" s="564"/>
      <c r="B1053" s="216">
        <v>1048.0</v>
      </c>
      <c r="C1053" s="25"/>
      <c r="D1053" s="73">
        <v>8.595057622241E12</v>
      </c>
      <c r="E1053" s="55" t="s">
        <v>2518</v>
      </c>
      <c r="F1053" s="594" t="s">
        <v>5544</v>
      </c>
      <c r="G1053" s="589">
        <v>1282.85</v>
      </c>
      <c r="H1053" s="590">
        <f>G1053*'ЗМІСТ'!$E$13/1000*1.2</f>
        <v>67.29205069</v>
      </c>
      <c r="I1053" s="591"/>
      <c r="J1053" s="592"/>
      <c r="K1053" s="591"/>
      <c r="L1053" s="575"/>
      <c r="M1053" s="593"/>
      <c r="N1053" s="562"/>
      <c r="O1053" s="564"/>
    </row>
    <row r="1054" ht="13.5" customHeight="1" outlineLevel="1">
      <c r="A1054" s="564"/>
      <c r="B1054" s="216">
        <v>1049.0</v>
      </c>
      <c r="C1054" s="598"/>
      <c r="D1054" s="73">
        <v>8.595057622258E12</v>
      </c>
      <c r="E1054" s="55" t="s">
        <v>2521</v>
      </c>
      <c r="F1054" s="594" t="s">
        <v>5545</v>
      </c>
      <c r="G1054" s="589">
        <v>1994.97</v>
      </c>
      <c r="H1054" s="590">
        <f>G1054*'ЗМІСТ'!$E$13/1000*1.2</f>
        <v>104.6463907</v>
      </c>
      <c r="I1054" s="591"/>
      <c r="J1054" s="592"/>
      <c r="K1054" s="591"/>
      <c r="L1054" s="575"/>
      <c r="M1054" s="593"/>
      <c r="N1054" s="562"/>
      <c r="O1054" s="564"/>
    </row>
    <row r="1055" ht="13.5" customHeight="1" outlineLevel="1">
      <c r="A1055" s="564"/>
      <c r="B1055" s="216">
        <v>1050.0</v>
      </c>
      <c r="C1055" s="25"/>
      <c r="D1055" s="73">
        <v>8.595057622265E12</v>
      </c>
      <c r="E1055" s="55" t="s">
        <v>2524</v>
      </c>
      <c r="F1055" s="594" t="s">
        <v>5546</v>
      </c>
      <c r="G1055" s="589">
        <v>2436.48</v>
      </c>
      <c r="H1055" s="590">
        <f>G1055*'ЗМІСТ'!$E$13/1000*1.2</f>
        <v>127.8058508</v>
      </c>
      <c r="I1055" s="591"/>
      <c r="J1055" s="592"/>
      <c r="K1055" s="591"/>
      <c r="L1055" s="575"/>
      <c r="M1055" s="593"/>
      <c r="N1055" s="562"/>
      <c r="O1055" s="564"/>
    </row>
    <row r="1056" ht="13.5" customHeight="1" outlineLevel="1">
      <c r="A1056" s="564"/>
      <c r="B1056" s="216">
        <v>1051.0</v>
      </c>
      <c r="C1056" s="25"/>
      <c r="D1056" s="73">
        <v>8.595057622272E12</v>
      </c>
      <c r="E1056" s="55" t="s">
        <v>2527</v>
      </c>
      <c r="F1056" s="594" t="s">
        <v>5547</v>
      </c>
      <c r="G1056" s="589">
        <v>1324.59</v>
      </c>
      <c r="H1056" s="590">
        <f>G1056*'ЗМІСТ'!$E$13/1000*1.2</f>
        <v>69.4815274</v>
      </c>
      <c r="I1056" s="591"/>
      <c r="J1056" s="592"/>
      <c r="K1056" s="591"/>
      <c r="L1056" s="575"/>
      <c r="M1056" s="593"/>
      <c r="N1056" s="562"/>
      <c r="O1056" s="564"/>
    </row>
    <row r="1057" ht="13.5" customHeight="1" outlineLevel="1">
      <c r="A1057" s="564"/>
      <c r="B1057" s="216">
        <v>1052.0</v>
      </c>
      <c r="C1057" s="606"/>
      <c r="D1057" s="73">
        <v>8.595057622289E12</v>
      </c>
      <c r="E1057" s="55" t="s">
        <v>2530</v>
      </c>
      <c r="F1057" s="594" t="s">
        <v>5548</v>
      </c>
      <c r="G1057" s="589">
        <v>1456.61</v>
      </c>
      <c r="H1057" s="590">
        <f>G1057*'ЗМІСТ'!$E$13/1000*1.2</f>
        <v>76.40665234</v>
      </c>
      <c r="I1057" s="591"/>
      <c r="J1057" s="592"/>
      <c r="K1057" s="591"/>
      <c r="L1057" s="575"/>
      <c r="M1057" s="593"/>
      <c r="N1057" s="562"/>
      <c r="O1057" s="564"/>
    </row>
    <row r="1058" ht="13.5" customHeight="1" outlineLevel="1">
      <c r="A1058" s="564"/>
      <c r="B1058" s="216">
        <v>1053.0</v>
      </c>
      <c r="C1058" s="598"/>
      <c r="D1058" s="73">
        <v>8.595057651609E12</v>
      </c>
      <c r="E1058" s="55" t="s">
        <v>1850</v>
      </c>
      <c r="F1058" s="594" t="s">
        <v>5549</v>
      </c>
      <c r="G1058" s="589">
        <v>397.24</v>
      </c>
      <c r="H1058" s="590">
        <f>G1058*'ЗМІСТ'!$E$13/1000*1.2</f>
        <v>20.83727187</v>
      </c>
      <c r="I1058" s="591"/>
      <c r="J1058" s="592"/>
      <c r="K1058" s="591"/>
      <c r="L1058" s="575"/>
      <c r="M1058" s="593"/>
      <c r="N1058" s="562"/>
      <c r="O1058" s="564"/>
    </row>
    <row r="1059" ht="13.5" customHeight="1" outlineLevel="1">
      <c r="A1059" s="564"/>
      <c r="B1059" s="216">
        <v>1054.0</v>
      </c>
      <c r="C1059" s="606"/>
      <c r="D1059" s="73">
        <v>8.595057651616E12</v>
      </c>
      <c r="E1059" s="55" t="s">
        <v>1853</v>
      </c>
      <c r="F1059" s="594" t="s">
        <v>5550</v>
      </c>
      <c r="G1059" s="589">
        <v>424.14</v>
      </c>
      <c r="H1059" s="590">
        <f>G1059*'ЗМІСТ'!$E$13/1000*1.2</f>
        <v>22.2483146</v>
      </c>
      <c r="I1059" s="591"/>
      <c r="J1059" s="592"/>
      <c r="K1059" s="591"/>
      <c r="L1059" s="575"/>
      <c r="M1059" s="593"/>
      <c r="N1059" s="562"/>
      <c r="O1059" s="564"/>
    </row>
    <row r="1060" ht="13.5" customHeight="1" outlineLevel="1">
      <c r="A1060" s="564"/>
      <c r="B1060" s="216">
        <v>1055.0</v>
      </c>
      <c r="C1060" s="606"/>
      <c r="D1060" s="73">
        <v>8.595057651623E12</v>
      </c>
      <c r="E1060" s="55" t="s">
        <v>1856</v>
      </c>
      <c r="F1060" s="594" t="s">
        <v>5551</v>
      </c>
      <c r="G1060" s="589">
        <v>605.6</v>
      </c>
      <c r="H1060" s="590">
        <f>G1060*'ЗМІСТ'!$E$13/1000*1.2</f>
        <v>31.76682067</v>
      </c>
      <c r="I1060" s="591"/>
      <c r="J1060" s="592"/>
      <c r="K1060" s="591"/>
      <c r="L1060" s="575"/>
      <c r="M1060" s="593"/>
      <c r="N1060" s="562"/>
      <c r="O1060" s="564"/>
    </row>
    <row r="1061" ht="13.5" customHeight="1" outlineLevel="1">
      <c r="A1061" s="564"/>
      <c r="B1061" s="216">
        <v>1056.0</v>
      </c>
      <c r="C1061" s="606"/>
      <c r="D1061" s="73">
        <v>8.59505765163E12</v>
      </c>
      <c r="E1061" s="55" t="s">
        <v>1859</v>
      </c>
      <c r="F1061" s="594" t="s">
        <v>5552</v>
      </c>
      <c r="G1061" s="589">
        <v>730.35</v>
      </c>
      <c r="H1061" s="590">
        <f>G1061*'ЗМІСТ'!$E$13/1000*1.2</f>
        <v>38.31059689</v>
      </c>
      <c r="I1061" s="591"/>
      <c r="J1061" s="592"/>
      <c r="K1061" s="591"/>
      <c r="L1061" s="575"/>
      <c r="M1061" s="593"/>
      <c r="N1061" s="562"/>
      <c r="O1061" s="564"/>
    </row>
    <row r="1062" ht="13.5" customHeight="1" outlineLevel="1">
      <c r="A1062" s="564"/>
      <c r="B1062" s="216">
        <v>1057.0</v>
      </c>
      <c r="C1062" s="598"/>
      <c r="D1062" s="73">
        <v>8.595057651647E12</v>
      </c>
      <c r="E1062" s="55" t="s">
        <v>1862</v>
      </c>
      <c r="F1062" s="594" t="s">
        <v>5553</v>
      </c>
      <c r="G1062" s="589">
        <v>569.42</v>
      </c>
      <c r="H1062" s="590">
        <f>G1062*'ЗМІСТ'!$E$13/1000*1.2</f>
        <v>29.86899443</v>
      </c>
      <c r="I1062" s="591"/>
      <c r="J1062" s="592"/>
      <c r="K1062" s="591"/>
      <c r="L1062" s="575"/>
      <c r="M1062" s="593"/>
      <c r="N1062" s="562"/>
      <c r="O1062" s="564"/>
    </row>
    <row r="1063" ht="13.5" customHeight="1" outlineLevel="1">
      <c r="A1063" s="564"/>
      <c r="B1063" s="216">
        <v>1058.0</v>
      </c>
      <c r="C1063" s="606"/>
      <c r="D1063" s="73">
        <v>8.595057651654E12</v>
      </c>
      <c r="E1063" s="55" t="s">
        <v>1865</v>
      </c>
      <c r="F1063" s="594" t="s">
        <v>5554</v>
      </c>
      <c r="G1063" s="589">
        <v>641.98</v>
      </c>
      <c r="H1063" s="590">
        <f>G1063*'ЗМІСТ'!$E$13/1000*1.2</f>
        <v>33.67513794</v>
      </c>
      <c r="I1063" s="591"/>
      <c r="J1063" s="592"/>
      <c r="K1063" s="591"/>
      <c r="L1063" s="575"/>
      <c r="M1063" s="593"/>
      <c r="N1063" s="562"/>
      <c r="O1063" s="564"/>
    </row>
    <row r="1064" ht="13.5" customHeight="1" outlineLevel="1">
      <c r="A1064" s="564"/>
      <c r="B1064" s="216">
        <v>1059.0</v>
      </c>
      <c r="C1064" s="606"/>
      <c r="D1064" s="73">
        <v>8.595057651661E12</v>
      </c>
      <c r="E1064" s="55" t="s">
        <v>1868</v>
      </c>
      <c r="F1064" s="594" t="s">
        <v>5501</v>
      </c>
      <c r="G1064" s="589">
        <v>421.51</v>
      </c>
      <c r="H1064" s="590">
        <f>G1064*'ЗМІСТ'!$E$13/1000*1.2</f>
        <v>22.11035763</v>
      </c>
      <c r="I1064" s="591"/>
      <c r="J1064" s="592"/>
      <c r="K1064" s="591"/>
      <c r="L1064" s="575"/>
      <c r="M1064" s="593"/>
      <c r="N1064" s="562"/>
      <c r="O1064" s="564"/>
    </row>
    <row r="1065" ht="13.5" customHeight="1" outlineLevel="1">
      <c r="A1065" s="564"/>
      <c r="B1065" s="216">
        <v>1060.0</v>
      </c>
      <c r="C1065" s="606"/>
      <c r="D1065" s="73">
        <v>8.595057612686E12</v>
      </c>
      <c r="E1065" s="55" t="s">
        <v>1915</v>
      </c>
      <c r="F1065" s="594" t="s">
        <v>5555</v>
      </c>
      <c r="G1065" s="589">
        <v>428.7</v>
      </c>
      <c r="H1065" s="590">
        <f>G1065*'ЗМІСТ'!$E$13/1000*1.2</f>
        <v>22.48750994</v>
      </c>
      <c r="I1065" s="591"/>
      <c r="J1065" s="592"/>
      <c r="K1065" s="591"/>
      <c r="L1065" s="575"/>
      <c r="M1065" s="593"/>
      <c r="N1065" s="562"/>
      <c r="O1065" s="564"/>
    </row>
    <row r="1066" ht="13.5" customHeight="1" outlineLevel="1">
      <c r="A1066" s="564"/>
      <c r="B1066" s="216">
        <v>1061.0</v>
      </c>
      <c r="C1066" s="606"/>
      <c r="D1066" s="73">
        <v>8.595057612679E12</v>
      </c>
      <c r="E1066" s="55" t="s">
        <v>1906</v>
      </c>
      <c r="F1066" s="594" t="s">
        <v>5556</v>
      </c>
      <c r="G1066" s="589">
        <v>764.81</v>
      </c>
      <c r="H1066" s="590">
        <f>G1066*'ЗМІСТ'!$E$13/1000*1.2</f>
        <v>40.11820033</v>
      </c>
      <c r="I1066" s="591"/>
      <c r="J1066" s="592"/>
      <c r="K1066" s="591"/>
      <c r="L1066" s="575"/>
      <c r="M1066" s="593"/>
      <c r="N1066" s="562"/>
      <c r="O1066" s="564"/>
    </row>
    <row r="1067" ht="13.5" customHeight="1" outlineLevel="1">
      <c r="A1067" s="564"/>
      <c r="B1067" s="216">
        <v>1062.0</v>
      </c>
      <c r="C1067" s="606"/>
      <c r="D1067" s="73">
        <v>8.595057611337E12</v>
      </c>
      <c r="E1067" s="55" t="s">
        <v>2690</v>
      </c>
      <c r="F1067" s="594" t="s">
        <v>5557</v>
      </c>
      <c r="G1067" s="589">
        <v>821.56</v>
      </c>
      <c r="H1067" s="590">
        <f>G1067*'ЗМІСТ'!$E$13/1000*1.2</f>
        <v>43.09502839</v>
      </c>
      <c r="I1067" s="591"/>
      <c r="J1067" s="592"/>
      <c r="K1067" s="591"/>
      <c r="L1067" s="575"/>
      <c r="M1067" s="593"/>
      <c r="N1067" s="562"/>
      <c r="O1067" s="564"/>
    </row>
    <row r="1068" ht="13.5" customHeight="1" outlineLevel="1">
      <c r="A1068" s="564"/>
      <c r="B1068" s="216">
        <v>1063.0</v>
      </c>
      <c r="C1068" s="606"/>
      <c r="D1068" s="73">
        <v>8.595057611313E12</v>
      </c>
      <c r="E1068" s="55" t="s">
        <v>2693</v>
      </c>
      <c r="F1068" s="594" t="s">
        <v>5558</v>
      </c>
      <c r="G1068" s="589">
        <v>851.49</v>
      </c>
      <c r="H1068" s="590">
        <f>G1068*'ЗМІСТ'!$E$13/1000*1.2</f>
        <v>44.66501013</v>
      </c>
      <c r="I1068" s="591"/>
      <c r="J1068" s="592"/>
      <c r="K1068" s="591"/>
      <c r="L1068" s="575"/>
      <c r="M1068" s="593"/>
      <c r="N1068" s="562"/>
      <c r="O1068" s="564"/>
    </row>
    <row r="1069" ht="13.5" customHeight="1" outlineLevel="1">
      <c r="A1069" s="564"/>
      <c r="B1069" s="216">
        <v>1064.0</v>
      </c>
      <c r="C1069" s="606"/>
      <c r="D1069" s="73">
        <v>8.595057611108E12</v>
      </c>
      <c r="E1069" s="55" t="s">
        <v>2696</v>
      </c>
      <c r="F1069" s="594" t="s">
        <v>5559</v>
      </c>
      <c r="G1069" s="589">
        <v>774.67</v>
      </c>
      <c r="H1069" s="590">
        <f>G1069*'ЗМІСТ'!$E$13/1000*1.2</f>
        <v>40.63540781</v>
      </c>
      <c r="I1069" s="591"/>
      <c r="J1069" s="592"/>
      <c r="K1069" s="591"/>
      <c r="L1069" s="575"/>
      <c r="M1069" s="593"/>
      <c r="N1069" s="562"/>
      <c r="O1069" s="564"/>
    </row>
    <row r="1070" ht="13.5" customHeight="1" outlineLevel="1">
      <c r="A1070" s="564"/>
      <c r="B1070" s="216">
        <v>1065.0</v>
      </c>
      <c r="C1070" s="606"/>
      <c r="D1070" s="73">
        <v>8.595057611467E12</v>
      </c>
      <c r="E1070" s="55" t="s">
        <v>2699</v>
      </c>
      <c r="F1070" s="594" t="s">
        <v>5560</v>
      </c>
      <c r="G1070" s="589">
        <v>1208.2</v>
      </c>
      <c r="H1070" s="590">
        <f>G1070*'ЗМІСТ'!$E$13/1000*1.2</f>
        <v>63.37627598</v>
      </c>
      <c r="I1070" s="591"/>
      <c r="J1070" s="592"/>
      <c r="K1070" s="591"/>
      <c r="L1070" s="575"/>
      <c r="M1070" s="593"/>
      <c r="N1070" s="562"/>
      <c r="O1070" s="564"/>
    </row>
    <row r="1071" ht="13.5" customHeight="1" outlineLevel="1">
      <c r="A1071" s="564"/>
      <c r="B1071" s="216">
        <v>1066.0</v>
      </c>
      <c r="C1071" s="25"/>
      <c r="D1071" s="73">
        <v>8.595057611481E12</v>
      </c>
      <c r="E1071" s="55" t="s">
        <v>2702</v>
      </c>
      <c r="F1071" s="594" t="s">
        <v>5561</v>
      </c>
      <c r="G1071" s="589">
        <v>1200.31</v>
      </c>
      <c r="H1071" s="590">
        <f>G1071*'ЗМІСТ'!$E$13/1000*1.2</f>
        <v>62.96240509</v>
      </c>
      <c r="I1071" s="591"/>
      <c r="J1071" s="592"/>
      <c r="K1071" s="591"/>
      <c r="L1071" s="575"/>
      <c r="M1071" s="593"/>
      <c r="N1071" s="562"/>
      <c r="O1071" s="564"/>
    </row>
    <row r="1072" ht="13.5" customHeight="1" outlineLevel="1">
      <c r="A1072" s="564"/>
      <c r="B1072" s="216">
        <v>1067.0</v>
      </c>
      <c r="C1072" s="25"/>
      <c r="D1072" s="73">
        <v>8.595057611191E12</v>
      </c>
      <c r="E1072" s="55" t="s">
        <v>2705</v>
      </c>
      <c r="F1072" s="594" t="s">
        <v>5562</v>
      </c>
      <c r="G1072" s="589">
        <v>731.61</v>
      </c>
      <c r="H1072" s="590">
        <f>G1072*'ЗМІСТ'!$E$13/1000*1.2</f>
        <v>38.37669034</v>
      </c>
      <c r="I1072" s="591"/>
      <c r="J1072" s="592"/>
      <c r="K1072" s="591"/>
      <c r="L1072" s="575"/>
      <c r="M1072" s="593"/>
      <c r="N1072" s="562"/>
      <c r="O1072" s="564"/>
    </row>
    <row r="1073" ht="13.5" customHeight="1" outlineLevel="1">
      <c r="A1073" s="564"/>
      <c r="B1073" s="216">
        <v>1068.0</v>
      </c>
      <c r="C1073" s="606"/>
      <c r="D1073" s="73">
        <v>8.595057612709E12</v>
      </c>
      <c r="E1073" s="55" t="s">
        <v>2708</v>
      </c>
      <c r="F1073" s="594" t="s">
        <v>5563</v>
      </c>
      <c r="G1073" s="589">
        <v>975.97</v>
      </c>
      <c r="H1073" s="590">
        <f>G1073*'ЗМІСТ'!$E$13/1000*1.2</f>
        <v>51.19462347</v>
      </c>
      <c r="I1073" s="591"/>
      <c r="J1073" s="592"/>
      <c r="K1073" s="591"/>
      <c r="L1073" s="575"/>
      <c r="M1073" s="593"/>
      <c r="N1073" s="562"/>
      <c r="O1073" s="564"/>
    </row>
    <row r="1074" ht="13.5" customHeight="1" outlineLevel="1">
      <c r="A1074" s="564"/>
      <c r="B1074" s="216">
        <v>1069.0</v>
      </c>
      <c r="C1074" s="606"/>
      <c r="D1074" s="73">
        <v>8.595057612693E12</v>
      </c>
      <c r="E1074" s="55" t="s">
        <v>1909</v>
      </c>
      <c r="F1074" s="594" t="s">
        <v>5564</v>
      </c>
      <c r="G1074" s="589">
        <v>913.72</v>
      </c>
      <c r="H1074" s="590">
        <f>G1074*'ЗМІСТ'!$E$13/1000*1.2</f>
        <v>47.92929225</v>
      </c>
      <c r="I1074" s="591"/>
      <c r="J1074" s="592"/>
      <c r="K1074" s="591"/>
      <c r="L1074" s="575"/>
      <c r="M1074" s="593"/>
      <c r="N1074" s="562"/>
      <c r="O1074" s="564"/>
    </row>
    <row r="1075" ht="13.5" customHeight="1" outlineLevel="1">
      <c r="A1075" s="564"/>
      <c r="B1075" s="216">
        <v>1070.0</v>
      </c>
      <c r="C1075" s="606"/>
      <c r="D1075" s="73">
        <v>8.595057634008E12</v>
      </c>
      <c r="E1075" s="55" t="s">
        <v>2560</v>
      </c>
      <c r="F1075" s="594" t="s">
        <v>5565</v>
      </c>
      <c r="G1075" s="589">
        <v>920.67</v>
      </c>
      <c r="H1075" s="590">
        <f>G1075*'ЗМІСТ'!$E$13/1000*1.2</f>
        <v>48.29385533</v>
      </c>
      <c r="I1075" s="591"/>
      <c r="J1075" s="592"/>
      <c r="K1075" s="591"/>
      <c r="L1075" s="575"/>
      <c r="M1075" s="593"/>
      <c r="N1075" s="562"/>
      <c r="O1075" s="564"/>
    </row>
    <row r="1076" ht="13.5" customHeight="1" outlineLevel="1">
      <c r="A1076" s="564"/>
      <c r="B1076" s="216">
        <v>1071.0</v>
      </c>
      <c r="C1076" s="606"/>
      <c r="D1076" s="73">
        <v>8.595057634015E12</v>
      </c>
      <c r="E1076" s="55" t="s">
        <v>2594</v>
      </c>
      <c r="F1076" s="594" t="s">
        <v>5566</v>
      </c>
      <c r="G1076" s="589">
        <v>1000.85</v>
      </c>
      <c r="H1076" s="590">
        <f>G1076*'ЗМІСТ'!$E$13/1000*1.2</f>
        <v>52.49970685</v>
      </c>
      <c r="I1076" s="591"/>
      <c r="J1076" s="592"/>
      <c r="K1076" s="591"/>
      <c r="L1076" s="575"/>
      <c r="M1076" s="593"/>
      <c r="N1076" s="562"/>
      <c r="O1076" s="564"/>
    </row>
    <row r="1077" ht="13.5" customHeight="1" outlineLevel="1">
      <c r="A1077" s="564"/>
      <c r="B1077" s="216">
        <v>1072.0</v>
      </c>
      <c r="C1077" s="25"/>
      <c r="D1077" s="73">
        <v>8.595057611719E12</v>
      </c>
      <c r="E1077" s="55" t="s">
        <v>2714</v>
      </c>
      <c r="F1077" s="594" t="s">
        <v>5567</v>
      </c>
      <c r="G1077" s="589">
        <v>673.65</v>
      </c>
      <c r="H1077" s="590">
        <f>G1077*'ЗМІСТ'!$E$13/1000*1.2</f>
        <v>35.33639159</v>
      </c>
      <c r="I1077" s="591"/>
      <c r="J1077" s="592"/>
      <c r="K1077" s="591"/>
      <c r="L1077" s="575"/>
      <c r="M1077" s="593"/>
      <c r="N1077" s="562"/>
      <c r="O1077" s="564"/>
    </row>
    <row r="1078" ht="13.5" customHeight="1" outlineLevel="1">
      <c r="A1078" s="564"/>
      <c r="B1078" s="216">
        <v>1073.0</v>
      </c>
      <c r="C1078" s="25"/>
      <c r="D1078" s="73">
        <v>8.595057611283E12</v>
      </c>
      <c r="E1078" s="55" t="s">
        <v>2717</v>
      </c>
      <c r="F1078" s="594" t="s">
        <v>5568</v>
      </c>
      <c r="G1078" s="589">
        <v>987.03</v>
      </c>
      <c r="H1078" s="590">
        <f>G1078*'ЗМІСТ'!$E$13/1000*1.2</f>
        <v>51.77477709</v>
      </c>
      <c r="I1078" s="591"/>
      <c r="J1078" s="592"/>
      <c r="K1078" s="591"/>
      <c r="L1078" s="575"/>
      <c r="M1078" s="593"/>
      <c r="N1078" s="562"/>
      <c r="O1078" s="564"/>
    </row>
    <row r="1079" ht="13.5" customHeight="1" outlineLevel="1">
      <c r="A1079" s="564"/>
      <c r="B1079" s="216">
        <v>1074.0</v>
      </c>
      <c r="C1079" s="25"/>
      <c r="D1079" s="73">
        <v>8.595057655218E12</v>
      </c>
      <c r="E1079" s="55" t="s">
        <v>2552</v>
      </c>
      <c r="F1079" s="594" t="s">
        <v>5569</v>
      </c>
      <c r="G1079" s="589">
        <v>889.64</v>
      </c>
      <c r="H1079" s="590">
        <f>G1079*'ЗМІСТ'!$E$13/1000*1.2</f>
        <v>46.66617296</v>
      </c>
      <c r="I1079" s="591"/>
      <c r="J1079" s="592"/>
      <c r="K1079" s="591"/>
      <c r="L1079" s="575"/>
      <c r="M1079" s="593"/>
      <c r="N1079" s="562"/>
      <c r="O1079" s="564"/>
    </row>
    <row r="1080" ht="13.5" customHeight="1" outlineLevel="1">
      <c r="A1080" s="564"/>
      <c r="B1080" s="216">
        <v>1075.0</v>
      </c>
      <c r="C1080" s="25"/>
      <c r="D1080" s="73">
        <v>8.595057656505E12</v>
      </c>
      <c r="E1080" s="55" t="s">
        <v>2566</v>
      </c>
      <c r="F1080" s="594" t="s">
        <v>5570</v>
      </c>
      <c r="G1080" s="589">
        <v>795.77</v>
      </c>
      <c r="H1080" s="590">
        <f>G1080*'ЗМІСТ'!$E$13/1000*1.2</f>
        <v>41.74221084</v>
      </c>
      <c r="I1080" s="591"/>
      <c r="J1080" s="592"/>
      <c r="K1080" s="591"/>
      <c r="L1080" s="575"/>
      <c r="M1080" s="593"/>
      <c r="N1080" s="562"/>
      <c r="O1080" s="564"/>
    </row>
    <row r="1081" ht="13.5" customHeight="1" outlineLevel="1">
      <c r="A1081" s="564"/>
      <c r="B1081" s="216">
        <v>1076.0</v>
      </c>
      <c r="C1081" s="606"/>
      <c r="D1081" s="73">
        <v>8.59505766223E12</v>
      </c>
      <c r="E1081" s="55" t="s">
        <v>2540</v>
      </c>
      <c r="F1081" s="594" t="s">
        <v>5571</v>
      </c>
      <c r="G1081" s="589">
        <v>850.07</v>
      </c>
      <c r="H1081" s="590">
        <f>G1081*'ЗМІСТ'!$E$13/1000*1.2</f>
        <v>44.59052386</v>
      </c>
      <c r="I1081" s="591"/>
      <c r="J1081" s="592"/>
      <c r="K1081" s="591"/>
      <c r="L1081" s="575"/>
      <c r="M1081" s="593"/>
      <c r="N1081" s="562"/>
      <c r="O1081" s="564"/>
    </row>
    <row r="1082" ht="13.5" customHeight="1" outlineLevel="1">
      <c r="A1082" s="564"/>
      <c r="B1082" s="216">
        <v>1077.0</v>
      </c>
      <c r="C1082" s="606"/>
      <c r="D1082" s="73">
        <v>8.595057655225E12</v>
      </c>
      <c r="E1082" s="55" t="s">
        <v>2555</v>
      </c>
      <c r="F1082" s="594" t="s">
        <v>5572</v>
      </c>
      <c r="G1082" s="589">
        <v>902.42</v>
      </c>
      <c r="H1082" s="590">
        <f>G1082*'ЗМІСТ'!$E$13/1000*1.2</f>
        <v>47.33654939</v>
      </c>
      <c r="I1082" s="591"/>
      <c r="J1082" s="592"/>
      <c r="K1082" s="591"/>
      <c r="L1082" s="575"/>
      <c r="M1082" s="593"/>
      <c r="N1082" s="562"/>
      <c r="O1082" s="564"/>
    </row>
    <row r="1083" ht="13.5" customHeight="1" outlineLevel="1">
      <c r="A1083" s="564"/>
      <c r="B1083" s="216">
        <v>1078.0</v>
      </c>
      <c r="C1083" s="606"/>
      <c r="D1083" s="73">
        <v>8.595057656512E12</v>
      </c>
      <c r="E1083" s="55" t="s">
        <v>2568</v>
      </c>
      <c r="F1083" s="594" t="s">
        <v>5573</v>
      </c>
      <c r="G1083" s="589">
        <v>836.46</v>
      </c>
      <c r="H1083" s="590">
        <f>G1083*'ЗМІСТ'!$E$13/1000*1.2</f>
        <v>43.87660968</v>
      </c>
      <c r="I1083" s="591"/>
      <c r="J1083" s="592"/>
      <c r="K1083" s="591"/>
      <c r="L1083" s="575"/>
      <c r="M1083" s="593"/>
      <c r="N1083" s="562"/>
      <c r="O1083" s="564"/>
    </row>
    <row r="1084" ht="13.5" customHeight="1" outlineLevel="1">
      <c r="A1084" s="564"/>
      <c r="B1084" s="216">
        <v>1079.0</v>
      </c>
      <c r="C1084" s="606"/>
      <c r="D1084" s="73">
        <v>8.595057662247E12</v>
      </c>
      <c r="E1084" s="55" t="s">
        <v>2543</v>
      </c>
      <c r="F1084" s="594" t="s">
        <v>5574</v>
      </c>
      <c r="G1084" s="589">
        <v>776.01</v>
      </c>
      <c r="H1084" s="590">
        <f>G1084*'ЗМІСТ'!$E$13/1000*1.2</f>
        <v>40.70569767</v>
      </c>
      <c r="I1084" s="591"/>
      <c r="J1084" s="592"/>
      <c r="K1084" s="591"/>
      <c r="L1084" s="575"/>
      <c r="M1084" s="593"/>
      <c r="N1084" s="562"/>
      <c r="O1084" s="564"/>
    </row>
    <row r="1085" ht="13.5" customHeight="1" outlineLevel="1">
      <c r="A1085" s="564"/>
      <c r="B1085" s="216">
        <v>1080.0</v>
      </c>
      <c r="C1085" s="606"/>
      <c r="D1085" s="73">
        <v>8.595057617131E12</v>
      </c>
      <c r="E1085" s="55" t="s">
        <v>2558</v>
      </c>
      <c r="F1085" s="594" t="s">
        <v>5575</v>
      </c>
      <c r="G1085" s="589">
        <v>711.39</v>
      </c>
      <c r="H1085" s="590">
        <f>G1085*'ЗМІСТ'!$E$13/1000*1.2</f>
        <v>37.31604782</v>
      </c>
      <c r="I1085" s="591"/>
      <c r="J1085" s="592"/>
      <c r="K1085" s="591"/>
      <c r="L1085" s="575"/>
      <c r="M1085" s="593"/>
      <c r="N1085" s="562"/>
      <c r="O1085" s="564"/>
    </row>
    <row r="1086" ht="13.5" customHeight="1" outlineLevel="1">
      <c r="A1086" s="564"/>
      <c r="B1086" s="216">
        <v>1081.0</v>
      </c>
      <c r="C1086" s="606"/>
      <c r="D1086" s="73">
        <v>8.595057656543E12</v>
      </c>
      <c r="E1086" s="55" t="s">
        <v>2570</v>
      </c>
      <c r="F1086" s="594" t="s">
        <v>5575</v>
      </c>
      <c r="G1086" s="589">
        <v>838.21</v>
      </c>
      <c r="H1086" s="590">
        <f>G1086*'ЗМІСТ'!$E$13/1000*1.2</f>
        <v>43.96840614</v>
      </c>
      <c r="I1086" s="591"/>
      <c r="J1086" s="592"/>
      <c r="K1086" s="591"/>
      <c r="L1086" s="575"/>
      <c r="M1086" s="593"/>
      <c r="N1086" s="562"/>
      <c r="O1086" s="564"/>
    </row>
    <row r="1087" ht="13.5" customHeight="1" outlineLevel="1">
      <c r="A1087" s="564"/>
      <c r="B1087" s="216">
        <v>1082.0</v>
      </c>
      <c r="C1087" s="606"/>
      <c r="D1087" s="73">
        <v>8.595057662254E12</v>
      </c>
      <c r="E1087" s="55" t="s">
        <v>2546</v>
      </c>
      <c r="F1087" s="594" t="s">
        <v>5575</v>
      </c>
      <c r="G1087" s="589">
        <v>674.75</v>
      </c>
      <c r="H1087" s="590">
        <f>G1087*'ЗМІСТ'!$E$13/1000*1.2</f>
        <v>35.39409222</v>
      </c>
      <c r="I1087" s="591"/>
      <c r="J1087" s="592"/>
      <c r="K1087" s="591"/>
      <c r="L1087" s="575"/>
      <c r="M1087" s="593"/>
      <c r="N1087" s="562"/>
      <c r="O1087" s="564"/>
    </row>
    <row r="1088" ht="13.5" customHeight="1" outlineLevel="1">
      <c r="A1088" s="564"/>
      <c r="B1088" s="216">
        <v>1083.0</v>
      </c>
      <c r="C1088" s="606"/>
      <c r="D1088" s="73">
        <v>8.595057654969E12</v>
      </c>
      <c r="E1088" s="55" t="s">
        <v>2586</v>
      </c>
      <c r="F1088" s="594" t="s">
        <v>5576</v>
      </c>
      <c r="G1088" s="589">
        <v>1065.01</v>
      </c>
      <c r="H1088" s="590">
        <f>G1088*'ЗМІСТ'!$E$13/1000*1.2</f>
        <v>55.86522735</v>
      </c>
      <c r="I1088" s="591"/>
      <c r="J1088" s="592"/>
      <c r="K1088" s="591"/>
      <c r="L1088" s="575"/>
      <c r="M1088" s="593"/>
      <c r="N1088" s="562"/>
      <c r="O1088" s="564"/>
    </row>
    <row r="1089" ht="13.5" customHeight="1" outlineLevel="1">
      <c r="A1089" s="564"/>
      <c r="B1089" s="216">
        <v>1084.0</v>
      </c>
      <c r="C1089" s="25"/>
      <c r="D1089" s="73">
        <v>8.595057656529E12</v>
      </c>
      <c r="E1089" s="55" t="s">
        <v>2599</v>
      </c>
      <c r="F1089" s="594" t="s">
        <v>5577</v>
      </c>
      <c r="G1089" s="589">
        <v>934.55</v>
      </c>
      <c r="H1089" s="590">
        <f>G1089*'ЗМІСТ'!$E$13/1000*1.2</f>
        <v>49.0219324</v>
      </c>
      <c r="I1089" s="591"/>
      <c r="J1089" s="592"/>
      <c r="K1089" s="591"/>
      <c r="L1089" s="575"/>
      <c r="M1089" s="593"/>
      <c r="N1089" s="562"/>
      <c r="O1089" s="564"/>
    </row>
    <row r="1090" ht="13.5" customHeight="1" outlineLevel="1">
      <c r="A1090" s="564"/>
      <c r="B1090" s="216">
        <v>1085.0</v>
      </c>
      <c r="C1090" s="25"/>
      <c r="D1090" s="73">
        <v>8.595057662261E12</v>
      </c>
      <c r="E1090" s="55" t="s">
        <v>2575</v>
      </c>
      <c r="F1090" s="594" t="s">
        <v>5578</v>
      </c>
      <c r="G1090" s="589">
        <v>974.79</v>
      </c>
      <c r="H1090" s="590">
        <f>G1090*'ЗМІСТ'!$E$13/1000*1.2</f>
        <v>51.13272642</v>
      </c>
      <c r="I1090" s="591"/>
      <c r="J1090" s="592"/>
      <c r="K1090" s="591"/>
      <c r="L1090" s="575"/>
      <c r="M1090" s="593"/>
      <c r="N1090" s="562"/>
      <c r="O1090" s="564"/>
    </row>
    <row r="1091" ht="13.5" customHeight="1" outlineLevel="1">
      <c r="A1091" s="564"/>
      <c r="B1091" s="216">
        <v>1086.0</v>
      </c>
      <c r="C1091" s="606"/>
      <c r="D1091" s="73">
        <v>8.595057654976E12</v>
      </c>
      <c r="E1091" s="55" t="s">
        <v>2589</v>
      </c>
      <c r="F1091" s="594" t="s">
        <v>5579</v>
      </c>
      <c r="G1091" s="589">
        <v>994.92</v>
      </c>
      <c r="H1091" s="590">
        <f>G1091*'ЗМІСТ'!$E$13/1000*1.2</f>
        <v>52.18864799</v>
      </c>
      <c r="I1091" s="591"/>
      <c r="J1091" s="592"/>
      <c r="K1091" s="591"/>
      <c r="L1091" s="575"/>
      <c r="M1091" s="593"/>
      <c r="N1091" s="562"/>
      <c r="O1091" s="564"/>
    </row>
    <row r="1092" ht="13.5" customHeight="1" outlineLevel="1">
      <c r="A1092" s="564"/>
      <c r="B1092" s="216">
        <v>1087.0</v>
      </c>
      <c r="C1092" s="606"/>
      <c r="D1092" s="73">
        <v>8.595057656536E12</v>
      </c>
      <c r="E1092" s="55" t="s">
        <v>2601</v>
      </c>
      <c r="F1092" s="594" t="s">
        <v>5580</v>
      </c>
      <c r="G1092" s="589">
        <v>1019.94</v>
      </c>
      <c r="H1092" s="590">
        <f>G1092*'ЗМІСТ'!$E$13/1000*1.2</f>
        <v>53.50107509</v>
      </c>
      <c r="I1092" s="591"/>
      <c r="J1092" s="592"/>
      <c r="K1092" s="591"/>
      <c r="L1092" s="575"/>
      <c r="M1092" s="593"/>
      <c r="N1092" s="562"/>
      <c r="O1092" s="564"/>
    </row>
    <row r="1093" ht="13.5" customHeight="1" outlineLevel="1">
      <c r="A1093" s="564"/>
      <c r="B1093" s="216">
        <v>1088.0</v>
      </c>
      <c r="C1093" s="606"/>
      <c r="D1093" s="73">
        <v>8.595057662278E12</v>
      </c>
      <c r="E1093" s="55" t="s">
        <v>2578</v>
      </c>
      <c r="F1093" s="594" t="s">
        <v>5581</v>
      </c>
      <c r="G1093" s="589">
        <v>993.71</v>
      </c>
      <c r="H1093" s="590">
        <f>G1093*'ЗМІСТ'!$E$13/1000*1.2</f>
        <v>52.1251773</v>
      </c>
      <c r="I1093" s="591"/>
      <c r="J1093" s="592"/>
      <c r="K1093" s="591"/>
      <c r="L1093" s="575"/>
      <c r="M1093" s="593"/>
      <c r="N1093" s="562"/>
      <c r="O1093" s="564"/>
    </row>
    <row r="1094" ht="13.5" customHeight="1" outlineLevel="1">
      <c r="A1094" s="564"/>
      <c r="B1094" s="216">
        <v>1089.0</v>
      </c>
      <c r="C1094" s="606"/>
      <c r="D1094" s="73">
        <v>8.595057615793E12</v>
      </c>
      <c r="E1094" s="55" t="s">
        <v>5582</v>
      </c>
      <c r="F1094" s="594" t="s">
        <v>5575</v>
      </c>
      <c r="G1094" s="589">
        <v>677.09</v>
      </c>
      <c r="H1094" s="590">
        <f>G1094*'ЗМІСТ'!$E$13/1000*1.2</f>
        <v>35.5168372</v>
      </c>
      <c r="I1094" s="591"/>
      <c r="J1094" s="592"/>
      <c r="K1094" s="591"/>
      <c r="L1094" s="575"/>
      <c r="M1094" s="593"/>
      <c r="N1094" s="562"/>
      <c r="O1094" s="564"/>
    </row>
    <row r="1095" ht="13.5" customHeight="1" outlineLevel="1">
      <c r="A1095" s="564"/>
      <c r="B1095" s="216">
        <v>1090.0</v>
      </c>
      <c r="C1095" s="25"/>
      <c r="D1095" s="73">
        <v>8.59505765655E12</v>
      </c>
      <c r="E1095" s="55" t="s">
        <v>2581</v>
      </c>
      <c r="F1095" s="594" t="s">
        <v>5575</v>
      </c>
      <c r="G1095" s="589">
        <v>1454.17</v>
      </c>
      <c r="H1095" s="590">
        <f>G1095*'ЗМІСТ'!$E$13/1000*1.2</f>
        <v>76.27866185</v>
      </c>
      <c r="I1095" s="591"/>
      <c r="J1095" s="592"/>
      <c r="K1095" s="591"/>
      <c r="L1095" s="575"/>
      <c r="M1095" s="593"/>
      <c r="N1095" s="562"/>
      <c r="O1095" s="564"/>
    </row>
    <row r="1096" ht="13.5" customHeight="1" outlineLevel="1">
      <c r="A1096" s="564"/>
      <c r="B1096" s="216">
        <v>1091.0</v>
      </c>
      <c r="C1096" s="25"/>
      <c r="D1096" s="73">
        <v>8.595057662285E12</v>
      </c>
      <c r="E1096" s="55" t="s">
        <v>2592</v>
      </c>
      <c r="F1096" s="594" t="s">
        <v>5575</v>
      </c>
      <c r="G1096" s="589">
        <v>676.55</v>
      </c>
      <c r="H1096" s="590">
        <f>G1096*'ЗМІСТ'!$E$13/1000*1.2</f>
        <v>35.48851144</v>
      </c>
      <c r="I1096" s="591"/>
      <c r="J1096" s="592"/>
      <c r="K1096" s="591"/>
      <c r="L1096" s="575"/>
      <c r="M1096" s="593"/>
      <c r="N1096" s="562"/>
      <c r="O1096" s="564"/>
    </row>
    <row r="1097" ht="13.5" customHeight="1" outlineLevel="1">
      <c r="A1097" s="564"/>
      <c r="B1097" s="216">
        <v>1092.0</v>
      </c>
      <c r="C1097" s="606"/>
      <c r="D1097" s="73">
        <v>8.595057634022E12</v>
      </c>
      <c r="E1097" s="55" t="s">
        <v>2638</v>
      </c>
      <c r="F1097" s="594" t="s">
        <v>5583</v>
      </c>
      <c r="G1097" s="589">
        <v>867.33</v>
      </c>
      <c r="H1097" s="590">
        <f>G1097*'ЗМІСТ'!$E$13/1000*1.2</f>
        <v>45.49589923</v>
      </c>
      <c r="I1097" s="591"/>
      <c r="J1097" s="592"/>
      <c r="K1097" s="591"/>
      <c r="L1097" s="575"/>
      <c r="M1097" s="593"/>
      <c r="N1097" s="562"/>
      <c r="O1097" s="564"/>
    </row>
    <row r="1098" ht="13.5" customHeight="1" outlineLevel="1">
      <c r="A1098" s="564"/>
      <c r="B1098" s="216">
        <v>1093.0</v>
      </c>
      <c r="C1098" s="606"/>
      <c r="D1098" s="73">
        <v>8.595057634039E12</v>
      </c>
      <c r="E1098" s="55" t="s">
        <v>2632</v>
      </c>
      <c r="F1098" s="594" t="s">
        <v>5584</v>
      </c>
      <c r="G1098" s="589">
        <v>827.47</v>
      </c>
      <c r="H1098" s="590">
        <f>G1098*'ЗМІСТ'!$E$13/1000*1.2</f>
        <v>43.40503815</v>
      </c>
      <c r="I1098" s="591"/>
      <c r="J1098" s="592"/>
      <c r="K1098" s="591"/>
      <c r="L1098" s="575"/>
      <c r="M1098" s="593"/>
      <c r="N1098" s="562"/>
      <c r="O1098" s="564"/>
    </row>
    <row r="1099" ht="13.5" customHeight="1" outlineLevel="1">
      <c r="A1099" s="564"/>
      <c r="B1099" s="216">
        <v>1094.0</v>
      </c>
      <c r="C1099" s="606"/>
      <c r="D1099" s="73">
        <v>8.595057634046E12</v>
      </c>
      <c r="E1099" s="55" t="s">
        <v>2635</v>
      </c>
      <c r="F1099" s="594" t="s">
        <v>5585</v>
      </c>
      <c r="G1099" s="589">
        <v>862.07</v>
      </c>
      <c r="H1099" s="590">
        <f>G1099*'ЗМІСТ'!$E$13/1000*1.2</f>
        <v>45.2199853</v>
      </c>
      <c r="I1099" s="591"/>
      <c r="J1099" s="592"/>
      <c r="K1099" s="591"/>
      <c r="L1099" s="575"/>
      <c r="M1099" s="593"/>
      <c r="N1099" s="562"/>
      <c r="O1099" s="564"/>
    </row>
    <row r="1100" ht="13.5" customHeight="1" outlineLevel="1">
      <c r="A1100" s="564"/>
      <c r="B1100" s="216">
        <v>1095.0</v>
      </c>
      <c r="C1100" s="606"/>
      <c r="D1100" s="73">
        <v>8.595057634053E12</v>
      </c>
      <c r="E1100" s="55" t="s">
        <v>2645</v>
      </c>
      <c r="F1100" s="594" t="s">
        <v>5586</v>
      </c>
      <c r="G1100" s="589">
        <v>570.01</v>
      </c>
      <c r="H1100" s="590">
        <f>G1100*'ЗМІСТ'!$E$13/1000*1.2</f>
        <v>29.89994295</v>
      </c>
      <c r="I1100" s="591"/>
      <c r="J1100" s="592"/>
      <c r="K1100" s="591"/>
      <c r="L1100" s="575"/>
      <c r="M1100" s="593"/>
      <c r="N1100" s="562"/>
      <c r="O1100" s="564"/>
    </row>
    <row r="1101" ht="13.5" customHeight="1" outlineLevel="1">
      <c r="A1101" s="564"/>
      <c r="B1101" s="216">
        <v>1096.0</v>
      </c>
      <c r="C1101" s="598"/>
      <c r="D1101" s="73">
        <v>8.595057669291E12</v>
      </c>
      <c r="E1101" s="55" t="s">
        <v>5587</v>
      </c>
      <c r="F1101" s="594" t="s">
        <v>5588</v>
      </c>
      <c r="G1101" s="589">
        <v>1034.41</v>
      </c>
      <c r="H1101" s="590">
        <f>G1101*'ЗМІСТ'!$E$13/1000*1.2</f>
        <v>54.26010068</v>
      </c>
      <c r="I1101" s="591"/>
      <c r="J1101" s="592"/>
      <c r="K1101" s="591"/>
      <c r="L1101" s="575"/>
      <c r="M1101" s="593"/>
      <c r="N1101" s="562"/>
      <c r="O1101" s="564"/>
    </row>
    <row r="1102" ht="13.5" customHeight="1" outlineLevel="1">
      <c r="A1102" s="564"/>
      <c r="B1102" s="216">
        <v>1097.0</v>
      </c>
      <c r="C1102" s="598"/>
      <c r="D1102" s="73">
        <v>8.595057669314E12</v>
      </c>
      <c r="E1102" s="55" t="s">
        <v>2675</v>
      </c>
      <c r="F1102" s="594" t="s">
        <v>5589</v>
      </c>
      <c r="G1102" s="589">
        <v>1034.89</v>
      </c>
      <c r="H1102" s="590">
        <f>G1102*'ЗМІСТ'!$E$13/1000*1.2</f>
        <v>54.28527914</v>
      </c>
      <c r="I1102" s="591"/>
      <c r="J1102" s="592"/>
      <c r="K1102" s="591"/>
      <c r="L1102" s="575"/>
      <c r="M1102" s="593"/>
      <c r="N1102" s="562"/>
      <c r="O1102" s="564"/>
    </row>
    <row r="1103" ht="13.5" customHeight="1" outlineLevel="1">
      <c r="A1103" s="564"/>
      <c r="B1103" s="216">
        <v>1098.0</v>
      </c>
      <c r="C1103" s="598"/>
      <c r="D1103" s="73">
        <v>8.595568905543E12</v>
      </c>
      <c r="E1103" s="55" t="s">
        <v>2660</v>
      </c>
      <c r="F1103" s="594" t="s">
        <v>5590</v>
      </c>
      <c r="G1103" s="589">
        <v>1032.48</v>
      </c>
      <c r="H1103" s="590">
        <f>G1103*'ЗМІСТ'!$E$13/1000*1.2</f>
        <v>54.1588623</v>
      </c>
      <c r="I1103" s="591"/>
      <c r="J1103" s="592"/>
      <c r="K1103" s="591"/>
      <c r="L1103" s="575"/>
      <c r="M1103" s="593"/>
      <c r="N1103" s="562"/>
      <c r="O1103" s="564"/>
    </row>
    <row r="1104" ht="13.5" customHeight="1" outlineLevel="1">
      <c r="A1104" s="564"/>
      <c r="B1104" s="216">
        <v>1099.0</v>
      </c>
      <c r="C1104" s="598"/>
      <c r="D1104" s="73">
        <v>8.595057638792E12</v>
      </c>
      <c r="E1104" s="55" t="s">
        <v>2648</v>
      </c>
      <c r="F1104" s="594" t="s">
        <v>5591</v>
      </c>
      <c r="G1104" s="589">
        <v>681.87</v>
      </c>
      <c r="H1104" s="590">
        <f>G1104*'ЗМІСТ'!$E$13/1000*1.2</f>
        <v>35.76757267</v>
      </c>
      <c r="I1104" s="591"/>
      <c r="J1104" s="592"/>
      <c r="K1104" s="591"/>
      <c r="L1104" s="575"/>
      <c r="M1104" s="593"/>
      <c r="N1104" s="562"/>
      <c r="O1104" s="564"/>
    </row>
    <row r="1105" ht="13.5" customHeight="1" outlineLevel="1">
      <c r="A1105" s="564"/>
      <c r="B1105" s="216">
        <v>1100.0</v>
      </c>
      <c r="C1105" s="598"/>
      <c r="D1105" s="73">
        <v>8.595057669246E12</v>
      </c>
      <c r="E1105" s="55" t="s">
        <v>5592</v>
      </c>
      <c r="F1105" s="594" t="s">
        <v>5593</v>
      </c>
      <c r="G1105" s="589">
        <v>1034.41</v>
      </c>
      <c r="H1105" s="590">
        <f>G1105*'ЗМІСТ'!$E$13/1000*1.2</f>
        <v>54.26010068</v>
      </c>
      <c r="I1105" s="591"/>
      <c r="J1105" s="592"/>
      <c r="K1105" s="591"/>
      <c r="L1105" s="575"/>
      <c r="M1105" s="593"/>
      <c r="N1105" s="562"/>
      <c r="O1105" s="564"/>
    </row>
    <row r="1106" ht="13.5" customHeight="1" outlineLevel="1">
      <c r="A1106" s="564"/>
      <c r="B1106" s="216">
        <v>1101.0</v>
      </c>
      <c r="C1106" s="598"/>
      <c r="D1106" s="73">
        <v>8.595057669321E12</v>
      </c>
      <c r="E1106" s="55" t="s">
        <v>2678</v>
      </c>
      <c r="F1106" s="594" t="s">
        <v>5594</v>
      </c>
      <c r="G1106" s="589">
        <v>1034.89</v>
      </c>
      <c r="H1106" s="590">
        <f>G1106*'ЗМІСТ'!$E$13/1000*1.2</f>
        <v>54.28527914</v>
      </c>
      <c r="I1106" s="591"/>
      <c r="J1106" s="592"/>
      <c r="K1106" s="591"/>
      <c r="L1106" s="575"/>
      <c r="M1106" s="593"/>
      <c r="N1106" s="562"/>
      <c r="O1106" s="564"/>
    </row>
    <row r="1107" ht="13.5" customHeight="1" outlineLevel="1">
      <c r="A1107" s="564"/>
      <c r="B1107" s="216">
        <v>1102.0</v>
      </c>
      <c r="C1107" s="598"/>
      <c r="D1107" s="73">
        <v>8.59556890555E12</v>
      </c>
      <c r="E1107" s="55" t="s">
        <v>2663</v>
      </c>
      <c r="F1107" s="594" t="s">
        <v>5595</v>
      </c>
      <c r="G1107" s="589">
        <v>1032.48</v>
      </c>
      <c r="H1107" s="590">
        <f>G1107*'ЗМІСТ'!$E$13/1000*1.2</f>
        <v>54.1588623</v>
      </c>
      <c r="I1107" s="591"/>
      <c r="J1107" s="592"/>
      <c r="K1107" s="591"/>
      <c r="L1107" s="575"/>
      <c r="M1107" s="593"/>
      <c r="N1107" s="562"/>
      <c r="O1107" s="564"/>
    </row>
    <row r="1108" ht="13.5" customHeight="1" outlineLevel="1">
      <c r="A1108" s="564"/>
      <c r="B1108" s="216">
        <v>1103.0</v>
      </c>
      <c r="C1108" s="598"/>
      <c r="D1108" s="73">
        <v>8.59505763406E12</v>
      </c>
      <c r="E1108" s="55" t="s">
        <v>2651</v>
      </c>
      <c r="F1108" s="594" t="s">
        <v>5596</v>
      </c>
      <c r="G1108" s="589">
        <v>556.4</v>
      </c>
      <c r="H1108" s="590">
        <f>G1108*'ЗМІСТ'!$E$13/1000*1.2</f>
        <v>29.18602877</v>
      </c>
      <c r="I1108" s="591"/>
      <c r="J1108" s="592"/>
      <c r="K1108" s="591"/>
      <c r="L1108" s="575"/>
      <c r="M1108" s="593"/>
      <c r="N1108" s="562"/>
      <c r="O1108" s="564"/>
    </row>
    <row r="1109" ht="13.5" customHeight="1" outlineLevel="1">
      <c r="A1109" s="564"/>
      <c r="B1109" s="216">
        <v>1104.0</v>
      </c>
      <c r="C1109" s="598"/>
      <c r="D1109" s="73">
        <v>8.595057669253E12</v>
      </c>
      <c r="E1109" s="55" t="s">
        <v>5597</v>
      </c>
      <c r="F1109" s="594" t="s">
        <v>5598</v>
      </c>
      <c r="G1109" s="589">
        <v>1736.6</v>
      </c>
      <c r="H1109" s="590">
        <f>G1109*'ЗМІСТ'!$E$13/1000*1.2</f>
        <v>91.09356139</v>
      </c>
      <c r="I1109" s="591"/>
      <c r="J1109" s="592"/>
      <c r="K1109" s="591"/>
      <c r="L1109" s="575"/>
      <c r="M1109" s="593"/>
      <c r="N1109" s="562"/>
      <c r="O1109" s="564"/>
    </row>
    <row r="1110" ht="13.5" customHeight="1" outlineLevel="1">
      <c r="A1110" s="564"/>
      <c r="B1110" s="216">
        <v>1105.0</v>
      </c>
      <c r="C1110" s="598"/>
      <c r="D1110" s="73">
        <v>8.595057669338E12</v>
      </c>
      <c r="E1110" s="55" t="s">
        <v>2681</v>
      </c>
      <c r="F1110" s="594" t="s">
        <v>5599</v>
      </c>
      <c r="G1110" s="589">
        <v>1320.06</v>
      </c>
      <c r="H1110" s="590">
        <f>G1110*'ЗМІСТ'!$E$13/1000*1.2</f>
        <v>69.24390571</v>
      </c>
      <c r="I1110" s="591"/>
      <c r="J1110" s="592"/>
      <c r="K1110" s="591"/>
      <c r="L1110" s="575"/>
      <c r="M1110" s="593"/>
      <c r="N1110" s="562"/>
      <c r="O1110" s="564"/>
    </row>
    <row r="1111" ht="13.5" customHeight="1" outlineLevel="1">
      <c r="A1111" s="564"/>
      <c r="B1111" s="216">
        <v>1106.0</v>
      </c>
      <c r="C1111" s="598"/>
      <c r="D1111" s="73">
        <v>8.595568905567E12</v>
      </c>
      <c r="E1111" s="55" t="s">
        <v>2666</v>
      </c>
      <c r="F1111" s="594" t="s">
        <v>5600</v>
      </c>
      <c r="G1111" s="589">
        <v>1307.2</v>
      </c>
      <c r="H1111" s="590">
        <f>G1111*'ЗМІСТ'!$E$13/1000*1.2</f>
        <v>68.56933286</v>
      </c>
      <c r="I1111" s="591"/>
      <c r="J1111" s="592"/>
      <c r="K1111" s="591"/>
      <c r="L1111" s="575"/>
      <c r="M1111" s="593"/>
      <c r="N1111" s="562"/>
      <c r="O1111" s="564"/>
    </row>
    <row r="1112" ht="13.5" customHeight="1" outlineLevel="1">
      <c r="A1112" s="564"/>
      <c r="B1112" s="216">
        <v>1107.0</v>
      </c>
      <c r="C1112" s="598"/>
      <c r="D1112" s="73">
        <v>8.595057634077E12</v>
      </c>
      <c r="E1112" s="55" t="s">
        <v>2654</v>
      </c>
      <c r="F1112" s="594" t="s">
        <v>5601</v>
      </c>
      <c r="G1112" s="589">
        <v>593.95</v>
      </c>
      <c r="H1112" s="590">
        <f>G1112*'ЗМІСТ'!$E$13/1000*1.2</f>
        <v>31.15571852</v>
      </c>
      <c r="I1112" s="591"/>
      <c r="J1112" s="592"/>
      <c r="K1112" s="591"/>
      <c r="L1112" s="575"/>
      <c r="M1112" s="593"/>
      <c r="N1112" s="562"/>
      <c r="O1112" s="564"/>
    </row>
    <row r="1113" ht="13.5" customHeight="1" outlineLevel="1">
      <c r="A1113" s="564"/>
      <c r="B1113" s="216">
        <v>1108.0</v>
      </c>
      <c r="C1113" s="598"/>
      <c r="D1113" s="73">
        <v>8.595057669307E12</v>
      </c>
      <c r="E1113" s="55" t="s">
        <v>5602</v>
      </c>
      <c r="F1113" s="594" t="s">
        <v>5603</v>
      </c>
      <c r="G1113" s="589">
        <v>1470.12</v>
      </c>
      <c r="H1113" s="590">
        <f>G1113*'ЗМІСТ'!$E$13/1000*1.2</f>
        <v>77.11532101</v>
      </c>
      <c r="I1113" s="591"/>
      <c r="J1113" s="592"/>
      <c r="K1113" s="591"/>
      <c r="L1113" s="575"/>
      <c r="M1113" s="593"/>
      <c r="N1113" s="562"/>
      <c r="O1113" s="564"/>
    </row>
    <row r="1114" ht="13.5" customHeight="1" outlineLevel="1">
      <c r="A1114" s="564"/>
      <c r="B1114" s="216">
        <v>1109.0</v>
      </c>
      <c r="C1114" s="598"/>
      <c r="D1114" s="73">
        <v>8.595057669345E12</v>
      </c>
      <c r="E1114" s="55" t="s">
        <v>2684</v>
      </c>
      <c r="F1114" s="594" t="s">
        <v>5604</v>
      </c>
      <c r="G1114" s="589">
        <v>1471.59</v>
      </c>
      <c r="H1114" s="590">
        <f>G1114*'ЗМІСТ'!$E$13/1000*1.2</f>
        <v>77.19243004</v>
      </c>
      <c r="I1114" s="591"/>
      <c r="J1114" s="592"/>
      <c r="K1114" s="591"/>
      <c r="L1114" s="575"/>
      <c r="M1114" s="593"/>
      <c r="N1114" s="562"/>
      <c r="O1114" s="564"/>
    </row>
    <row r="1115" ht="13.5" customHeight="1" outlineLevel="1">
      <c r="A1115" s="564"/>
      <c r="B1115" s="216">
        <v>1110.0</v>
      </c>
      <c r="C1115" s="598"/>
      <c r="D1115" s="73">
        <v>8.595568905512E12</v>
      </c>
      <c r="E1115" s="55" t="s">
        <v>2669</v>
      </c>
      <c r="F1115" s="594" t="s">
        <v>5605</v>
      </c>
      <c r="G1115" s="589">
        <v>1453.39</v>
      </c>
      <c r="H1115" s="590">
        <f>G1115*'ЗМІСТ'!$E$13/1000*1.2</f>
        <v>76.23774686</v>
      </c>
      <c r="I1115" s="591"/>
      <c r="J1115" s="592"/>
      <c r="K1115" s="591"/>
      <c r="L1115" s="575"/>
      <c r="M1115" s="593"/>
      <c r="N1115" s="562"/>
      <c r="O1115" s="564"/>
    </row>
    <row r="1116" ht="13.5" customHeight="1" outlineLevel="1">
      <c r="A1116" s="564"/>
      <c r="B1116" s="216">
        <v>1111.0</v>
      </c>
      <c r="C1116" s="598"/>
      <c r="D1116" s="73">
        <v>8.595057656604E12</v>
      </c>
      <c r="E1116" s="55" t="s">
        <v>2615</v>
      </c>
      <c r="F1116" s="594" t="s">
        <v>5606</v>
      </c>
      <c r="G1116" s="589">
        <v>1526.81</v>
      </c>
      <c r="H1116" s="590">
        <f>G1116*'ЗМІСТ'!$E$13/1000*1.2</f>
        <v>80.08900177</v>
      </c>
      <c r="I1116" s="591"/>
      <c r="J1116" s="592"/>
      <c r="K1116" s="591"/>
      <c r="L1116" s="575"/>
      <c r="M1116" s="593"/>
      <c r="N1116" s="562"/>
      <c r="O1116" s="564"/>
    </row>
    <row r="1117" ht="13.5" customHeight="1" outlineLevel="1">
      <c r="A1117" s="564"/>
      <c r="B1117" s="216">
        <v>1112.0</v>
      </c>
      <c r="C1117" s="598"/>
      <c r="D1117" s="73">
        <v>8.595057656611E12</v>
      </c>
      <c r="E1117" s="55" t="s">
        <v>2624</v>
      </c>
      <c r="F1117" s="594" t="s">
        <v>5607</v>
      </c>
      <c r="G1117" s="589">
        <v>1374.09</v>
      </c>
      <c r="H1117" s="590">
        <f>G1117*'ЗМІСТ'!$E$13/1000*1.2</f>
        <v>72.07805584</v>
      </c>
      <c r="I1117" s="591"/>
      <c r="J1117" s="592"/>
      <c r="K1117" s="591"/>
      <c r="L1117" s="575"/>
      <c r="M1117" s="593"/>
      <c r="N1117" s="562"/>
      <c r="O1117" s="564"/>
    </row>
    <row r="1118" ht="13.5" customHeight="1" outlineLevel="1">
      <c r="A1118" s="564"/>
      <c r="B1118" s="216">
        <v>1113.0</v>
      </c>
      <c r="C1118" s="598"/>
      <c r="D1118" s="73">
        <v>8.595057662292E12</v>
      </c>
      <c r="E1118" s="55" t="s">
        <v>2606</v>
      </c>
      <c r="F1118" s="594" t="s">
        <v>5608</v>
      </c>
      <c r="G1118" s="589">
        <v>1424.8</v>
      </c>
      <c r="H1118" s="590">
        <f>G1118*'ЗМІСТ'!$E$13/1000*1.2</f>
        <v>74.73805498</v>
      </c>
      <c r="I1118" s="591"/>
      <c r="J1118" s="592"/>
      <c r="K1118" s="591"/>
      <c r="L1118" s="575"/>
      <c r="M1118" s="593"/>
      <c r="N1118" s="562"/>
      <c r="O1118" s="564"/>
    </row>
    <row r="1119" ht="13.5" customHeight="1" outlineLevel="1">
      <c r="A1119" s="564"/>
      <c r="B1119" s="216">
        <v>1114.0</v>
      </c>
      <c r="C1119" s="598"/>
      <c r="D1119" s="73">
        <v>8.595057656628E12</v>
      </c>
      <c r="E1119" s="55" t="s">
        <v>2618</v>
      </c>
      <c r="F1119" s="594" t="s">
        <v>5609</v>
      </c>
      <c r="G1119" s="589">
        <v>1797.64</v>
      </c>
      <c r="H1119" s="590">
        <f>G1119*'ЗМІСТ'!$E$13/1000*1.2</f>
        <v>94.29542192</v>
      </c>
      <c r="I1119" s="591"/>
      <c r="J1119" s="592"/>
      <c r="K1119" s="591"/>
      <c r="L1119" s="575"/>
      <c r="M1119" s="593"/>
      <c r="N1119" s="562"/>
      <c r="O1119" s="564"/>
    </row>
    <row r="1120" ht="13.5" customHeight="1" outlineLevel="1">
      <c r="A1120" s="564"/>
      <c r="B1120" s="216">
        <v>1115.0</v>
      </c>
      <c r="C1120" s="598"/>
      <c r="D1120" s="73">
        <v>8.595057656635E12</v>
      </c>
      <c r="E1120" s="55" t="s">
        <v>2626</v>
      </c>
      <c r="F1120" s="594" t="s">
        <v>5610</v>
      </c>
      <c r="G1120" s="589">
        <v>1553.71</v>
      </c>
      <c r="H1120" s="590">
        <f>G1120*'ЗМІСТ'!$E$13/1000*1.2</f>
        <v>81.5000445</v>
      </c>
      <c r="I1120" s="591"/>
      <c r="J1120" s="592"/>
      <c r="K1120" s="591"/>
      <c r="L1120" s="575"/>
      <c r="M1120" s="593"/>
      <c r="N1120" s="562"/>
      <c r="O1120" s="564"/>
    </row>
    <row r="1121" ht="13.5" customHeight="1" outlineLevel="1">
      <c r="A1121" s="564"/>
      <c r="B1121" s="216">
        <v>1116.0</v>
      </c>
      <c r="C1121" s="598"/>
      <c r="D1121" s="73">
        <v>8.595057662308E12</v>
      </c>
      <c r="E1121" s="55" t="s">
        <v>2609</v>
      </c>
      <c r="F1121" s="594" t="s">
        <v>5611</v>
      </c>
      <c r="G1121" s="589">
        <v>1592.42</v>
      </c>
      <c r="H1121" s="590">
        <f>G1121*'ЗМІСТ'!$E$13/1000*1.2</f>
        <v>83.53058219</v>
      </c>
      <c r="I1121" s="591"/>
      <c r="J1121" s="592"/>
      <c r="K1121" s="591"/>
      <c r="L1121" s="575"/>
      <c r="M1121" s="593"/>
      <c r="N1121" s="562"/>
      <c r="O1121" s="564"/>
    </row>
    <row r="1122" ht="13.5" customHeight="1" outlineLevel="1">
      <c r="A1122" s="564"/>
      <c r="B1122" s="216">
        <v>1117.0</v>
      </c>
      <c r="C1122" s="598"/>
      <c r="D1122" s="73">
        <v>8.595057616684E12</v>
      </c>
      <c r="E1122" s="55" t="s">
        <v>2096</v>
      </c>
      <c r="F1122" s="594" t="s">
        <v>5612</v>
      </c>
      <c r="G1122" s="589">
        <v>511.41</v>
      </c>
      <c r="H1122" s="590">
        <f>G1122*'ЗМІСТ'!$E$13/1000*1.2</f>
        <v>26.82607292</v>
      </c>
      <c r="I1122" s="591"/>
      <c r="J1122" s="592"/>
      <c r="K1122" s="591"/>
      <c r="L1122" s="575"/>
      <c r="M1122" s="593"/>
      <c r="N1122" s="562"/>
      <c r="O1122" s="564"/>
    </row>
    <row r="1123" ht="13.5" customHeight="1" outlineLevel="1">
      <c r="A1123" s="564"/>
      <c r="B1123" s="216">
        <v>1118.0</v>
      </c>
      <c r="C1123" s="598"/>
      <c r="D1123" s="73">
        <v>8.595057616677E12</v>
      </c>
      <c r="E1123" s="55" t="s">
        <v>2099</v>
      </c>
      <c r="F1123" s="594" t="s">
        <v>5613</v>
      </c>
      <c r="G1123" s="589">
        <v>492.29</v>
      </c>
      <c r="H1123" s="590">
        <f>G1123*'ЗМІСТ'!$E$13/1000*1.2</f>
        <v>25.82313102</v>
      </c>
      <c r="I1123" s="591"/>
      <c r="J1123" s="592"/>
      <c r="K1123" s="591"/>
      <c r="L1123" s="575"/>
      <c r="M1123" s="593"/>
      <c r="N1123" s="562"/>
      <c r="O1123" s="564"/>
    </row>
    <row r="1124" ht="13.5" customHeight="1" outlineLevel="1">
      <c r="A1124" s="564"/>
      <c r="B1124" s="216">
        <v>1119.0</v>
      </c>
      <c r="C1124" s="598"/>
      <c r="D1124" s="73">
        <v>8.59505761666E12</v>
      </c>
      <c r="E1124" s="55" t="s">
        <v>2102</v>
      </c>
      <c r="F1124" s="594" t="s">
        <v>5614</v>
      </c>
      <c r="G1124" s="589">
        <v>526.44</v>
      </c>
      <c r="H1124" s="590">
        <f>G1124*'ЗМІСТ'!$E$13/1000*1.2</f>
        <v>27.61447337</v>
      </c>
      <c r="I1124" s="591"/>
      <c r="J1124" s="592"/>
      <c r="K1124" s="591"/>
      <c r="L1124" s="575"/>
      <c r="M1124" s="593"/>
      <c r="N1124" s="562"/>
      <c r="O1124" s="564"/>
    </row>
    <row r="1125" ht="13.5" customHeight="1" outlineLevel="1">
      <c r="A1125" s="564"/>
      <c r="B1125" s="216">
        <v>1120.0</v>
      </c>
      <c r="C1125" s="598"/>
      <c r="D1125" s="73">
        <v>8.595057616639E12</v>
      </c>
      <c r="E1125" s="55" t="s">
        <v>2105</v>
      </c>
      <c r="F1125" s="594" t="s">
        <v>5615</v>
      </c>
      <c r="G1125" s="589">
        <v>621.28</v>
      </c>
      <c r="H1125" s="590">
        <f>G1125*'ЗМІСТ'!$E$13/1000*1.2</f>
        <v>32.58931695</v>
      </c>
      <c r="I1125" s="591"/>
      <c r="J1125" s="592"/>
      <c r="K1125" s="591"/>
      <c r="L1125" s="575"/>
      <c r="M1125" s="593"/>
      <c r="N1125" s="562"/>
      <c r="O1125" s="564"/>
    </row>
    <row r="1126" ht="13.5" customHeight="1" outlineLevel="1">
      <c r="A1126" s="564"/>
      <c r="B1126" s="216">
        <v>1121.0</v>
      </c>
      <c r="C1126" s="598"/>
      <c r="D1126" s="73">
        <v>8.595057616646E12</v>
      </c>
      <c r="E1126" s="55" t="s">
        <v>2108</v>
      </c>
      <c r="F1126" s="594" t="s">
        <v>5616</v>
      </c>
      <c r="G1126" s="589">
        <v>501.53</v>
      </c>
      <c r="H1126" s="590">
        <f>G1126*'ЗМІСТ'!$E$13/1000*1.2</f>
        <v>26.30781633</v>
      </c>
      <c r="I1126" s="591"/>
      <c r="J1126" s="592"/>
      <c r="K1126" s="591"/>
      <c r="L1126" s="575"/>
      <c r="M1126" s="593"/>
      <c r="N1126" s="562"/>
      <c r="O1126" s="564"/>
    </row>
    <row r="1127" ht="13.5" customHeight="1" outlineLevel="1">
      <c r="A1127" s="564"/>
      <c r="B1127" s="216">
        <v>1122.0</v>
      </c>
      <c r="C1127" s="598"/>
      <c r="D1127" s="73">
        <v>8.595057616653E12</v>
      </c>
      <c r="E1127" s="55" t="s">
        <v>2111</v>
      </c>
      <c r="F1127" s="594" t="s">
        <v>5617</v>
      </c>
      <c r="G1127" s="589">
        <v>497.72</v>
      </c>
      <c r="H1127" s="590">
        <f>G1127*'ЗМІСТ'!$E$13/1000*1.2</f>
        <v>26.10796233</v>
      </c>
      <c r="I1127" s="591"/>
      <c r="J1127" s="592"/>
      <c r="K1127" s="591"/>
      <c r="L1127" s="575"/>
      <c r="M1127" s="593"/>
      <c r="N1127" s="562"/>
      <c r="O1127" s="564"/>
    </row>
    <row r="1128" ht="13.5" customHeight="1" outlineLevel="1">
      <c r="A1128" s="564"/>
      <c r="B1128" s="216">
        <v>1123.0</v>
      </c>
      <c r="C1128" s="598"/>
      <c r="D1128" s="73">
        <v>8.595568935182E12</v>
      </c>
      <c r="E1128" s="55" t="s">
        <v>2355</v>
      </c>
      <c r="F1128" s="594" t="s">
        <v>5618</v>
      </c>
      <c r="G1128" s="589">
        <v>690.54</v>
      </c>
      <c r="H1128" s="590">
        <f>G1128*'ЗМІСТ'!$E$13/1000*1.2</f>
        <v>36.22235856</v>
      </c>
      <c r="I1128" s="591"/>
      <c r="J1128" s="592"/>
      <c r="K1128" s="591"/>
      <c r="L1128" s="575"/>
      <c r="M1128" s="593"/>
      <c r="N1128" s="562"/>
      <c r="O1128" s="564"/>
    </row>
    <row r="1129" ht="13.5" customHeight="1" outlineLevel="1">
      <c r="A1129" s="564"/>
      <c r="B1129" s="216">
        <v>1124.0</v>
      </c>
      <c r="C1129" s="598"/>
      <c r="D1129" s="73">
        <v>8.595057619975E12</v>
      </c>
      <c r="E1129" s="55" t="s">
        <v>1963</v>
      </c>
      <c r="F1129" s="594" t="s">
        <v>5619</v>
      </c>
      <c r="G1129" s="589">
        <v>384.81</v>
      </c>
      <c r="H1129" s="590">
        <f>G1129*'ЗМІСТ'!$E$13/1000*1.2</f>
        <v>20.18525473</v>
      </c>
      <c r="I1129" s="591"/>
      <c r="J1129" s="592"/>
      <c r="K1129" s="591"/>
      <c r="L1129" s="575"/>
      <c r="M1129" s="593"/>
      <c r="N1129" s="562"/>
      <c r="O1129" s="564"/>
    </row>
    <row r="1130" ht="13.5" customHeight="1" outlineLevel="1">
      <c r="A1130" s="564"/>
      <c r="B1130" s="216">
        <v>1125.0</v>
      </c>
      <c r="C1130" s="598"/>
      <c r="D1130" s="73">
        <v>8.595057698536E12</v>
      </c>
      <c r="E1130" s="55" t="s">
        <v>3056</v>
      </c>
      <c r="F1130" s="594" t="s">
        <v>3057</v>
      </c>
      <c r="G1130" s="589">
        <v>706.59</v>
      </c>
      <c r="H1130" s="590">
        <f>G1130*'ЗМІСТ'!$E$13/1000*1.2</f>
        <v>37.06426324</v>
      </c>
      <c r="I1130" s="591"/>
      <c r="J1130" s="592"/>
      <c r="K1130" s="591"/>
      <c r="L1130" s="575"/>
      <c r="M1130" s="593"/>
      <c r="N1130" s="562"/>
      <c r="O1130" s="564"/>
    </row>
    <row r="1131" ht="13.5" customHeight="1" outlineLevel="1">
      <c r="A1131" s="564"/>
      <c r="B1131" s="216">
        <v>1126.0</v>
      </c>
      <c r="C1131" s="598"/>
      <c r="D1131" s="73">
        <v>8.595568935199E12</v>
      </c>
      <c r="E1131" s="55" t="s">
        <v>2357</v>
      </c>
      <c r="F1131" s="594" t="s">
        <v>5620</v>
      </c>
      <c r="G1131" s="589">
        <v>682.03</v>
      </c>
      <c r="H1131" s="590">
        <f>G1131*'ЗМІСТ'!$E$13/1000*1.2</f>
        <v>35.77596549</v>
      </c>
      <c r="I1131" s="591"/>
      <c r="J1131" s="592"/>
      <c r="K1131" s="591"/>
      <c r="L1131" s="575"/>
      <c r="M1131" s="593"/>
      <c r="N1131" s="562"/>
      <c r="O1131" s="564"/>
    </row>
    <row r="1132" ht="13.5" customHeight="1" outlineLevel="1">
      <c r="A1132" s="564"/>
      <c r="B1132" s="216">
        <v>1127.0</v>
      </c>
      <c r="C1132" s="598"/>
      <c r="D1132" s="73">
        <v>8.595057619982E12</v>
      </c>
      <c r="E1132" s="55" t="s">
        <v>1966</v>
      </c>
      <c r="F1132" s="594" t="s">
        <v>5621</v>
      </c>
      <c r="G1132" s="589">
        <v>384.97</v>
      </c>
      <c r="H1132" s="590">
        <f>G1132*'ЗМІСТ'!$E$13/1000*1.2</f>
        <v>20.19364755</v>
      </c>
      <c r="I1132" s="591"/>
      <c r="J1132" s="592"/>
      <c r="K1132" s="591"/>
      <c r="L1132" s="575"/>
      <c r="M1132" s="593"/>
      <c r="N1132" s="562"/>
      <c r="O1132" s="564"/>
    </row>
    <row r="1133" ht="13.5" customHeight="1" outlineLevel="1">
      <c r="A1133" s="564"/>
      <c r="B1133" s="216">
        <v>1128.0</v>
      </c>
      <c r="C1133" s="598"/>
      <c r="D1133" s="73">
        <v>8.595057698543E12</v>
      </c>
      <c r="E1133" s="55" t="s">
        <v>3059</v>
      </c>
      <c r="F1133" s="594" t="s">
        <v>3060</v>
      </c>
      <c r="G1133" s="589">
        <v>1153.89</v>
      </c>
      <c r="H1133" s="590">
        <f>G1133*'ЗМІСТ'!$E$13/1000*1.2</f>
        <v>60.52743842</v>
      </c>
      <c r="I1133" s="591"/>
      <c r="J1133" s="592"/>
      <c r="K1133" s="591"/>
      <c r="L1133" s="575"/>
      <c r="M1133" s="593"/>
      <c r="N1133" s="562"/>
      <c r="O1133" s="564"/>
    </row>
    <row r="1134" ht="13.5" customHeight="1" outlineLevel="1">
      <c r="A1134" s="564"/>
      <c r="B1134" s="216">
        <v>1129.0</v>
      </c>
      <c r="C1134" s="598"/>
      <c r="D1134" s="73">
        <v>8.595568935205E12</v>
      </c>
      <c r="E1134" s="55" t="s">
        <v>2359</v>
      </c>
      <c r="F1134" s="594" t="s">
        <v>5622</v>
      </c>
      <c r="G1134" s="589">
        <v>574.19</v>
      </c>
      <c r="H1134" s="590">
        <f>G1134*'ЗМІСТ'!$E$13/1000*1.2</f>
        <v>30.11920535</v>
      </c>
      <c r="I1134" s="591"/>
      <c r="J1134" s="592"/>
      <c r="K1134" s="591"/>
      <c r="L1134" s="575"/>
      <c r="M1134" s="593"/>
      <c r="N1134" s="562"/>
      <c r="O1134" s="564"/>
    </row>
    <row r="1135" ht="13.5" customHeight="1" outlineLevel="1">
      <c r="A1135" s="564"/>
      <c r="B1135" s="216">
        <v>1130.0</v>
      </c>
      <c r="C1135" s="598"/>
      <c r="D1135" s="73">
        <v>8.595057619999E12</v>
      </c>
      <c r="E1135" s="55" t="s">
        <v>1969</v>
      </c>
      <c r="F1135" s="594" t="s">
        <v>5623</v>
      </c>
      <c r="G1135" s="589">
        <v>456.7</v>
      </c>
      <c r="H1135" s="590">
        <f>G1135*'ЗМІСТ'!$E$13/1000*1.2</f>
        <v>23.9562533</v>
      </c>
      <c r="I1135" s="591"/>
      <c r="J1135" s="592"/>
      <c r="K1135" s="591"/>
      <c r="L1135" s="575"/>
      <c r="M1135" s="593"/>
      <c r="N1135" s="562"/>
      <c r="O1135" s="564"/>
    </row>
    <row r="1136" ht="13.5" customHeight="1" outlineLevel="1">
      <c r="A1136" s="564"/>
      <c r="B1136" s="216">
        <v>1131.0</v>
      </c>
      <c r="C1136" s="598"/>
      <c r="D1136" s="73">
        <v>8.59505769855E12</v>
      </c>
      <c r="E1136" s="55" t="s">
        <v>3062</v>
      </c>
      <c r="F1136" s="594" t="s">
        <v>3063</v>
      </c>
      <c r="G1136" s="589">
        <v>808.49</v>
      </c>
      <c r="H1136" s="590">
        <f>G1136*'ЗМІСТ'!$E$13/1000*1.2</f>
        <v>42.40943997</v>
      </c>
      <c r="I1136" s="591"/>
      <c r="J1136" s="592"/>
      <c r="K1136" s="591"/>
      <c r="L1136" s="575"/>
      <c r="M1136" s="593"/>
      <c r="N1136" s="562"/>
      <c r="O1136" s="564"/>
    </row>
    <row r="1137" ht="13.5" customHeight="1" outlineLevel="1">
      <c r="A1137" s="564"/>
      <c r="B1137" s="216">
        <v>1132.0</v>
      </c>
      <c r="C1137" s="598"/>
      <c r="D1137" s="73">
        <v>8.595057620001E12</v>
      </c>
      <c r="E1137" s="55" t="s">
        <v>1972</v>
      </c>
      <c r="F1137" s="594" t="s">
        <v>5624</v>
      </c>
      <c r="G1137" s="589">
        <v>469.07</v>
      </c>
      <c r="H1137" s="590">
        <f>G1137*'ЗМІСТ'!$E$13/1000*1.2</f>
        <v>24.60512314</v>
      </c>
      <c r="I1137" s="591"/>
      <c r="J1137" s="592"/>
      <c r="K1137" s="591"/>
      <c r="L1137" s="575"/>
      <c r="M1137" s="593"/>
      <c r="N1137" s="562"/>
      <c r="O1137" s="564"/>
    </row>
    <row r="1138" ht="13.5" customHeight="1" outlineLevel="1">
      <c r="A1138" s="564"/>
      <c r="B1138" s="216">
        <v>1133.0</v>
      </c>
      <c r="C1138" s="598"/>
      <c r="D1138" s="73">
        <v>8.595057698567E12</v>
      </c>
      <c r="E1138" s="55" t="s">
        <v>3065</v>
      </c>
      <c r="F1138" s="594" t="s">
        <v>3066</v>
      </c>
      <c r="G1138" s="589">
        <v>836.46</v>
      </c>
      <c r="H1138" s="590">
        <f>G1138*'ЗМІСТ'!$E$13/1000*1.2</f>
        <v>43.87660968</v>
      </c>
      <c r="I1138" s="591"/>
      <c r="J1138" s="592"/>
      <c r="K1138" s="591"/>
      <c r="L1138" s="575"/>
      <c r="M1138" s="593"/>
      <c r="N1138" s="562"/>
      <c r="O1138" s="564"/>
    </row>
    <row r="1139" ht="13.5" customHeight="1" outlineLevel="1">
      <c r="A1139" s="564"/>
      <c r="B1139" s="216">
        <v>1134.0</v>
      </c>
      <c r="C1139" s="598"/>
      <c r="D1139" s="73">
        <v>8.595568935229E12</v>
      </c>
      <c r="E1139" s="55" t="s">
        <v>2363</v>
      </c>
      <c r="F1139" s="594" t="s">
        <v>5625</v>
      </c>
      <c r="G1139" s="589">
        <v>698.89</v>
      </c>
      <c r="H1139" s="590">
        <f>G1139*'ЗМІСТ'!$E$13/1000*1.2</f>
        <v>36.66035882</v>
      </c>
      <c r="I1139" s="591"/>
      <c r="J1139" s="592"/>
      <c r="K1139" s="591"/>
      <c r="L1139" s="575"/>
      <c r="M1139" s="593"/>
      <c r="N1139" s="562"/>
      <c r="O1139" s="564"/>
    </row>
    <row r="1140" ht="13.5" customHeight="1" outlineLevel="1">
      <c r="A1140" s="564"/>
      <c r="B1140" s="216">
        <v>1135.0</v>
      </c>
      <c r="C1140" s="595"/>
      <c r="D1140" s="73">
        <v>8.595057620018E12</v>
      </c>
      <c r="E1140" s="55" t="s">
        <v>1975</v>
      </c>
      <c r="F1140" s="594" t="s">
        <v>5626</v>
      </c>
      <c r="G1140" s="589">
        <v>390.04</v>
      </c>
      <c r="H1140" s="590">
        <f>G1140*'ЗМІСТ'!$E$13/1000*1.2</f>
        <v>20.459595</v>
      </c>
      <c r="I1140" s="591"/>
      <c r="J1140" s="592"/>
      <c r="K1140" s="591"/>
      <c r="L1140" s="575"/>
      <c r="M1140" s="593"/>
      <c r="N1140" s="562"/>
      <c r="O1140" s="564"/>
    </row>
    <row r="1141" ht="13.5" customHeight="1" outlineLevel="1">
      <c r="A1141" s="564"/>
      <c r="B1141" s="216">
        <v>1136.0</v>
      </c>
      <c r="C1141" s="595"/>
      <c r="D1141" s="73">
        <v>8.595057698574E12</v>
      </c>
      <c r="E1141" s="55" t="s">
        <v>3068</v>
      </c>
      <c r="F1141" s="594" t="s">
        <v>3069</v>
      </c>
      <c r="G1141" s="589">
        <v>633.87</v>
      </c>
      <c r="H1141" s="590">
        <f>G1141*'ЗМІСТ'!$E$13/1000*1.2</f>
        <v>33.24972691</v>
      </c>
      <c r="I1141" s="591"/>
      <c r="J1141" s="592"/>
      <c r="K1141" s="591"/>
      <c r="L1141" s="575"/>
      <c r="M1141" s="593"/>
      <c r="N1141" s="562"/>
      <c r="O1141" s="564"/>
    </row>
    <row r="1142" ht="13.5" customHeight="1" outlineLevel="1">
      <c r="A1142" s="564"/>
      <c r="B1142" s="216">
        <v>1137.0</v>
      </c>
      <c r="C1142" s="595"/>
      <c r="D1142" s="73">
        <v>8.595568935236E12</v>
      </c>
      <c r="E1142" s="55" t="s">
        <v>2365</v>
      </c>
      <c r="F1142" s="594" t="s">
        <v>5627</v>
      </c>
      <c r="G1142" s="589">
        <v>718.32</v>
      </c>
      <c r="H1142" s="590">
        <f>G1142*'ЗМІСТ'!$E$13/1000*1.2</f>
        <v>37.6795618</v>
      </c>
      <c r="I1142" s="591"/>
      <c r="J1142" s="592"/>
      <c r="K1142" s="591"/>
      <c r="L1142" s="575"/>
      <c r="M1142" s="593"/>
      <c r="N1142" s="562"/>
      <c r="O1142" s="564"/>
    </row>
    <row r="1143" ht="13.5" customHeight="1" outlineLevel="1">
      <c r="A1143" s="564"/>
      <c r="B1143" s="216">
        <v>1138.0</v>
      </c>
      <c r="C1143" s="595"/>
      <c r="D1143" s="73">
        <v>8.595057620025E12</v>
      </c>
      <c r="E1143" s="395" t="s">
        <v>1978</v>
      </c>
      <c r="F1143" s="588" t="s">
        <v>5628</v>
      </c>
      <c r="G1143" s="589">
        <v>376.81</v>
      </c>
      <c r="H1143" s="590">
        <f>G1143*'ЗМІСТ'!$E$13/1000*1.2</f>
        <v>19.76561377</v>
      </c>
      <c r="I1143" s="591"/>
      <c r="J1143" s="592"/>
      <c r="K1143" s="591"/>
      <c r="L1143" s="575"/>
      <c r="M1143" s="593"/>
      <c r="N1143" s="562"/>
      <c r="O1143" s="564"/>
      <c r="P1143" s="25"/>
      <c r="Q1143" s="25"/>
    </row>
    <row r="1144" ht="13.5" customHeight="1" outlineLevel="1">
      <c r="A1144" s="564"/>
      <c r="B1144" s="216">
        <v>1139.0</v>
      </c>
      <c r="C1144" s="595"/>
      <c r="D1144" s="73">
        <v>8.595057698581E12</v>
      </c>
      <c r="E1144" s="55" t="s">
        <v>3071</v>
      </c>
      <c r="F1144" s="594" t="s">
        <v>3072</v>
      </c>
      <c r="G1144" s="589">
        <v>645.63</v>
      </c>
      <c r="H1144" s="590">
        <f>G1144*'ЗМІСТ'!$E$13/1000*1.2</f>
        <v>33.86659913</v>
      </c>
      <c r="I1144" s="591"/>
      <c r="J1144" s="592"/>
      <c r="K1144" s="591"/>
      <c r="L1144" s="575"/>
      <c r="M1144" s="593"/>
      <c r="N1144" s="562"/>
      <c r="O1144" s="564"/>
    </row>
    <row r="1145" ht="13.5" customHeight="1" outlineLevel="1">
      <c r="A1145" s="564"/>
      <c r="B1145" s="216">
        <v>1140.0</v>
      </c>
      <c r="C1145" s="595"/>
      <c r="D1145" s="73">
        <v>8.595057633889E12</v>
      </c>
      <c r="E1145" s="55" t="s">
        <v>2117</v>
      </c>
      <c r="F1145" s="594" t="s">
        <v>5629</v>
      </c>
      <c r="G1145" s="589">
        <v>529.74</v>
      </c>
      <c r="H1145" s="590">
        <f>G1145*'ЗМІСТ'!$E$13/1000*1.2</f>
        <v>27.78757527</v>
      </c>
      <c r="I1145" s="591"/>
      <c r="J1145" s="592"/>
      <c r="K1145" s="591"/>
      <c r="L1145" s="575"/>
      <c r="M1145" s="593"/>
      <c r="N1145" s="562"/>
      <c r="O1145" s="564"/>
    </row>
    <row r="1146" ht="13.5" customHeight="1" outlineLevel="1">
      <c r="A1146" s="564"/>
      <c r="B1146" s="216">
        <v>1141.0</v>
      </c>
      <c r="C1146" s="595"/>
      <c r="D1146" s="73">
        <v>8.595057633896E12</v>
      </c>
      <c r="E1146" s="55" t="s">
        <v>2120</v>
      </c>
      <c r="F1146" s="594" t="s">
        <v>5630</v>
      </c>
      <c r="G1146" s="589">
        <v>537.61</v>
      </c>
      <c r="H1146" s="590">
        <f>G1146*'ЗМІСТ'!$E$13/1000*1.2</f>
        <v>28.20039706</v>
      </c>
      <c r="I1146" s="591"/>
      <c r="J1146" s="592"/>
      <c r="K1146" s="591"/>
      <c r="L1146" s="575"/>
      <c r="M1146" s="593"/>
      <c r="N1146" s="562"/>
      <c r="O1146" s="564"/>
    </row>
    <row r="1147" ht="13.5" customHeight="1" outlineLevel="1">
      <c r="A1147" s="564"/>
      <c r="B1147" s="216">
        <v>1142.0</v>
      </c>
      <c r="C1147" s="595"/>
      <c r="D1147" s="73">
        <v>8.595057633902E12</v>
      </c>
      <c r="E1147" s="55" t="s">
        <v>2123</v>
      </c>
      <c r="F1147" s="594" t="s">
        <v>5631</v>
      </c>
      <c r="G1147" s="589">
        <v>645.68</v>
      </c>
      <c r="H1147" s="590">
        <f>G1147*'ЗМІСТ'!$E$13/1000*1.2</f>
        <v>33.86922188</v>
      </c>
      <c r="I1147" s="591"/>
      <c r="J1147" s="592"/>
      <c r="K1147" s="591"/>
      <c r="L1147" s="575"/>
      <c r="M1147" s="593"/>
      <c r="N1147" s="562"/>
      <c r="O1147" s="564"/>
      <c r="P1147" s="25"/>
      <c r="Q1147" s="25"/>
    </row>
    <row r="1148" ht="13.5" customHeight="1" outlineLevel="1">
      <c r="A1148" s="564"/>
      <c r="B1148" s="216">
        <v>1143.0</v>
      </c>
      <c r="C1148" s="598"/>
      <c r="D1148" s="73">
        <v>8.595057633919E12</v>
      </c>
      <c r="E1148" s="55" t="s">
        <v>2126</v>
      </c>
      <c r="F1148" s="594" t="s">
        <v>5632</v>
      </c>
      <c r="G1148" s="589">
        <v>707.1</v>
      </c>
      <c r="H1148" s="590">
        <f>G1148*'ЗМІСТ'!$E$13/1000*1.2</f>
        <v>37.09101535</v>
      </c>
      <c r="I1148" s="591"/>
      <c r="J1148" s="592"/>
      <c r="K1148" s="591"/>
      <c r="L1148" s="575"/>
      <c r="M1148" s="593"/>
      <c r="N1148" s="562"/>
      <c r="O1148" s="564"/>
    </row>
    <row r="1149" ht="13.5" customHeight="1" outlineLevel="1">
      <c r="A1149" s="564"/>
      <c r="B1149" s="216">
        <v>1144.0</v>
      </c>
      <c r="C1149" s="598"/>
      <c r="D1149" s="73">
        <v>8.595057633926E12</v>
      </c>
      <c r="E1149" s="55" t="s">
        <v>2129</v>
      </c>
      <c r="F1149" s="594" t="s">
        <v>5633</v>
      </c>
      <c r="G1149" s="589">
        <v>467.76</v>
      </c>
      <c r="H1149" s="590">
        <f>G1149*'ЗМІСТ'!$E$13/1000*1.2</f>
        <v>24.53640693</v>
      </c>
      <c r="I1149" s="591"/>
      <c r="J1149" s="592"/>
      <c r="K1149" s="591"/>
      <c r="L1149" s="575"/>
      <c r="M1149" s="593"/>
      <c r="N1149" s="562"/>
      <c r="O1149" s="564"/>
    </row>
    <row r="1150" ht="13.5" customHeight="1" outlineLevel="1">
      <c r="A1150" s="564"/>
      <c r="B1150" s="216">
        <v>1145.0</v>
      </c>
      <c r="C1150" s="598"/>
      <c r="D1150" s="73">
        <v>8.595057633933E12</v>
      </c>
      <c r="E1150" s="55" t="s">
        <v>2132</v>
      </c>
      <c r="F1150" s="594" t="s">
        <v>5634</v>
      </c>
      <c r="G1150" s="589">
        <v>492.02</v>
      </c>
      <c r="H1150" s="590">
        <f>G1150*'ЗМІСТ'!$E$13/1000*1.2</f>
        <v>25.80896814</v>
      </c>
      <c r="I1150" s="591"/>
      <c r="J1150" s="592"/>
      <c r="K1150" s="591"/>
      <c r="L1150" s="575"/>
      <c r="M1150" s="593"/>
      <c r="N1150" s="562"/>
      <c r="O1150" s="564"/>
    </row>
    <row r="1151" ht="13.5" customHeight="1" outlineLevel="1">
      <c r="A1151" s="564"/>
      <c r="B1151" s="216">
        <v>1146.0</v>
      </c>
      <c r="C1151" s="598"/>
      <c r="D1151" s="73">
        <v>8.59556892238E12</v>
      </c>
      <c r="E1151" s="55" t="s">
        <v>2310</v>
      </c>
      <c r="F1151" s="594" t="s">
        <v>5635</v>
      </c>
      <c r="G1151" s="589">
        <v>431.06</v>
      </c>
      <c r="H1151" s="590">
        <f>G1151*'ЗМІСТ'!$E$13/1000*1.2</f>
        <v>22.61130403</v>
      </c>
      <c r="I1151" s="591"/>
      <c r="J1151" s="592"/>
      <c r="K1151" s="591"/>
      <c r="L1151" s="575"/>
      <c r="M1151" s="593"/>
      <c r="N1151" s="562"/>
      <c r="O1151" s="564"/>
    </row>
    <row r="1152" ht="13.5" customHeight="1" outlineLevel="1">
      <c r="A1152" s="564"/>
      <c r="B1152" s="216">
        <v>1147.0</v>
      </c>
      <c r="C1152" s="598"/>
      <c r="D1152" s="73">
        <v>8.595568922397E12</v>
      </c>
      <c r="E1152" s="55" t="s">
        <v>2313</v>
      </c>
      <c r="F1152" s="594" t="s">
        <v>5636</v>
      </c>
      <c r="G1152" s="589">
        <v>514.63</v>
      </c>
      <c r="H1152" s="590">
        <f>G1152*'ЗМІСТ'!$E$13/1000*1.2</f>
        <v>26.99497841</v>
      </c>
      <c r="I1152" s="591"/>
      <c r="J1152" s="592"/>
      <c r="K1152" s="591"/>
      <c r="L1152" s="575"/>
      <c r="M1152" s="593"/>
      <c r="N1152" s="562"/>
      <c r="O1152" s="564"/>
    </row>
    <row r="1153" ht="13.5" customHeight="1" outlineLevel="1">
      <c r="A1153" s="564"/>
      <c r="B1153" s="216">
        <v>1148.0</v>
      </c>
      <c r="C1153" s="598"/>
      <c r="D1153" s="73">
        <v>8.595568922403E12</v>
      </c>
      <c r="E1153" s="55" t="s">
        <v>2316</v>
      </c>
      <c r="F1153" s="594" t="s">
        <v>5637</v>
      </c>
      <c r="G1153" s="589">
        <v>685.7</v>
      </c>
      <c r="H1153" s="590">
        <f>G1153*'ЗМІСТ'!$E$13/1000*1.2</f>
        <v>35.96847578</v>
      </c>
      <c r="I1153" s="591"/>
      <c r="J1153" s="592"/>
      <c r="K1153" s="591"/>
      <c r="L1153" s="575"/>
      <c r="M1153" s="593"/>
      <c r="N1153" s="562"/>
      <c r="O1153" s="564"/>
    </row>
    <row r="1154" ht="13.5" customHeight="1" outlineLevel="1">
      <c r="A1154" s="564"/>
      <c r="B1154" s="216">
        <v>1149.0</v>
      </c>
      <c r="C1154" s="598"/>
      <c r="D1154" s="73">
        <v>8.59556892241E12</v>
      </c>
      <c r="E1154" s="55" t="s">
        <v>2319</v>
      </c>
      <c r="F1154" s="594" t="s">
        <v>5638</v>
      </c>
      <c r="G1154" s="589">
        <v>742.94</v>
      </c>
      <c r="H1154" s="590">
        <f>G1154*'ЗМІСТ'!$E$13/1000*1.2</f>
        <v>38.97100685</v>
      </c>
      <c r="I1154" s="591"/>
      <c r="J1154" s="592"/>
      <c r="K1154" s="591"/>
      <c r="L1154" s="575"/>
      <c r="M1154" s="593"/>
      <c r="N1154" s="562"/>
      <c r="O1154" s="564"/>
    </row>
    <row r="1155" ht="13.5" customHeight="1" outlineLevel="1">
      <c r="A1155" s="564"/>
      <c r="B1155" s="216">
        <v>1150.0</v>
      </c>
      <c r="C1155" s="598"/>
      <c r="D1155" s="73">
        <v>8.595568922427E12</v>
      </c>
      <c r="E1155" s="55" t="s">
        <v>2322</v>
      </c>
      <c r="F1155" s="594" t="s">
        <v>5639</v>
      </c>
      <c r="G1155" s="589">
        <v>598.68</v>
      </c>
      <c r="H1155" s="590">
        <f>G1155*'ЗМІСТ'!$E$13/1000*1.2</f>
        <v>31.40383124</v>
      </c>
      <c r="I1155" s="591"/>
      <c r="J1155" s="592"/>
      <c r="K1155" s="591"/>
      <c r="L1155" s="575"/>
      <c r="M1155" s="593"/>
      <c r="N1155" s="562"/>
      <c r="O1155" s="564"/>
    </row>
    <row r="1156" ht="13.5" customHeight="1" outlineLevel="1">
      <c r="A1156" s="564"/>
      <c r="B1156" s="216">
        <v>1151.0</v>
      </c>
      <c r="C1156" s="598"/>
      <c r="D1156" s="73">
        <v>8.595568922434E12</v>
      </c>
      <c r="E1156" s="55" t="s">
        <v>2325</v>
      </c>
      <c r="F1156" s="594" t="s">
        <v>5640</v>
      </c>
      <c r="G1156" s="589">
        <v>672.07</v>
      </c>
      <c r="H1156" s="590">
        <f>G1156*'ЗМІСТ'!$E$13/1000*1.2</f>
        <v>35.2535125</v>
      </c>
      <c r="I1156" s="591"/>
      <c r="J1156" s="592"/>
      <c r="K1156" s="591"/>
      <c r="L1156" s="575"/>
      <c r="M1156" s="593"/>
      <c r="N1156" s="562"/>
      <c r="O1156" s="564"/>
    </row>
    <row r="1157" ht="13.5" customHeight="1" outlineLevel="1">
      <c r="A1157" s="564"/>
      <c r="B1157" s="216">
        <v>1152.0</v>
      </c>
      <c r="C1157" s="598"/>
      <c r="D1157" s="73">
        <v>8.595057625495E12</v>
      </c>
      <c r="E1157" s="55" t="s">
        <v>1620</v>
      </c>
      <c r="F1157" s="594" t="s">
        <v>1621</v>
      </c>
      <c r="G1157" s="589">
        <v>10687.3</v>
      </c>
      <c r="H1157" s="590">
        <f>G1157*'ЗМІСТ'!$E$13/1000*1.2</f>
        <v>560.603604</v>
      </c>
      <c r="I1157" s="591"/>
      <c r="J1157" s="592"/>
      <c r="K1157" s="591"/>
      <c r="L1157" s="575"/>
      <c r="M1157" s="593"/>
      <c r="N1157" s="562"/>
      <c r="O1157" s="564"/>
    </row>
    <row r="1158" ht="13.5" customHeight="1" outlineLevel="1">
      <c r="A1158" s="564"/>
      <c r="B1158" s="216">
        <v>1153.0</v>
      </c>
      <c r="C1158" s="598"/>
      <c r="D1158" s="73">
        <v>8.595057625464E12</v>
      </c>
      <c r="E1158" s="55" t="s">
        <v>1622</v>
      </c>
      <c r="F1158" s="594" t="s">
        <v>1623</v>
      </c>
      <c r="G1158" s="589">
        <v>9078.33</v>
      </c>
      <c r="H1158" s="590">
        <f>G1158*'ЗМІСТ'!$E$13/1000*1.2</f>
        <v>476.2048895</v>
      </c>
      <c r="I1158" s="591"/>
      <c r="J1158" s="592"/>
      <c r="K1158" s="591"/>
      <c r="L1158" s="575"/>
      <c r="M1158" s="593"/>
      <c r="N1158" s="562"/>
      <c r="O1158" s="564"/>
    </row>
    <row r="1159" ht="13.5" customHeight="1" outlineLevel="1">
      <c r="A1159" s="564"/>
      <c r="B1159" s="216">
        <v>1154.0</v>
      </c>
      <c r="C1159" s="598"/>
      <c r="D1159" s="73">
        <v>8.595057625501E12</v>
      </c>
      <c r="E1159" s="55" t="s">
        <v>1624</v>
      </c>
      <c r="F1159" s="594" t="s">
        <v>1625</v>
      </c>
      <c r="G1159" s="589">
        <v>12948.07</v>
      </c>
      <c r="H1159" s="590">
        <f>G1159*'ЗМІСТ'!$E$13/1000*1.2</f>
        <v>679.1925656</v>
      </c>
      <c r="I1159" s="591"/>
      <c r="J1159" s="592"/>
      <c r="K1159" s="591"/>
      <c r="L1159" s="575"/>
      <c r="M1159" s="593"/>
      <c r="N1159" s="562"/>
      <c r="O1159" s="564"/>
    </row>
    <row r="1160" ht="13.5" customHeight="1" outlineLevel="1">
      <c r="A1160" s="564"/>
      <c r="B1160" s="216">
        <v>1155.0</v>
      </c>
      <c r="C1160" s="598"/>
      <c r="D1160" s="73">
        <v>8.595057625532E12</v>
      </c>
      <c r="E1160" s="55" t="s">
        <v>1626</v>
      </c>
      <c r="F1160" s="594" t="s">
        <v>1627</v>
      </c>
      <c r="G1160" s="589">
        <v>13525.83</v>
      </c>
      <c r="H1160" s="590">
        <f>G1160*'ЗМІСТ'!$E$13/1000*1.2</f>
        <v>709.4990357</v>
      </c>
      <c r="I1160" s="591"/>
      <c r="J1160" s="592"/>
      <c r="K1160" s="591"/>
      <c r="L1160" s="575"/>
      <c r="M1160" s="593"/>
      <c r="N1160" s="562"/>
      <c r="O1160" s="564"/>
    </row>
    <row r="1161" ht="13.5" customHeight="1" outlineLevel="1">
      <c r="A1161" s="564"/>
      <c r="B1161" s="216">
        <v>1156.0</v>
      </c>
      <c r="C1161" s="598"/>
      <c r="D1161" s="73">
        <v>8.595057625471E12</v>
      </c>
      <c r="E1161" s="55" t="s">
        <v>1628</v>
      </c>
      <c r="F1161" s="594" t="s">
        <v>1629</v>
      </c>
      <c r="G1161" s="589">
        <v>12948.07</v>
      </c>
      <c r="H1161" s="590">
        <f>G1161*'ЗМІСТ'!$E$13/1000*1.2</f>
        <v>679.1925656</v>
      </c>
      <c r="I1161" s="591"/>
      <c r="J1161" s="592"/>
      <c r="K1161" s="591"/>
      <c r="L1161" s="575"/>
      <c r="M1161" s="593"/>
      <c r="N1161" s="562"/>
      <c r="O1161" s="564"/>
    </row>
    <row r="1162" ht="13.5" customHeight="1" outlineLevel="1">
      <c r="A1162" s="564"/>
      <c r="B1162" s="216">
        <v>1157.0</v>
      </c>
      <c r="C1162" s="598"/>
      <c r="D1162" s="73">
        <v>8.595057625518E12</v>
      </c>
      <c r="E1162" s="55" t="s">
        <v>1630</v>
      </c>
      <c r="F1162" s="594" t="s">
        <v>1631</v>
      </c>
      <c r="G1162" s="589">
        <v>12683.82</v>
      </c>
      <c r="H1162" s="590">
        <f>G1162*'ЗМІСТ'!$E$13/1000*1.2</f>
        <v>665.3313002</v>
      </c>
      <c r="I1162" s="591"/>
      <c r="J1162" s="592"/>
      <c r="K1162" s="591"/>
      <c r="L1162" s="575"/>
      <c r="M1162" s="593"/>
      <c r="N1162" s="562"/>
      <c r="O1162" s="564"/>
    </row>
    <row r="1163" ht="13.5" customHeight="1" outlineLevel="1">
      <c r="A1163" s="564"/>
      <c r="B1163" s="216">
        <v>1158.0</v>
      </c>
      <c r="C1163" s="598"/>
      <c r="D1163" s="73">
        <v>8.595057625549E12</v>
      </c>
      <c r="E1163" s="55" t="s">
        <v>1632</v>
      </c>
      <c r="F1163" s="594" t="s">
        <v>1633</v>
      </c>
      <c r="G1163" s="589">
        <v>16030.94</v>
      </c>
      <c r="H1163" s="590">
        <f>G1163*'ЗМІСТ'!$E$13/1000*1.2</f>
        <v>840.9048814</v>
      </c>
      <c r="I1163" s="591"/>
      <c r="J1163" s="592"/>
      <c r="K1163" s="591"/>
      <c r="L1163" s="575"/>
      <c r="M1163" s="593"/>
      <c r="N1163" s="562"/>
      <c r="O1163" s="564"/>
    </row>
    <row r="1164" ht="13.5" customHeight="1" outlineLevel="1">
      <c r="A1164" s="564"/>
      <c r="B1164" s="216">
        <v>1159.0</v>
      </c>
      <c r="C1164" s="598"/>
      <c r="D1164" s="73">
        <v>8.595057625488E12</v>
      </c>
      <c r="E1164" s="55" t="s">
        <v>1634</v>
      </c>
      <c r="F1164" s="594" t="s">
        <v>1635</v>
      </c>
      <c r="G1164" s="589">
        <v>26865.04</v>
      </c>
      <c r="H1164" s="590">
        <f>G1164*'ЗМІСТ'!$E$13/1000*1.2</f>
        <v>1409.208897</v>
      </c>
      <c r="I1164" s="591"/>
      <c r="J1164" s="592"/>
      <c r="K1164" s="591"/>
      <c r="L1164" s="575"/>
      <c r="M1164" s="593"/>
      <c r="N1164" s="562"/>
      <c r="O1164" s="564"/>
    </row>
    <row r="1165" ht="13.5" customHeight="1" outlineLevel="1">
      <c r="A1165" s="564"/>
      <c r="B1165" s="216">
        <v>1160.0</v>
      </c>
      <c r="C1165" s="598"/>
      <c r="D1165" s="73">
        <v>8.595057625815E12</v>
      </c>
      <c r="E1165" s="55" t="s">
        <v>1636</v>
      </c>
      <c r="F1165" s="594" t="s">
        <v>1637</v>
      </c>
      <c r="G1165" s="589">
        <v>3840.38</v>
      </c>
      <c r="H1165" s="590">
        <f>G1165*'ЗМІСТ'!$E$13/1000*1.2</f>
        <v>201.4475937</v>
      </c>
      <c r="I1165" s="591"/>
      <c r="J1165" s="592"/>
      <c r="K1165" s="591"/>
      <c r="L1165" s="575"/>
      <c r="M1165" s="593"/>
      <c r="N1165" s="562"/>
      <c r="O1165" s="564"/>
    </row>
    <row r="1166" ht="13.5" customHeight="1" outlineLevel="1">
      <c r="A1166" s="564"/>
      <c r="B1166" s="216">
        <v>1161.0</v>
      </c>
      <c r="C1166" s="598"/>
      <c r="D1166" s="73">
        <v>8.595057625822E12</v>
      </c>
      <c r="E1166" s="55" t="s">
        <v>1638</v>
      </c>
      <c r="F1166" s="594" t="s">
        <v>1639</v>
      </c>
      <c r="G1166" s="589">
        <v>4568.53</v>
      </c>
      <c r="H1166" s="590">
        <f>G1166*'ЗМІСТ'!$E$13/1000*1.2</f>
        <v>239.6427894</v>
      </c>
      <c r="I1166" s="591"/>
      <c r="J1166" s="592"/>
      <c r="K1166" s="591"/>
      <c r="L1166" s="575"/>
      <c r="M1166" s="593"/>
      <c r="N1166" s="562"/>
      <c r="O1166" s="564"/>
    </row>
    <row r="1167" ht="13.5" customHeight="1" outlineLevel="1">
      <c r="A1167" s="564"/>
      <c r="B1167" s="216">
        <v>1162.0</v>
      </c>
      <c r="C1167" s="598"/>
      <c r="D1167" s="73">
        <v>8.595057625839E12</v>
      </c>
      <c r="E1167" s="55" t="s">
        <v>1640</v>
      </c>
      <c r="F1167" s="594" t="s">
        <v>1641</v>
      </c>
      <c r="G1167" s="589">
        <v>5202.72</v>
      </c>
      <c r="H1167" s="590">
        <f>G1167*'ЗМІСТ'!$E$13/1000*1.2</f>
        <v>272.9093019</v>
      </c>
      <c r="I1167" s="591"/>
      <c r="J1167" s="592"/>
      <c r="K1167" s="591"/>
      <c r="L1167" s="575"/>
      <c r="M1167" s="593"/>
      <c r="N1167" s="562"/>
      <c r="O1167" s="564"/>
    </row>
    <row r="1168" ht="13.5" customHeight="1" outlineLevel="1">
      <c r="A1168" s="564"/>
      <c r="B1168" s="216">
        <v>1163.0</v>
      </c>
      <c r="C1168" s="598"/>
      <c r="D1168" s="73">
        <v>8.595057625846E12</v>
      </c>
      <c r="E1168" s="55" t="s">
        <v>1642</v>
      </c>
      <c r="F1168" s="594" t="s">
        <v>1643</v>
      </c>
      <c r="G1168" s="589">
        <v>6435.87</v>
      </c>
      <c r="H1168" s="590">
        <f>G1168*'ЗМІСТ'!$E$13/1000*1.2</f>
        <v>337.5943332</v>
      </c>
      <c r="I1168" s="591"/>
      <c r="J1168" s="592"/>
      <c r="K1168" s="591"/>
      <c r="L1168" s="575"/>
      <c r="M1168" s="593"/>
      <c r="N1168" s="562"/>
      <c r="O1168" s="564"/>
    </row>
    <row r="1169" ht="13.5" customHeight="1" outlineLevel="1">
      <c r="A1169" s="564"/>
      <c r="B1169" s="216">
        <v>1164.0</v>
      </c>
      <c r="C1169" s="598"/>
      <c r="D1169" s="73">
        <v>8.595057625853E12</v>
      </c>
      <c r="E1169" s="55" t="s">
        <v>1644</v>
      </c>
      <c r="F1169" s="594" t="s">
        <v>1645</v>
      </c>
      <c r="G1169" s="589">
        <v>22020.53</v>
      </c>
      <c r="H1169" s="590">
        <f>G1169*'ЗМІСТ'!$E$13/1000*1.2</f>
        <v>1155.089544</v>
      </c>
      <c r="I1169" s="591"/>
      <c r="J1169" s="592"/>
      <c r="K1169" s="591"/>
      <c r="L1169" s="575"/>
      <c r="M1169" s="593"/>
      <c r="N1169" s="562"/>
      <c r="O1169" s="564"/>
    </row>
    <row r="1170" ht="13.5" customHeight="1" outlineLevel="1">
      <c r="A1170" s="564"/>
      <c r="B1170" s="216">
        <v>1165.0</v>
      </c>
      <c r="C1170" s="598"/>
      <c r="D1170" s="73">
        <v>8.595057625624E12</v>
      </c>
      <c r="E1170" s="55" t="s">
        <v>1646</v>
      </c>
      <c r="F1170" s="594" t="s">
        <v>1647</v>
      </c>
      <c r="G1170" s="589">
        <v>365.25</v>
      </c>
      <c r="H1170" s="590">
        <f>G1170*'ЗМІСТ'!$E$13/1000*1.2</f>
        <v>19.15923258</v>
      </c>
      <c r="I1170" s="591"/>
      <c r="J1170" s="592"/>
      <c r="K1170" s="591"/>
      <c r="L1170" s="575"/>
      <c r="M1170" s="593"/>
      <c r="N1170" s="562"/>
      <c r="O1170" s="564"/>
    </row>
    <row r="1171" ht="13.5" customHeight="1" outlineLevel="1">
      <c r="A1171" s="564"/>
      <c r="B1171" s="216">
        <v>1166.0</v>
      </c>
      <c r="C1171" s="598"/>
      <c r="D1171" s="73">
        <v>8.595057625631E12</v>
      </c>
      <c r="E1171" s="55" t="s">
        <v>1648</v>
      </c>
      <c r="F1171" s="594" t="s">
        <v>1649</v>
      </c>
      <c r="G1171" s="589">
        <v>335.89</v>
      </c>
      <c r="H1171" s="590">
        <f>G1171*'ЗМІСТ'!$E$13/1000*1.2</f>
        <v>17.61915026</v>
      </c>
      <c r="I1171" s="591"/>
      <c r="J1171" s="592"/>
      <c r="K1171" s="591"/>
      <c r="L1171" s="575"/>
      <c r="M1171" s="593"/>
      <c r="N1171" s="562"/>
      <c r="O1171" s="564"/>
    </row>
    <row r="1172" ht="13.5" customHeight="1" outlineLevel="1">
      <c r="A1172" s="564"/>
      <c r="B1172" s="216">
        <v>1167.0</v>
      </c>
      <c r="C1172" s="598"/>
      <c r="D1172" s="73">
        <v>8.595057625648E12</v>
      </c>
      <c r="E1172" s="55" t="s">
        <v>1650</v>
      </c>
      <c r="F1172" s="594" t="s">
        <v>1651</v>
      </c>
      <c r="G1172" s="589">
        <v>493.26</v>
      </c>
      <c r="H1172" s="590">
        <f>G1172*'ЗМІСТ'!$E$13/1000*1.2</f>
        <v>25.87401249</v>
      </c>
      <c r="I1172" s="591"/>
      <c r="J1172" s="592"/>
      <c r="K1172" s="591"/>
      <c r="L1172" s="575"/>
      <c r="M1172" s="593"/>
      <c r="N1172" s="562"/>
      <c r="O1172" s="564"/>
    </row>
    <row r="1173" ht="13.5" customHeight="1" outlineLevel="1">
      <c r="A1173" s="564"/>
      <c r="B1173" s="216">
        <v>1168.0</v>
      </c>
      <c r="C1173" s="598"/>
      <c r="D1173" s="73">
        <v>8.595057625655E12</v>
      </c>
      <c r="E1173" s="55" t="s">
        <v>1652</v>
      </c>
      <c r="F1173" s="594" t="s">
        <v>1653</v>
      </c>
      <c r="G1173" s="589">
        <v>904.31</v>
      </c>
      <c r="H1173" s="590">
        <f>G1173*'ЗМІСТ'!$E$13/1000*1.2</f>
        <v>47.43568957</v>
      </c>
      <c r="I1173" s="591"/>
      <c r="J1173" s="592"/>
      <c r="K1173" s="591"/>
      <c r="L1173" s="575"/>
      <c r="M1173" s="593"/>
      <c r="N1173" s="562"/>
      <c r="O1173" s="564"/>
    </row>
    <row r="1174" ht="13.5" customHeight="1" outlineLevel="1">
      <c r="A1174" s="564"/>
      <c r="B1174" s="216">
        <v>1169.0</v>
      </c>
      <c r="C1174" s="598"/>
      <c r="D1174" s="73">
        <v>8.595057625662E12</v>
      </c>
      <c r="E1174" s="55" t="s">
        <v>1654</v>
      </c>
      <c r="F1174" s="594" t="s">
        <v>1655</v>
      </c>
      <c r="G1174" s="589">
        <v>1879.08</v>
      </c>
      <c r="H1174" s="590">
        <f>G1174*'ЗМІСТ'!$E$13/1000*1.2</f>
        <v>98.56736689</v>
      </c>
      <c r="I1174" s="591"/>
      <c r="J1174" s="592"/>
      <c r="K1174" s="591"/>
      <c r="L1174" s="575"/>
      <c r="M1174" s="593"/>
      <c r="N1174" s="562"/>
      <c r="O1174" s="564"/>
    </row>
    <row r="1175" ht="13.5" customHeight="1" outlineLevel="1">
      <c r="A1175" s="564"/>
      <c r="B1175" s="216">
        <v>1170.0</v>
      </c>
      <c r="C1175" s="598"/>
      <c r="D1175" s="73">
        <v>8.595057625679E12</v>
      </c>
      <c r="E1175" s="55" t="s">
        <v>1656</v>
      </c>
      <c r="F1175" s="594" t="s">
        <v>1657</v>
      </c>
      <c r="G1175" s="589">
        <v>2454.55</v>
      </c>
      <c r="H1175" s="590">
        <f>G1175*'ЗМІСТ'!$E$13/1000*1.2</f>
        <v>128.7537148</v>
      </c>
      <c r="I1175" s="591"/>
      <c r="J1175" s="592"/>
      <c r="K1175" s="591"/>
      <c r="L1175" s="575"/>
      <c r="M1175" s="593"/>
      <c r="N1175" s="562"/>
      <c r="O1175" s="564"/>
    </row>
    <row r="1176" ht="13.5" customHeight="1" outlineLevel="1">
      <c r="A1176" s="564"/>
      <c r="B1176" s="216">
        <v>1171.0</v>
      </c>
      <c r="C1176" s="598"/>
      <c r="D1176" s="73">
        <v>8.595057626676E12</v>
      </c>
      <c r="E1176" s="55" t="s">
        <v>1658</v>
      </c>
      <c r="F1176" s="594" t="s">
        <v>1659</v>
      </c>
      <c r="G1176" s="589">
        <v>2290.13</v>
      </c>
      <c r="H1176" s="590">
        <f>G1176*'ЗМІСТ'!$E$13/1000*1.2</f>
        <v>120.129044</v>
      </c>
      <c r="I1176" s="591"/>
      <c r="J1176" s="592"/>
      <c r="K1176" s="591"/>
      <c r="L1176" s="575"/>
      <c r="M1176" s="593"/>
      <c r="N1176" s="562"/>
      <c r="O1176" s="564"/>
    </row>
    <row r="1177" ht="13.5" customHeight="1" outlineLevel="1">
      <c r="A1177" s="564"/>
      <c r="B1177" s="216">
        <v>1172.0</v>
      </c>
      <c r="C1177" s="598"/>
      <c r="D1177" s="73">
        <v>8.595057625341E12</v>
      </c>
      <c r="E1177" s="55" t="s">
        <v>1660</v>
      </c>
      <c r="F1177" s="594" t="s">
        <v>1661</v>
      </c>
      <c r="G1177" s="589">
        <v>6259.7</v>
      </c>
      <c r="H1177" s="590">
        <f>G1177*'ЗМІСТ'!$E$13/1000*1.2</f>
        <v>328.3533147</v>
      </c>
      <c r="I1177" s="591"/>
      <c r="J1177" s="592"/>
      <c r="K1177" s="591"/>
      <c r="L1177" s="575"/>
      <c r="M1177" s="593"/>
      <c r="N1177" s="562"/>
      <c r="O1177" s="564"/>
    </row>
    <row r="1178" ht="13.5" customHeight="1" outlineLevel="1">
      <c r="A1178" s="564"/>
      <c r="B1178" s="216">
        <v>1173.0</v>
      </c>
      <c r="C1178" s="598"/>
      <c r="D1178" s="73">
        <v>8.595057625228E12</v>
      </c>
      <c r="E1178" s="55" t="s">
        <v>1662</v>
      </c>
      <c r="F1178" s="594" t="s">
        <v>1663</v>
      </c>
      <c r="G1178" s="589">
        <v>6177.49</v>
      </c>
      <c r="H1178" s="590">
        <f>G1178*'ЗМІСТ'!$E$13/1000*1.2</f>
        <v>324.0409792</v>
      </c>
      <c r="I1178" s="591"/>
      <c r="J1178" s="592"/>
      <c r="K1178" s="591"/>
      <c r="L1178" s="575"/>
      <c r="M1178" s="593"/>
      <c r="N1178" s="562"/>
      <c r="O1178" s="564"/>
    </row>
    <row r="1179" ht="13.5" customHeight="1" outlineLevel="1">
      <c r="A1179" s="564"/>
      <c r="B1179" s="216">
        <v>1174.0</v>
      </c>
      <c r="C1179" s="587"/>
      <c r="D1179" s="73">
        <v>8.595057626133E12</v>
      </c>
      <c r="E1179" s="55" t="s">
        <v>1664</v>
      </c>
      <c r="F1179" s="594" t="s">
        <v>1665</v>
      </c>
      <c r="G1179" s="589">
        <v>2701.18</v>
      </c>
      <c r="H1179" s="590">
        <f>G1179*'ЗМІСТ'!$E$13/1000*1.2</f>
        <v>141.690721</v>
      </c>
      <c r="I1179" s="591"/>
      <c r="J1179" s="592"/>
      <c r="K1179" s="591"/>
      <c r="L1179" s="575"/>
      <c r="M1179" s="593"/>
      <c r="N1179" s="562"/>
      <c r="O1179" s="564"/>
    </row>
    <row r="1180" ht="13.5" customHeight="1" outlineLevel="1">
      <c r="A1180" s="564"/>
      <c r="B1180" s="216">
        <v>1175.0</v>
      </c>
      <c r="C1180" s="587"/>
      <c r="D1180" s="73">
        <v>8.595057626683E12</v>
      </c>
      <c r="E1180" s="55" t="s">
        <v>1666</v>
      </c>
      <c r="F1180" s="594" t="s">
        <v>1667</v>
      </c>
      <c r="G1180" s="589">
        <v>2125.71</v>
      </c>
      <c r="H1180" s="590">
        <f>G1180*'ЗМІСТ'!$E$13/1000*1.2</f>
        <v>111.5043731</v>
      </c>
      <c r="I1180" s="591"/>
      <c r="J1180" s="592"/>
      <c r="K1180" s="591"/>
      <c r="L1180" s="575"/>
      <c r="M1180" s="593"/>
      <c r="N1180" s="562"/>
      <c r="O1180" s="564"/>
    </row>
    <row r="1181" ht="13.5" customHeight="1" outlineLevel="1">
      <c r="A1181" s="564"/>
      <c r="B1181" s="216">
        <v>1176.0</v>
      </c>
      <c r="C1181" s="598"/>
      <c r="D1181" s="73">
        <v>8.595057625358E12</v>
      </c>
      <c r="E1181" s="55" t="s">
        <v>1668</v>
      </c>
      <c r="F1181" s="594" t="s">
        <v>1669</v>
      </c>
      <c r="G1181" s="589">
        <v>6435.87</v>
      </c>
      <c r="H1181" s="590">
        <f>G1181*'ЗМІСТ'!$E$13/1000*1.2</f>
        <v>337.5943332</v>
      </c>
      <c r="I1181" s="591"/>
      <c r="J1181" s="592"/>
      <c r="K1181" s="591"/>
      <c r="L1181" s="575"/>
      <c r="M1181" s="593"/>
      <c r="N1181" s="562"/>
      <c r="O1181" s="564"/>
    </row>
    <row r="1182" ht="13.5" customHeight="1" outlineLevel="1">
      <c r="A1182" s="564"/>
      <c r="B1182" s="216">
        <v>1177.0</v>
      </c>
      <c r="C1182" s="587"/>
      <c r="D1182" s="73">
        <v>8.595057625235E12</v>
      </c>
      <c r="E1182" s="55" t="s">
        <v>1670</v>
      </c>
      <c r="F1182" s="594" t="s">
        <v>1671</v>
      </c>
      <c r="G1182" s="589">
        <v>6576.8</v>
      </c>
      <c r="H1182" s="590">
        <f>G1182*'ЗМІСТ'!$E$13/1000*1.2</f>
        <v>344.9868332</v>
      </c>
      <c r="I1182" s="591"/>
      <c r="J1182" s="592"/>
      <c r="K1182" s="591"/>
      <c r="L1182" s="575"/>
      <c r="M1182" s="593"/>
      <c r="N1182" s="562"/>
      <c r="O1182" s="564"/>
    </row>
    <row r="1183" ht="13.5" customHeight="1" outlineLevel="1">
      <c r="A1183" s="564"/>
      <c r="B1183" s="216">
        <v>1178.0</v>
      </c>
      <c r="C1183" s="587"/>
      <c r="D1183" s="73">
        <v>8.59505762614E12</v>
      </c>
      <c r="E1183" s="55" t="s">
        <v>1672</v>
      </c>
      <c r="F1183" s="594" t="s">
        <v>1673</v>
      </c>
      <c r="G1183" s="589">
        <v>3077.0</v>
      </c>
      <c r="H1183" s="590">
        <f>G1183*'ЗМІСТ'!$E$13/1000*1.2</f>
        <v>161.4044042</v>
      </c>
      <c r="I1183" s="591"/>
      <c r="J1183" s="592"/>
      <c r="K1183" s="591"/>
      <c r="L1183" s="575"/>
      <c r="M1183" s="593"/>
      <c r="N1183" s="562"/>
      <c r="O1183" s="564"/>
    </row>
    <row r="1184" ht="13.5" customHeight="1" outlineLevel="1">
      <c r="A1184" s="564"/>
      <c r="B1184" s="216">
        <v>1179.0</v>
      </c>
      <c r="C1184" s="598"/>
      <c r="D1184" s="73">
        <v>8.59505762669E12</v>
      </c>
      <c r="E1184" s="55" t="s">
        <v>1674</v>
      </c>
      <c r="F1184" s="594" t="s">
        <v>1675</v>
      </c>
      <c r="G1184" s="589">
        <v>6606.16</v>
      </c>
      <c r="H1184" s="590">
        <f>G1184*'ЗМІСТ'!$E$13/1000*1.2</f>
        <v>346.5269155</v>
      </c>
      <c r="I1184" s="591"/>
      <c r="J1184" s="592"/>
      <c r="K1184" s="591"/>
      <c r="L1184" s="575"/>
      <c r="M1184" s="593"/>
      <c r="N1184" s="562"/>
      <c r="O1184" s="564"/>
    </row>
    <row r="1185" ht="13.5" customHeight="1" outlineLevel="1">
      <c r="A1185" s="564"/>
      <c r="B1185" s="216">
        <v>1180.0</v>
      </c>
      <c r="C1185" s="598"/>
      <c r="D1185" s="73">
        <v>8.595057625365E12</v>
      </c>
      <c r="E1185" s="55" t="s">
        <v>1676</v>
      </c>
      <c r="F1185" s="594" t="s">
        <v>1677</v>
      </c>
      <c r="G1185" s="589">
        <v>11098.35</v>
      </c>
      <c r="H1185" s="590">
        <f>G1185*'ЗМІСТ'!$E$13/1000*1.2</f>
        <v>582.1652811</v>
      </c>
      <c r="I1185" s="591"/>
      <c r="J1185" s="592"/>
      <c r="K1185" s="591"/>
      <c r="L1185" s="575"/>
      <c r="M1185" s="593"/>
      <c r="N1185" s="562"/>
      <c r="O1185" s="564"/>
    </row>
    <row r="1186" ht="13.5" customHeight="1" outlineLevel="1">
      <c r="A1186" s="564"/>
      <c r="B1186" s="216">
        <v>1181.0</v>
      </c>
      <c r="C1186" s="598"/>
      <c r="D1186" s="73">
        <v>8.595057625242E12</v>
      </c>
      <c r="E1186" s="55" t="s">
        <v>1678</v>
      </c>
      <c r="F1186" s="594" t="s">
        <v>1679</v>
      </c>
      <c r="G1186" s="589">
        <v>8174.02</v>
      </c>
      <c r="H1186" s="590">
        <f>G1186*'ЗМІСТ'!$E$13/1000*1.2</f>
        <v>428.7692</v>
      </c>
      <c r="I1186" s="591"/>
      <c r="J1186" s="592"/>
      <c r="K1186" s="591"/>
      <c r="L1186" s="575"/>
      <c r="M1186" s="593"/>
      <c r="N1186" s="562"/>
      <c r="O1186" s="564"/>
    </row>
    <row r="1187" ht="13.5" customHeight="1" outlineLevel="1">
      <c r="A1187" s="564"/>
      <c r="B1187" s="216">
        <v>1182.0</v>
      </c>
      <c r="C1187" s="598"/>
      <c r="D1187" s="73">
        <v>8.595057626706E12</v>
      </c>
      <c r="E1187" s="55" t="s">
        <v>1680</v>
      </c>
      <c r="F1187" s="594" t="s">
        <v>1681</v>
      </c>
      <c r="G1187" s="589">
        <v>3652.47</v>
      </c>
      <c r="H1187" s="590">
        <f>G1187*'ЗМІСТ'!$E$13/1000*1.2</f>
        <v>191.5907521</v>
      </c>
      <c r="I1187" s="591"/>
      <c r="J1187" s="592"/>
      <c r="K1187" s="591"/>
      <c r="L1187" s="575"/>
      <c r="M1187" s="593"/>
      <c r="N1187" s="562"/>
      <c r="O1187" s="564"/>
    </row>
    <row r="1188" ht="13.5" customHeight="1" outlineLevel="1">
      <c r="A1188" s="564"/>
      <c r="B1188" s="216">
        <v>1183.0</v>
      </c>
      <c r="C1188" s="598"/>
      <c r="D1188" s="73">
        <v>8.595057625372E12</v>
      </c>
      <c r="E1188" s="55" t="s">
        <v>1682</v>
      </c>
      <c r="F1188" s="594" t="s">
        <v>1683</v>
      </c>
      <c r="G1188" s="589">
        <v>15326.29</v>
      </c>
      <c r="H1188" s="590">
        <f>G1188*'ЗМІСТ'!$E$13/1000*1.2</f>
        <v>803.9423811</v>
      </c>
      <c r="I1188" s="591"/>
      <c r="J1188" s="592"/>
      <c r="K1188" s="591"/>
      <c r="L1188" s="575"/>
      <c r="M1188" s="593"/>
      <c r="N1188" s="562"/>
      <c r="O1188" s="564"/>
    </row>
    <row r="1189" ht="13.5" customHeight="1" outlineLevel="1">
      <c r="A1189" s="564"/>
      <c r="B1189" s="216">
        <v>1184.0</v>
      </c>
      <c r="C1189" s="598"/>
      <c r="D1189" s="73">
        <v>8.595057625259E12</v>
      </c>
      <c r="E1189" s="55" t="s">
        <v>1684</v>
      </c>
      <c r="F1189" s="594" t="s">
        <v>1685</v>
      </c>
      <c r="G1189" s="589">
        <v>17704.5</v>
      </c>
      <c r="H1189" s="590">
        <f>G1189*'ЗМІСТ'!$E$13/1000*1.2</f>
        <v>928.691672</v>
      </c>
      <c r="I1189" s="591"/>
      <c r="J1189" s="592"/>
      <c r="K1189" s="591"/>
      <c r="L1189" s="575"/>
      <c r="M1189" s="593"/>
      <c r="N1189" s="562"/>
      <c r="O1189" s="564"/>
    </row>
    <row r="1190" ht="13.5" customHeight="1" outlineLevel="1">
      <c r="A1190" s="564"/>
      <c r="B1190" s="216">
        <v>1185.0</v>
      </c>
      <c r="C1190" s="598"/>
      <c r="D1190" s="73">
        <v>8.595057626713E12</v>
      </c>
      <c r="E1190" s="55" t="s">
        <v>1686</v>
      </c>
      <c r="F1190" s="594" t="s">
        <v>1687</v>
      </c>
      <c r="G1190" s="589">
        <v>11714.92</v>
      </c>
      <c r="H1190" s="590">
        <f>G1190*'ЗМІСТ'!$E$13/1000*1.2</f>
        <v>614.5075344</v>
      </c>
      <c r="I1190" s="591"/>
      <c r="J1190" s="592"/>
      <c r="K1190" s="591"/>
      <c r="L1190" s="575"/>
      <c r="M1190" s="593"/>
      <c r="N1190" s="562"/>
      <c r="O1190" s="564"/>
    </row>
    <row r="1191" ht="13.5" customHeight="1" outlineLevel="1">
      <c r="A1191" s="564"/>
      <c r="B1191" s="216">
        <v>1186.0</v>
      </c>
      <c r="C1191" s="598"/>
      <c r="D1191" s="73">
        <v>8.595057625389E12</v>
      </c>
      <c r="E1191" s="55" t="s">
        <v>1688</v>
      </c>
      <c r="F1191" s="594" t="s">
        <v>1689</v>
      </c>
      <c r="G1191" s="589">
        <v>24897.88</v>
      </c>
      <c r="H1191" s="590">
        <f>G1191*'ЗМІСТ'!$E$13/1000*1.2</f>
        <v>1306.021283</v>
      </c>
      <c r="I1191" s="591"/>
      <c r="J1191" s="592"/>
      <c r="K1191" s="591"/>
      <c r="L1191" s="575"/>
      <c r="M1191" s="593"/>
      <c r="N1191" s="562"/>
      <c r="O1191" s="564"/>
    </row>
    <row r="1192" ht="13.5" customHeight="1" outlineLevel="1">
      <c r="A1192" s="564"/>
      <c r="B1192" s="216">
        <v>1187.0</v>
      </c>
      <c r="C1192" s="598"/>
      <c r="D1192" s="73">
        <v>8.595057625266E12</v>
      </c>
      <c r="E1192" s="55" t="s">
        <v>1690</v>
      </c>
      <c r="F1192" s="594" t="s">
        <v>1691</v>
      </c>
      <c r="G1192" s="589">
        <v>24897.88</v>
      </c>
      <c r="H1192" s="590">
        <f>G1192*'ЗМІСТ'!$E$13/1000*1.2</f>
        <v>1306.021283</v>
      </c>
      <c r="I1192" s="591"/>
      <c r="J1192" s="592"/>
      <c r="K1192" s="591"/>
      <c r="L1192" s="575"/>
      <c r="M1192" s="593"/>
      <c r="N1192" s="562"/>
      <c r="O1192" s="564"/>
    </row>
    <row r="1193" ht="13.5" customHeight="1" outlineLevel="1">
      <c r="A1193" s="564"/>
      <c r="B1193" s="216">
        <v>1188.0</v>
      </c>
      <c r="C1193" s="598"/>
      <c r="D1193" s="73">
        <v>8.59505762515E12</v>
      </c>
      <c r="E1193" s="55" t="s">
        <v>1692</v>
      </c>
      <c r="F1193" s="594" t="s">
        <v>1693</v>
      </c>
      <c r="G1193" s="589">
        <v>8632.05</v>
      </c>
      <c r="H1193" s="590">
        <f>G1193*'ЗМІСТ'!$E$13/1000*1.2</f>
        <v>452.7952186</v>
      </c>
      <c r="I1193" s="591"/>
      <c r="J1193" s="592"/>
      <c r="K1193" s="591"/>
      <c r="L1193" s="575"/>
      <c r="M1193" s="593"/>
      <c r="N1193" s="562"/>
      <c r="O1193" s="564"/>
    </row>
    <row r="1194" ht="13.5" customHeight="1" outlineLevel="1">
      <c r="A1194" s="564"/>
      <c r="B1194" s="216">
        <v>1189.0</v>
      </c>
      <c r="C1194" s="598"/>
      <c r="D1194" s="73">
        <v>8.595057625396E12</v>
      </c>
      <c r="E1194" s="55" t="s">
        <v>1694</v>
      </c>
      <c r="F1194" s="594" t="s">
        <v>1695</v>
      </c>
      <c r="G1194" s="589">
        <v>26307.19</v>
      </c>
      <c r="H1194" s="590">
        <f>G1194*'ЗМІСТ'!$E$13/1000*1.2</f>
        <v>1379.946808</v>
      </c>
      <c r="I1194" s="591"/>
      <c r="J1194" s="592"/>
      <c r="K1194" s="591"/>
      <c r="L1194" s="575"/>
      <c r="M1194" s="593"/>
      <c r="N1194" s="562"/>
      <c r="O1194" s="564"/>
    </row>
    <row r="1195" ht="13.5" customHeight="1" outlineLevel="1">
      <c r="A1195" s="564"/>
      <c r="B1195" s="216">
        <v>1190.0</v>
      </c>
      <c r="C1195" s="598"/>
      <c r="D1195" s="73">
        <v>8.595057625273E12</v>
      </c>
      <c r="E1195" s="55" t="s">
        <v>1696</v>
      </c>
      <c r="F1195" s="594" t="s">
        <v>1697</v>
      </c>
      <c r="G1195" s="589">
        <v>30916.82</v>
      </c>
      <c r="H1195" s="590">
        <f>G1195*'ЗМІСТ'!$E$13/1000*1.2</f>
        <v>1621.745503</v>
      </c>
      <c r="I1195" s="591"/>
      <c r="J1195" s="592"/>
      <c r="K1195" s="591"/>
      <c r="L1195" s="575"/>
      <c r="M1195" s="593"/>
      <c r="N1195" s="562"/>
      <c r="O1195" s="564"/>
    </row>
    <row r="1196" ht="13.5" customHeight="1" outlineLevel="1">
      <c r="A1196" s="564"/>
      <c r="B1196" s="216">
        <v>1191.0</v>
      </c>
      <c r="C1196" s="587"/>
      <c r="D1196" s="73">
        <v>8.595057667273E12</v>
      </c>
      <c r="E1196" s="55" t="s">
        <v>617</v>
      </c>
      <c r="F1196" s="594" t="s">
        <v>618</v>
      </c>
      <c r="G1196" s="589">
        <v>11058.42</v>
      </c>
      <c r="H1196" s="590">
        <f>G1196*'ЗМІСТ'!$E$13/1000*1.2</f>
        <v>580.0707481</v>
      </c>
      <c r="I1196" s="591"/>
      <c r="J1196" s="592"/>
      <c r="K1196" s="591"/>
      <c r="L1196" s="575"/>
      <c r="M1196" s="593"/>
      <c r="N1196" s="562"/>
      <c r="O1196" s="564"/>
    </row>
    <row r="1197" ht="13.5" customHeight="1" outlineLevel="1">
      <c r="A1197" s="564"/>
      <c r="B1197" s="216">
        <v>1192.0</v>
      </c>
      <c r="C1197" s="587"/>
      <c r="D1197" s="73">
        <v>8.595057651517E12</v>
      </c>
      <c r="E1197" s="55" t="s">
        <v>619</v>
      </c>
      <c r="F1197" s="594" t="s">
        <v>620</v>
      </c>
      <c r="G1197" s="589">
        <v>13529.41</v>
      </c>
      <c r="H1197" s="590">
        <f>G1197*'ЗМІСТ'!$E$13/1000*1.2</f>
        <v>709.6868251</v>
      </c>
      <c r="I1197" s="591"/>
      <c r="J1197" s="592"/>
      <c r="K1197" s="591"/>
      <c r="L1197" s="575"/>
      <c r="M1197" s="593"/>
      <c r="N1197" s="562"/>
      <c r="O1197" s="564"/>
    </row>
    <row r="1198" ht="13.5" customHeight="1" outlineLevel="1">
      <c r="A1198" s="564"/>
      <c r="B1198" s="216">
        <v>1193.0</v>
      </c>
      <c r="C1198" s="598"/>
      <c r="D1198" s="73">
        <v>8.59505766728E12</v>
      </c>
      <c r="E1198" s="55" t="s">
        <v>621</v>
      </c>
      <c r="F1198" s="594" t="s">
        <v>622</v>
      </c>
      <c r="G1198" s="589">
        <v>48022.37</v>
      </c>
      <c r="H1198" s="590">
        <f>G1198*'ЗМІСТ'!$E$13/1000*1.2</f>
        <v>2519.019181</v>
      </c>
      <c r="I1198" s="591"/>
      <c r="J1198" s="592"/>
      <c r="K1198" s="591"/>
      <c r="L1198" s="575"/>
      <c r="M1198" s="593"/>
      <c r="N1198" s="562"/>
      <c r="O1198" s="564"/>
    </row>
    <row r="1199" ht="13.5" customHeight="1" outlineLevel="1">
      <c r="A1199" s="564"/>
      <c r="B1199" s="216">
        <v>1194.0</v>
      </c>
      <c r="C1199" s="598"/>
      <c r="D1199" s="73">
        <v>8.595057656321E12</v>
      </c>
      <c r="E1199" s="55" t="s">
        <v>609</v>
      </c>
      <c r="F1199" s="594" t="s">
        <v>610</v>
      </c>
      <c r="G1199" s="589">
        <v>2475.69</v>
      </c>
      <c r="H1199" s="590">
        <f>G1199*'ЗМІСТ'!$E$13/1000*1.2</f>
        <v>129.862616</v>
      </c>
      <c r="I1199" s="591"/>
      <c r="J1199" s="592"/>
      <c r="K1199" s="591"/>
      <c r="L1199" s="575"/>
      <c r="M1199" s="593"/>
      <c r="N1199" s="562"/>
      <c r="O1199" s="564"/>
    </row>
    <row r="1200" ht="13.5" customHeight="1" outlineLevel="1">
      <c r="A1200" s="564"/>
      <c r="B1200" s="216">
        <v>1195.0</v>
      </c>
      <c r="C1200" s="598"/>
      <c r="D1200" s="73">
        <v>8.595057662179E12</v>
      </c>
      <c r="E1200" s="55" t="s">
        <v>611</v>
      </c>
      <c r="F1200" s="594" t="s">
        <v>612</v>
      </c>
      <c r="G1200" s="589">
        <v>3833.33</v>
      </c>
      <c r="H1200" s="590">
        <f>G1200*'ЗМІСТ'!$E$13/1000*1.2</f>
        <v>201.0777851</v>
      </c>
      <c r="I1200" s="591"/>
      <c r="J1200" s="592"/>
      <c r="K1200" s="591"/>
      <c r="L1200" s="575"/>
      <c r="M1200" s="593"/>
      <c r="N1200" s="562"/>
      <c r="O1200" s="564"/>
    </row>
    <row r="1201" ht="13.5" customHeight="1" outlineLevel="1">
      <c r="A1201" s="564"/>
      <c r="B1201" s="216">
        <v>1196.0</v>
      </c>
      <c r="C1201" s="598"/>
      <c r="D1201" s="73">
        <v>8.595057667266E12</v>
      </c>
      <c r="E1201" s="55" t="s">
        <v>613</v>
      </c>
      <c r="F1201" s="594" t="s">
        <v>614</v>
      </c>
      <c r="G1201" s="589">
        <v>5820.47</v>
      </c>
      <c r="H1201" s="590">
        <f>G1201*'ЗМІСТ'!$E$13/1000*1.2</f>
        <v>305.3134523</v>
      </c>
      <c r="I1201" s="591"/>
      <c r="J1201" s="592"/>
      <c r="K1201" s="591"/>
      <c r="L1201" s="575"/>
      <c r="M1201" s="593"/>
      <c r="N1201" s="562"/>
      <c r="O1201" s="564"/>
    </row>
    <row r="1202" ht="13.5" customHeight="1" outlineLevel="1">
      <c r="A1202" s="564"/>
      <c r="B1202" s="216">
        <v>1197.0</v>
      </c>
      <c r="C1202" s="598"/>
      <c r="D1202" s="73">
        <v>8.595057658196E12</v>
      </c>
      <c r="E1202" s="55" t="s">
        <v>615</v>
      </c>
      <c r="F1202" s="594" t="s">
        <v>616</v>
      </c>
      <c r="G1202" s="589">
        <v>8913.91</v>
      </c>
      <c r="H1202" s="590">
        <f>G1202*'ЗМІСТ'!$E$13/1000*1.2</f>
        <v>467.5802187</v>
      </c>
      <c r="I1202" s="591"/>
      <c r="J1202" s="592"/>
      <c r="K1202" s="591"/>
      <c r="L1202" s="575"/>
      <c r="M1202" s="593"/>
      <c r="N1202" s="562"/>
      <c r="O1202" s="564"/>
    </row>
    <row r="1203" ht="13.5" customHeight="1" outlineLevel="1">
      <c r="A1203" s="564"/>
      <c r="B1203" s="216">
        <v>1198.0</v>
      </c>
      <c r="C1203" s="598"/>
      <c r="D1203" s="73">
        <v>8.595057625167E12</v>
      </c>
      <c r="E1203" s="55" t="s">
        <v>1698</v>
      </c>
      <c r="F1203" s="594" t="s">
        <v>1699</v>
      </c>
      <c r="G1203" s="589">
        <v>2983.05</v>
      </c>
      <c r="H1203" s="590">
        <f>G1203*'ЗМІСТ'!$E$13/1000*1.2</f>
        <v>156.4762457</v>
      </c>
      <c r="I1203" s="591"/>
      <c r="J1203" s="592"/>
      <c r="K1203" s="591"/>
      <c r="L1203" s="575"/>
      <c r="M1203" s="593"/>
      <c r="N1203" s="562"/>
      <c r="O1203" s="564"/>
    </row>
    <row r="1204" ht="13.5" customHeight="1" outlineLevel="1">
      <c r="A1204" s="564"/>
      <c r="B1204" s="216">
        <v>1199.0</v>
      </c>
      <c r="C1204" s="598"/>
      <c r="D1204" s="73">
        <v>8.595057625402E12</v>
      </c>
      <c r="E1204" s="55" t="s">
        <v>1700</v>
      </c>
      <c r="F1204" s="594" t="s">
        <v>1701</v>
      </c>
      <c r="G1204" s="589">
        <v>8808.21</v>
      </c>
      <c r="H1204" s="590">
        <f>G1204*'ЗМІСТ'!$E$13/1000*1.2</f>
        <v>462.0357125</v>
      </c>
      <c r="I1204" s="591"/>
      <c r="J1204" s="592"/>
      <c r="K1204" s="591"/>
      <c r="L1204" s="575"/>
      <c r="M1204" s="593"/>
      <c r="N1204" s="562"/>
      <c r="O1204" s="564"/>
    </row>
    <row r="1205" ht="13.5" customHeight="1" outlineLevel="1">
      <c r="A1205" s="564"/>
      <c r="B1205" s="216">
        <v>1200.0</v>
      </c>
      <c r="C1205" s="587"/>
      <c r="D1205" s="73">
        <v>8.59505762528E12</v>
      </c>
      <c r="E1205" s="55" t="s">
        <v>1702</v>
      </c>
      <c r="F1205" s="594" t="s">
        <v>1703</v>
      </c>
      <c r="G1205" s="589">
        <v>7927.39</v>
      </c>
      <c r="H1205" s="590">
        <f>G1205*'ЗМІСТ'!$E$13/1000*1.2</f>
        <v>415.8321937</v>
      </c>
      <c r="I1205" s="591"/>
      <c r="J1205" s="592"/>
      <c r="K1205" s="591"/>
      <c r="L1205" s="575"/>
      <c r="M1205" s="593"/>
      <c r="N1205" s="562"/>
      <c r="O1205" s="564"/>
    </row>
    <row r="1206" ht="13.5" customHeight="1" outlineLevel="1">
      <c r="A1206" s="564"/>
      <c r="B1206" s="216">
        <v>1201.0</v>
      </c>
      <c r="C1206" s="587"/>
      <c r="D1206" s="73">
        <v>8.595057625174E12</v>
      </c>
      <c r="E1206" s="55" t="s">
        <v>1704</v>
      </c>
      <c r="F1206" s="594" t="s">
        <v>1705</v>
      </c>
      <c r="G1206" s="589">
        <v>2266.65</v>
      </c>
      <c r="H1206" s="590">
        <f>G1206*'ЗМІСТ'!$E$13/1000*1.2</f>
        <v>118.8973977</v>
      </c>
      <c r="I1206" s="591"/>
      <c r="J1206" s="592"/>
      <c r="K1206" s="591"/>
      <c r="L1206" s="575"/>
      <c r="M1206" s="593"/>
      <c r="N1206" s="562"/>
      <c r="O1206" s="564"/>
    </row>
    <row r="1207" ht="13.5" customHeight="1" outlineLevel="1">
      <c r="A1207" s="564"/>
      <c r="B1207" s="216">
        <v>1202.0</v>
      </c>
      <c r="C1207" s="598"/>
      <c r="D1207" s="73">
        <v>8.595057625419E12</v>
      </c>
      <c r="E1207" s="55" t="s">
        <v>1706</v>
      </c>
      <c r="F1207" s="594" t="s">
        <v>1707</v>
      </c>
      <c r="G1207" s="589">
        <v>10129.44</v>
      </c>
      <c r="H1207" s="590">
        <f>G1207*'ЗМІСТ'!$E$13/1000*1.2</f>
        <v>531.3409907</v>
      </c>
      <c r="I1207" s="591"/>
      <c r="J1207" s="592"/>
      <c r="K1207" s="591"/>
      <c r="L1207" s="575"/>
      <c r="M1207" s="593"/>
      <c r="N1207" s="562"/>
      <c r="O1207" s="564"/>
    </row>
    <row r="1208" ht="13.5" customHeight="1" outlineLevel="1">
      <c r="A1208" s="564"/>
      <c r="B1208" s="216">
        <v>1203.0</v>
      </c>
      <c r="C1208" s="598"/>
      <c r="D1208" s="73">
        <v>8.595057625297E12</v>
      </c>
      <c r="E1208" s="55" t="s">
        <v>1708</v>
      </c>
      <c r="F1208" s="594" t="s">
        <v>1709</v>
      </c>
      <c r="G1208" s="589">
        <v>6048.3</v>
      </c>
      <c r="H1208" s="590">
        <f>G1208*'ЗМІСТ'!$E$13/1000*1.2</f>
        <v>317.2643023</v>
      </c>
      <c r="I1208" s="591"/>
      <c r="J1208" s="592"/>
      <c r="K1208" s="591"/>
      <c r="L1208" s="575"/>
      <c r="M1208" s="593"/>
      <c r="N1208" s="562"/>
      <c r="O1208" s="564"/>
    </row>
    <row r="1209" ht="13.5" customHeight="1" outlineLevel="1">
      <c r="A1209" s="564"/>
      <c r="B1209" s="216">
        <v>1204.0</v>
      </c>
      <c r="C1209" s="598"/>
      <c r="D1209" s="73">
        <v>8.595057625181E12</v>
      </c>
      <c r="E1209" s="55" t="s">
        <v>1710</v>
      </c>
      <c r="F1209" s="594" t="s">
        <v>1711</v>
      </c>
      <c r="G1209" s="589">
        <v>5308.42</v>
      </c>
      <c r="H1209" s="590">
        <f>G1209*'ЗМІСТ'!$E$13/1000*1.2</f>
        <v>278.4538081</v>
      </c>
      <c r="I1209" s="591"/>
      <c r="J1209" s="592"/>
      <c r="K1209" s="591"/>
      <c r="L1209" s="575"/>
      <c r="M1209" s="593"/>
      <c r="N1209" s="562"/>
      <c r="O1209" s="564"/>
    </row>
    <row r="1210" ht="13.5" customHeight="1" outlineLevel="1">
      <c r="A1210" s="564"/>
      <c r="B1210" s="216">
        <v>1205.0</v>
      </c>
      <c r="C1210" s="598"/>
      <c r="D1210" s="73">
        <v>8.595057625426E12</v>
      </c>
      <c r="E1210" s="55" t="s">
        <v>1712</v>
      </c>
      <c r="F1210" s="594" t="s">
        <v>1713</v>
      </c>
      <c r="G1210" s="589">
        <v>11098.35</v>
      </c>
      <c r="H1210" s="590">
        <f>G1210*'ЗМІСТ'!$E$13/1000*1.2</f>
        <v>582.1652811</v>
      </c>
      <c r="I1210" s="591"/>
      <c r="J1210" s="592"/>
      <c r="K1210" s="591"/>
      <c r="L1210" s="575"/>
      <c r="M1210" s="593"/>
      <c r="N1210" s="562"/>
      <c r="O1210" s="564"/>
    </row>
    <row r="1211" ht="13.5" customHeight="1" outlineLevel="1">
      <c r="A1211" s="564"/>
      <c r="B1211" s="216">
        <v>1206.0</v>
      </c>
      <c r="C1211" s="598"/>
      <c r="D1211" s="73">
        <v>8.595057625303E12</v>
      </c>
      <c r="E1211" s="55" t="s">
        <v>1714</v>
      </c>
      <c r="F1211" s="594" t="s">
        <v>1715</v>
      </c>
      <c r="G1211" s="589">
        <v>11538.76</v>
      </c>
      <c r="H1211" s="590">
        <f>G1211*'ЗМІСТ'!$E$13/1000*1.2</f>
        <v>605.2670405</v>
      </c>
      <c r="I1211" s="591"/>
      <c r="J1211" s="592"/>
      <c r="K1211" s="591"/>
      <c r="L1211" s="575"/>
      <c r="M1211" s="593"/>
      <c r="N1211" s="562"/>
      <c r="O1211" s="564"/>
    </row>
    <row r="1212" ht="13.5" customHeight="1" outlineLevel="1">
      <c r="A1212" s="564"/>
      <c r="B1212" s="216">
        <v>1207.0</v>
      </c>
      <c r="C1212" s="598"/>
      <c r="D1212" s="73">
        <v>8.595057625198E12</v>
      </c>
      <c r="E1212" s="55" t="s">
        <v>1716</v>
      </c>
      <c r="F1212" s="594" t="s">
        <v>1717</v>
      </c>
      <c r="G1212" s="589">
        <v>4498.06</v>
      </c>
      <c r="H1212" s="590">
        <f>G1212*'ЗМІСТ'!$E$13/1000*1.2</f>
        <v>235.9462771</v>
      </c>
      <c r="I1212" s="591"/>
      <c r="J1212" s="592"/>
      <c r="K1212" s="591"/>
      <c r="L1212" s="575"/>
      <c r="M1212" s="593"/>
      <c r="N1212" s="562"/>
      <c r="O1212" s="564"/>
    </row>
    <row r="1213" ht="13.5" customHeight="1" outlineLevel="1">
      <c r="A1213" s="564"/>
      <c r="B1213" s="216">
        <v>1208.0</v>
      </c>
      <c r="C1213" s="598"/>
      <c r="D1213" s="73">
        <v>8.595057625433E12</v>
      </c>
      <c r="E1213" s="55" t="s">
        <v>1718</v>
      </c>
      <c r="F1213" s="594" t="s">
        <v>1719</v>
      </c>
      <c r="G1213" s="589">
        <v>17704.5</v>
      </c>
      <c r="H1213" s="590">
        <f>G1213*'ЗМІСТ'!$E$13/1000*1.2</f>
        <v>928.691672</v>
      </c>
      <c r="I1213" s="591"/>
      <c r="J1213" s="592"/>
      <c r="K1213" s="591"/>
      <c r="L1213" s="575"/>
      <c r="M1213" s="593"/>
      <c r="N1213" s="562"/>
      <c r="O1213" s="564"/>
    </row>
    <row r="1214" ht="13.5" customHeight="1" outlineLevel="1">
      <c r="A1214" s="564"/>
      <c r="B1214" s="216">
        <v>1209.0</v>
      </c>
      <c r="C1214" s="598"/>
      <c r="D1214" s="73">
        <v>8.59505762531E12</v>
      </c>
      <c r="E1214" s="55" t="s">
        <v>1720</v>
      </c>
      <c r="F1214" s="594" t="s">
        <v>1721</v>
      </c>
      <c r="G1214" s="589">
        <v>15326.29</v>
      </c>
      <c r="H1214" s="590">
        <f>G1214*'ЗМІСТ'!$E$13/1000*1.2</f>
        <v>803.9423811</v>
      </c>
      <c r="I1214" s="591"/>
      <c r="J1214" s="592"/>
      <c r="K1214" s="591"/>
      <c r="L1214" s="575"/>
      <c r="M1214" s="593"/>
      <c r="N1214" s="562"/>
      <c r="O1214" s="564"/>
    </row>
    <row r="1215" ht="13.5" customHeight="1" outlineLevel="1">
      <c r="A1215" s="564"/>
      <c r="B1215" s="216">
        <v>1210.0</v>
      </c>
      <c r="C1215" s="598"/>
      <c r="D1215" s="73">
        <v>8.595057625204E12</v>
      </c>
      <c r="E1215" s="55" t="s">
        <v>1722</v>
      </c>
      <c r="F1215" s="594" t="s">
        <v>1723</v>
      </c>
      <c r="G1215" s="589">
        <v>9043.1</v>
      </c>
      <c r="H1215" s="590">
        <f>G1215*'ЗМІСТ'!$E$13/1000*1.2</f>
        <v>474.3568957</v>
      </c>
      <c r="I1215" s="591"/>
      <c r="J1215" s="592"/>
      <c r="K1215" s="591"/>
      <c r="L1215" s="575"/>
      <c r="M1215" s="593"/>
      <c r="N1215" s="562"/>
      <c r="O1215" s="564"/>
    </row>
    <row r="1216" ht="13.5" customHeight="1" outlineLevel="1">
      <c r="A1216" s="564"/>
      <c r="B1216" s="216">
        <v>1211.0</v>
      </c>
      <c r="C1216" s="598"/>
      <c r="D1216" s="73">
        <v>8.59505762544E12</v>
      </c>
      <c r="E1216" s="55" t="s">
        <v>1724</v>
      </c>
      <c r="F1216" s="594" t="s">
        <v>1725</v>
      </c>
      <c r="G1216" s="589">
        <v>25455.73</v>
      </c>
      <c r="H1216" s="590">
        <f>G1216*'ЗМІСТ'!$E$13/1000*1.2</f>
        <v>1335.283372</v>
      </c>
      <c r="I1216" s="591"/>
      <c r="J1216" s="592"/>
      <c r="K1216" s="591"/>
      <c r="L1216" s="575"/>
      <c r="M1216" s="593"/>
      <c r="N1216" s="562"/>
      <c r="O1216" s="564"/>
    </row>
    <row r="1217" ht="13.5" customHeight="1" outlineLevel="1">
      <c r="A1217" s="564"/>
      <c r="B1217" s="216">
        <v>1212.0</v>
      </c>
      <c r="C1217" s="598"/>
      <c r="D1217" s="73">
        <v>8.595057625327E12</v>
      </c>
      <c r="E1217" s="55" t="s">
        <v>1726</v>
      </c>
      <c r="F1217" s="594" t="s">
        <v>1727</v>
      </c>
      <c r="G1217" s="589">
        <v>25455.73</v>
      </c>
      <c r="H1217" s="590">
        <f>G1217*'ЗМІСТ'!$E$13/1000*1.2</f>
        <v>1335.283372</v>
      </c>
      <c r="I1217" s="591"/>
      <c r="J1217" s="592"/>
      <c r="K1217" s="591"/>
      <c r="L1217" s="575"/>
      <c r="M1217" s="593"/>
      <c r="N1217" s="562"/>
      <c r="O1217" s="564"/>
    </row>
    <row r="1218" ht="13.5" customHeight="1" outlineLevel="1">
      <c r="A1218" s="564"/>
      <c r="B1218" s="216">
        <v>1213.0</v>
      </c>
      <c r="C1218" s="598"/>
      <c r="D1218" s="73">
        <v>8.595057625211E12</v>
      </c>
      <c r="E1218" s="55" t="s">
        <v>1728</v>
      </c>
      <c r="F1218" s="594" t="s">
        <v>1729</v>
      </c>
      <c r="G1218" s="589">
        <v>19994.64</v>
      </c>
      <c r="H1218" s="590">
        <f>G1218*'ЗМІСТ'!$E$13/1000*1.2</f>
        <v>1048.821241</v>
      </c>
      <c r="I1218" s="591"/>
      <c r="J1218" s="592"/>
      <c r="K1218" s="591"/>
      <c r="L1218" s="575"/>
      <c r="M1218" s="593"/>
      <c r="N1218" s="562"/>
      <c r="O1218" s="564"/>
    </row>
    <row r="1219" ht="13.5" customHeight="1" outlineLevel="1">
      <c r="A1219" s="564"/>
      <c r="B1219" s="216">
        <v>1214.0</v>
      </c>
      <c r="C1219" s="598"/>
      <c r="D1219" s="73">
        <v>8.595057625457E12</v>
      </c>
      <c r="E1219" s="55" t="s">
        <v>1730</v>
      </c>
      <c r="F1219" s="594" t="s">
        <v>1731</v>
      </c>
      <c r="G1219" s="589">
        <v>30916.82</v>
      </c>
      <c r="H1219" s="590">
        <f>G1219*'ЗМІСТ'!$E$13/1000*1.2</f>
        <v>1621.745503</v>
      </c>
      <c r="I1219" s="591"/>
      <c r="J1219" s="592"/>
      <c r="K1219" s="591"/>
      <c r="L1219" s="575"/>
      <c r="M1219" s="593"/>
      <c r="N1219" s="562"/>
      <c r="O1219" s="564"/>
    </row>
    <row r="1220" ht="13.5" customHeight="1" outlineLevel="1">
      <c r="A1220" s="564"/>
      <c r="B1220" s="216">
        <v>1215.0</v>
      </c>
      <c r="C1220" s="598"/>
      <c r="D1220" s="73">
        <v>8.595057625334E12</v>
      </c>
      <c r="E1220" s="55" t="s">
        <v>1732</v>
      </c>
      <c r="F1220" s="594" t="s">
        <v>1733</v>
      </c>
      <c r="G1220" s="589">
        <v>31885.72</v>
      </c>
      <c r="H1220" s="590">
        <f>G1220*'ЗМІСТ'!$E$13/1000*1.2</f>
        <v>1672.569269</v>
      </c>
      <c r="I1220" s="591"/>
      <c r="J1220" s="592"/>
      <c r="K1220" s="591"/>
      <c r="L1220" s="575"/>
      <c r="M1220" s="593"/>
      <c r="N1220" s="562"/>
      <c r="O1220" s="564"/>
    </row>
    <row r="1221" ht="13.5" customHeight="1" outlineLevel="1">
      <c r="A1221" s="564"/>
      <c r="B1221" s="216">
        <v>1216.0</v>
      </c>
      <c r="C1221" s="598"/>
      <c r="D1221" s="73">
        <v>8.595057625686E12</v>
      </c>
      <c r="E1221" s="55" t="s">
        <v>1734</v>
      </c>
      <c r="F1221" s="594" t="s">
        <v>1735</v>
      </c>
      <c r="G1221" s="589">
        <v>959.51</v>
      </c>
      <c r="H1221" s="590">
        <f>G1221*'ЗМІСТ'!$E$13/1000*1.2</f>
        <v>50.33121219</v>
      </c>
      <c r="I1221" s="591"/>
      <c r="J1221" s="592"/>
      <c r="K1221" s="591"/>
      <c r="L1221" s="575"/>
      <c r="M1221" s="593"/>
      <c r="N1221" s="562"/>
      <c r="O1221" s="564"/>
    </row>
    <row r="1222" ht="13.5" customHeight="1" outlineLevel="1">
      <c r="A1222" s="564"/>
      <c r="B1222" s="216">
        <v>1217.0</v>
      </c>
      <c r="C1222" s="598"/>
      <c r="D1222" s="73">
        <v>8.595057625693E12</v>
      </c>
      <c r="E1222" s="55" t="s">
        <v>1736</v>
      </c>
      <c r="F1222" s="594" t="s">
        <v>1737</v>
      </c>
      <c r="G1222" s="589">
        <v>1206.14</v>
      </c>
      <c r="H1222" s="590">
        <f>G1222*'ЗМІСТ'!$E$13/1000*1.2</f>
        <v>63.26821844</v>
      </c>
      <c r="I1222" s="591"/>
      <c r="J1222" s="592"/>
      <c r="K1222" s="591"/>
      <c r="L1222" s="575"/>
      <c r="M1222" s="593"/>
      <c r="N1222" s="562"/>
      <c r="O1222" s="564"/>
    </row>
    <row r="1223" ht="13.5" customHeight="1" outlineLevel="1">
      <c r="A1223" s="564"/>
      <c r="B1223" s="216">
        <v>1218.0</v>
      </c>
      <c r="C1223" s="598"/>
      <c r="D1223" s="73">
        <v>8.595057625709E12</v>
      </c>
      <c r="E1223" s="55" t="s">
        <v>1738</v>
      </c>
      <c r="F1223" s="594" t="s">
        <v>1739</v>
      </c>
      <c r="G1223" s="589">
        <v>1074.6</v>
      </c>
      <c r="H1223" s="590">
        <f>G1223*'ЗМІСТ'!$E$13/1000*1.2</f>
        <v>56.36827195</v>
      </c>
      <c r="I1223" s="591"/>
      <c r="J1223" s="592"/>
      <c r="K1223" s="591"/>
      <c r="L1223" s="575"/>
      <c r="M1223" s="593"/>
      <c r="N1223" s="562"/>
      <c r="O1223" s="564"/>
    </row>
    <row r="1224" ht="13.5" customHeight="1" outlineLevel="1">
      <c r="A1224" s="564"/>
      <c r="B1224" s="216">
        <v>1219.0</v>
      </c>
      <c r="C1224" s="598"/>
      <c r="D1224" s="73">
        <v>8.595057625716E12</v>
      </c>
      <c r="E1224" s="55" t="s">
        <v>1740</v>
      </c>
      <c r="F1224" s="594" t="s">
        <v>1741</v>
      </c>
      <c r="G1224" s="589">
        <v>3734.68</v>
      </c>
      <c r="H1224" s="590">
        <f>G1224*'ЗМІСТ'!$E$13/1000*1.2</f>
        <v>195.9030876</v>
      </c>
      <c r="I1224" s="591"/>
      <c r="J1224" s="592"/>
      <c r="K1224" s="591"/>
      <c r="L1224" s="575"/>
      <c r="M1224" s="593"/>
      <c r="N1224" s="562"/>
      <c r="O1224" s="564"/>
    </row>
    <row r="1225" ht="13.5" customHeight="1" outlineLevel="1">
      <c r="A1225" s="564"/>
      <c r="B1225" s="216">
        <v>1220.0</v>
      </c>
      <c r="C1225" s="598"/>
      <c r="D1225" s="73">
        <v>8.595057625723E12</v>
      </c>
      <c r="E1225" s="55" t="s">
        <v>1742</v>
      </c>
      <c r="F1225" s="594" t="s">
        <v>1743</v>
      </c>
      <c r="G1225" s="589">
        <v>3805.15</v>
      </c>
      <c r="H1225" s="590">
        <f>G1225*'ЗМІСТ'!$E$13/1000*1.2</f>
        <v>199.5995999</v>
      </c>
      <c r="I1225" s="591"/>
      <c r="J1225" s="592"/>
      <c r="K1225" s="591"/>
      <c r="L1225" s="575"/>
      <c r="M1225" s="593"/>
      <c r="N1225" s="562"/>
      <c r="O1225" s="564"/>
    </row>
    <row r="1226" ht="13.5" customHeight="1" outlineLevel="1">
      <c r="A1226" s="564"/>
      <c r="B1226" s="216">
        <v>1221.0</v>
      </c>
      <c r="C1226" s="598"/>
      <c r="D1226" s="73">
        <v>8.59505762573E12</v>
      </c>
      <c r="E1226" s="55" t="s">
        <v>1744</v>
      </c>
      <c r="F1226" s="594" t="s">
        <v>1745</v>
      </c>
      <c r="G1226" s="589">
        <v>3875.61</v>
      </c>
      <c r="H1226" s="590">
        <f>G1226*'ЗМІСТ'!$E$13/1000*1.2</f>
        <v>203.2955876</v>
      </c>
      <c r="I1226" s="591"/>
      <c r="J1226" s="592"/>
      <c r="K1226" s="591"/>
      <c r="L1226" s="575"/>
      <c r="M1226" s="593"/>
      <c r="N1226" s="562"/>
      <c r="O1226" s="564"/>
    </row>
    <row r="1227" ht="13.5" customHeight="1" outlineLevel="1">
      <c r="A1227" s="564"/>
      <c r="B1227" s="216">
        <v>1222.0</v>
      </c>
      <c r="C1227" s="598"/>
      <c r="D1227" s="73">
        <v>8.595057625747E12</v>
      </c>
      <c r="E1227" s="55" t="s">
        <v>1746</v>
      </c>
      <c r="F1227" s="594" t="s">
        <v>1747</v>
      </c>
      <c r="G1227" s="589">
        <v>1752.25</v>
      </c>
      <c r="H1227" s="590">
        <f>G1227*'ЗМІСТ'!$E$13/1000*1.2</f>
        <v>91.91448402</v>
      </c>
      <c r="I1227" s="591"/>
      <c r="J1227" s="592"/>
      <c r="K1227" s="591"/>
      <c r="L1227" s="575"/>
      <c r="M1227" s="593"/>
      <c r="N1227" s="562"/>
      <c r="O1227" s="564"/>
    </row>
    <row r="1228" ht="13.5" customHeight="1" outlineLevel="1">
      <c r="A1228" s="564"/>
      <c r="B1228" s="216">
        <v>1223.0</v>
      </c>
      <c r="C1228" s="598"/>
      <c r="D1228" s="73">
        <v>8.595057625754E12</v>
      </c>
      <c r="E1228" s="55" t="s">
        <v>1748</v>
      </c>
      <c r="F1228" s="594" t="s">
        <v>1749</v>
      </c>
      <c r="G1228" s="589">
        <v>1796.88</v>
      </c>
      <c r="H1228" s="590">
        <f>G1228*'ЗМІСТ'!$E$13/1000*1.2</f>
        <v>94.25555603</v>
      </c>
      <c r="I1228" s="591"/>
      <c r="J1228" s="592"/>
      <c r="K1228" s="591"/>
      <c r="L1228" s="575"/>
      <c r="M1228" s="593"/>
      <c r="N1228" s="562"/>
      <c r="O1228" s="564"/>
    </row>
    <row r="1229" ht="13.5" customHeight="1" outlineLevel="1">
      <c r="A1229" s="564"/>
      <c r="B1229" s="216">
        <v>1224.0</v>
      </c>
      <c r="C1229" s="598"/>
      <c r="D1229" s="73">
        <v>8.595057625761E12</v>
      </c>
      <c r="E1229" s="55" t="s">
        <v>1750</v>
      </c>
      <c r="F1229" s="594" t="s">
        <v>1751</v>
      </c>
      <c r="G1229" s="589">
        <v>1937.81</v>
      </c>
      <c r="H1229" s="590">
        <f>G1229*'ЗМІСТ'!$E$13/1000*1.2</f>
        <v>101.6480561</v>
      </c>
      <c r="I1229" s="591"/>
      <c r="J1229" s="592"/>
      <c r="K1229" s="591"/>
      <c r="L1229" s="575"/>
      <c r="M1229" s="593"/>
      <c r="N1229" s="562"/>
      <c r="O1229" s="564"/>
    </row>
    <row r="1230" ht="13.5" customHeight="1" outlineLevel="1">
      <c r="A1230" s="564"/>
      <c r="B1230" s="216">
        <v>1225.0</v>
      </c>
      <c r="C1230" s="598"/>
      <c r="D1230" s="73">
        <v>8.595057625778E12</v>
      </c>
      <c r="E1230" s="55" t="s">
        <v>1752</v>
      </c>
      <c r="F1230" s="594" t="s">
        <v>1753</v>
      </c>
      <c r="G1230" s="589">
        <v>2873.83</v>
      </c>
      <c r="H1230" s="590">
        <f>G1230*'ЗМІСТ'!$E$13/1000*1.2</f>
        <v>150.7470975</v>
      </c>
      <c r="I1230" s="591"/>
      <c r="J1230" s="592"/>
      <c r="K1230" s="591"/>
      <c r="L1230" s="575"/>
      <c r="M1230" s="593"/>
      <c r="N1230" s="562"/>
      <c r="O1230" s="564"/>
    </row>
    <row r="1231" ht="13.5" customHeight="1" outlineLevel="1">
      <c r="A1231" s="564"/>
      <c r="B1231" s="216">
        <v>1226.0</v>
      </c>
      <c r="C1231" s="598"/>
      <c r="D1231" s="73">
        <v>8.595057625785E12</v>
      </c>
      <c r="E1231" s="55" t="s">
        <v>1754</v>
      </c>
      <c r="F1231" s="594" t="s">
        <v>1755</v>
      </c>
      <c r="G1231" s="589">
        <v>4271.4</v>
      </c>
      <c r="H1231" s="590">
        <f>G1231*'ЗМІСТ'!$E$13/1000*1.2</f>
        <v>224.0567996</v>
      </c>
      <c r="I1231" s="591"/>
      <c r="J1231" s="592"/>
      <c r="K1231" s="591"/>
      <c r="L1231" s="575"/>
      <c r="M1231" s="593"/>
      <c r="N1231" s="562"/>
      <c r="O1231" s="564"/>
    </row>
    <row r="1232" ht="13.5" customHeight="1" outlineLevel="1">
      <c r="A1232" s="564"/>
      <c r="B1232" s="216">
        <v>1227.0</v>
      </c>
      <c r="C1232" s="598"/>
      <c r="D1232" s="73">
        <v>8.595057625792E12</v>
      </c>
      <c r="E1232" s="55" t="s">
        <v>1756</v>
      </c>
      <c r="F1232" s="594" t="s">
        <v>1757</v>
      </c>
      <c r="G1232" s="589">
        <v>4271.4</v>
      </c>
      <c r="H1232" s="590">
        <f>G1232*'ЗМІСТ'!$E$13/1000*1.2</f>
        <v>224.0567996</v>
      </c>
      <c r="I1232" s="591"/>
      <c r="J1232" s="592"/>
      <c r="K1232" s="591"/>
      <c r="L1232" s="575"/>
      <c r="M1232" s="593"/>
      <c r="N1232" s="562"/>
      <c r="O1232" s="564"/>
    </row>
    <row r="1233" ht="13.5" customHeight="1" outlineLevel="1">
      <c r="A1233" s="564"/>
      <c r="B1233" s="216">
        <v>1228.0</v>
      </c>
      <c r="C1233" s="598"/>
      <c r="D1233" s="73">
        <v>8.595057629165E12</v>
      </c>
      <c r="E1233" s="55" t="s">
        <v>5641</v>
      </c>
      <c r="F1233" s="594" t="s">
        <v>5642</v>
      </c>
      <c r="G1233" s="589">
        <v>156.29</v>
      </c>
      <c r="H1233" s="590">
        <f>G1233*'ЗМІСТ'!$E$13/1000*1.2</f>
        <v>8.198210705</v>
      </c>
      <c r="I1233" s="591">
        <v>0.04897274481356412</v>
      </c>
      <c r="J1233" s="592"/>
      <c r="K1233" s="591"/>
      <c r="L1233" s="575"/>
      <c r="M1233" s="593"/>
      <c r="N1233" s="562"/>
      <c r="O1233" s="564"/>
    </row>
    <row r="1234" ht="13.5" customHeight="1" outlineLevel="1">
      <c r="A1234" s="564"/>
      <c r="B1234" s="216">
        <v>1229.0</v>
      </c>
      <c r="C1234" s="598"/>
      <c r="D1234" s="73">
        <v>8.595057621688E12</v>
      </c>
      <c r="E1234" s="55" t="s">
        <v>271</v>
      </c>
      <c r="F1234" s="594" t="s">
        <v>272</v>
      </c>
      <c r="G1234" s="589">
        <v>127.86</v>
      </c>
      <c r="H1234" s="590">
        <f>G1234*'ЗМІСТ'!$E$13/1000*1.2</f>
        <v>6.706911643</v>
      </c>
      <c r="I1234" s="591">
        <v>0.04276849089259436</v>
      </c>
      <c r="J1234" s="592"/>
      <c r="K1234" s="591"/>
      <c r="L1234" s="575"/>
      <c r="M1234" s="593"/>
      <c r="N1234" s="562"/>
      <c r="O1234" s="564"/>
    </row>
    <row r="1235" ht="13.5" customHeight="1" outlineLevel="1">
      <c r="A1235" s="564"/>
      <c r="B1235" s="216">
        <v>1230.0</v>
      </c>
      <c r="C1235" s="598"/>
      <c r="D1235" s="73">
        <v>8.595057621718E12</v>
      </c>
      <c r="E1235" s="55" t="s">
        <v>273</v>
      </c>
      <c r="F1235" s="594" t="s">
        <v>274</v>
      </c>
      <c r="G1235" s="589">
        <v>114.21</v>
      </c>
      <c r="H1235" s="590">
        <f>G1235*'ЗМІСТ'!$E$13/1000*1.2</f>
        <v>5.990899255</v>
      </c>
      <c r="I1235" s="591">
        <v>0.05061080665002467</v>
      </c>
      <c r="J1235" s="592"/>
      <c r="K1235" s="591"/>
      <c r="L1235" s="575"/>
      <c r="M1235" s="593"/>
      <c r="N1235" s="562"/>
      <c r="O1235" s="564"/>
    </row>
    <row r="1236" ht="13.5" customHeight="1" outlineLevel="1">
      <c r="A1236" s="564"/>
      <c r="B1236" s="216">
        <v>1231.0</v>
      </c>
      <c r="C1236" s="598"/>
      <c r="D1236" s="73">
        <v>8.595057629158E12</v>
      </c>
      <c r="E1236" s="55" t="s">
        <v>5643</v>
      </c>
      <c r="F1236" s="594" t="s">
        <v>5644</v>
      </c>
      <c r="G1236" s="589">
        <v>139.38</v>
      </c>
      <c r="H1236" s="590">
        <f>G1236*'ЗМІСТ'!$E$13/1000*1.2</f>
        <v>7.311194626</v>
      </c>
      <c r="I1236" s="591">
        <v>0.05250221246350094</v>
      </c>
      <c r="J1236" s="592"/>
      <c r="K1236" s="591"/>
      <c r="L1236" s="575"/>
      <c r="M1236" s="593"/>
      <c r="N1236" s="562"/>
      <c r="O1236" s="564"/>
    </row>
    <row r="1237" ht="13.5" customHeight="1" outlineLevel="1">
      <c r="A1237" s="564"/>
      <c r="B1237" s="216">
        <v>1232.0</v>
      </c>
      <c r="C1237" s="598"/>
      <c r="D1237" s="73">
        <v>8.595057621701E12</v>
      </c>
      <c r="E1237" s="55" t="s">
        <v>275</v>
      </c>
      <c r="F1237" s="594" t="s">
        <v>276</v>
      </c>
      <c r="G1237" s="589">
        <v>159.54</v>
      </c>
      <c r="H1237" s="590">
        <f>G1237*'ЗМІСТ'!$E$13/1000*1.2</f>
        <v>8.368689845</v>
      </c>
      <c r="I1237" s="591">
        <v>0.03875768318982697</v>
      </c>
      <c r="J1237" s="592"/>
      <c r="K1237" s="591"/>
      <c r="L1237" s="575"/>
      <c r="M1237" s="593"/>
      <c r="N1237" s="562"/>
      <c r="O1237" s="564"/>
    </row>
    <row r="1238" ht="13.5" customHeight="1" outlineLevel="1">
      <c r="A1238" s="564"/>
      <c r="B1238" s="216">
        <v>1233.0</v>
      </c>
      <c r="C1238" s="598"/>
      <c r="D1238" s="73">
        <v>8.595057621695E12</v>
      </c>
      <c r="E1238" s="55" t="s">
        <v>277</v>
      </c>
      <c r="F1238" s="594" t="s">
        <v>278</v>
      </c>
      <c r="G1238" s="589">
        <v>161.93</v>
      </c>
      <c r="H1238" s="590">
        <f>G1238*'ЗМІСТ'!$E$13/1000*1.2</f>
        <v>8.494057582</v>
      </c>
      <c r="I1238" s="591">
        <v>0.04117658386822301</v>
      </c>
      <c r="J1238" s="592"/>
      <c r="K1238" s="591"/>
      <c r="L1238" s="575"/>
      <c r="M1238" s="593"/>
      <c r="N1238" s="562"/>
      <c r="O1238" s="564"/>
    </row>
    <row r="1239" ht="13.5" customHeight="1" outlineLevel="1">
      <c r="A1239" s="564"/>
      <c r="B1239" s="216">
        <v>1234.0</v>
      </c>
      <c r="C1239" s="598"/>
      <c r="D1239" s="73">
        <v>8.595568904249E12</v>
      </c>
      <c r="E1239" s="55" t="s">
        <v>5645</v>
      </c>
      <c r="F1239" s="594" t="s">
        <v>5646</v>
      </c>
      <c r="G1239" s="589">
        <v>13305.64</v>
      </c>
      <c r="H1239" s="590">
        <f>G1239*'ЗМІСТ'!$E$13/1000*1.2</f>
        <v>697.9489429</v>
      </c>
      <c r="I1239" s="591"/>
      <c r="J1239" s="592"/>
      <c r="K1239" s="591"/>
      <c r="L1239" s="575"/>
      <c r="M1239" s="593"/>
      <c r="N1239" s="562"/>
      <c r="O1239" s="564"/>
    </row>
    <row r="1240" ht="13.5" customHeight="1" outlineLevel="1">
      <c r="A1240" s="564"/>
      <c r="B1240" s="216">
        <v>1235.0</v>
      </c>
      <c r="C1240" s="598"/>
      <c r="D1240" s="73">
        <v>8.595568904232E12</v>
      </c>
      <c r="E1240" s="55" t="s">
        <v>5647</v>
      </c>
      <c r="F1240" s="594" t="s">
        <v>5648</v>
      </c>
      <c r="G1240" s="589">
        <v>7700.56</v>
      </c>
      <c r="H1240" s="590">
        <f>G1240*'ЗМІСТ'!$E$13/1000*1.2</f>
        <v>403.9337989</v>
      </c>
      <c r="I1240" s="591">
        <v>0.00819281755978092</v>
      </c>
      <c r="J1240" s="592"/>
      <c r="K1240" s="591"/>
      <c r="L1240" s="575"/>
      <c r="M1240" s="593"/>
      <c r="N1240" s="562"/>
      <c r="O1240" s="564"/>
    </row>
    <row r="1241" ht="13.5" customHeight="1" outlineLevel="1">
      <c r="A1241" s="564"/>
      <c r="B1241" s="216">
        <v>1236.0</v>
      </c>
      <c r="C1241" s="598"/>
      <c r="D1241" s="73">
        <v>8.595568904188E12</v>
      </c>
      <c r="E1241" s="55" t="s">
        <v>5649</v>
      </c>
      <c r="F1241" s="594" t="s">
        <v>5650</v>
      </c>
      <c r="G1241" s="589">
        <v>6714.99</v>
      </c>
      <c r="H1241" s="590">
        <f>G1241*'ЗМІСТ'!$E$13/1000*1.2</f>
        <v>352.2356062</v>
      </c>
      <c r="I1241" s="591"/>
      <c r="J1241" s="592"/>
      <c r="K1241" s="591"/>
      <c r="L1241" s="575"/>
      <c r="M1241" s="593"/>
      <c r="N1241" s="562"/>
      <c r="O1241" s="564"/>
    </row>
    <row r="1242" ht="13.5" customHeight="1" outlineLevel="1">
      <c r="A1242" s="564"/>
      <c r="B1242" s="216">
        <v>1237.0</v>
      </c>
      <c r="C1242" s="598"/>
      <c r="D1242" s="73">
        <v>8.595568904171E12</v>
      </c>
      <c r="E1242" s="55" t="s">
        <v>5651</v>
      </c>
      <c r="F1242" s="594" t="s">
        <v>5652</v>
      </c>
      <c r="G1242" s="589">
        <v>4404.21</v>
      </c>
      <c r="H1242" s="590">
        <f>G1242*'ЗМІСТ'!$E$13/1000*1.2</f>
        <v>231.0233641</v>
      </c>
      <c r="I1242" s="591"/>
      <c r="J1242" s="592"/>
      <c r="K1242" s="591"/>
      <c r="L1242" s="575"/>
      <c r="M1242" s="593"/>
      <c r="N1242" s="562"/>
      <c r="O1242" s="564"/>
    </row>
    <row r="1243" ht="13.5" customHeight="1" outlineLevel="1">
      <c r="A1243" s="564"/>
      <c r="B1243" s="216">
        <v>1238.0</v>
      </c>
      <c r="C1243" s="598"/>
      <c r="D1243" s="73">
        <v>8.595568904201E12</v>
      </c>
      <c r="E1243" s="55" t="s">
        <v>5653</v>
      </c>
      <c r="F1243" s="594" t="s">
        <v>5654</v>
      </c>
      <c r="G1243" s="589">
        <v>8962.3</v>
      </c>
      <c r="H1243" s="590">
        <f>G1243*'ЗМІСТ'!$E$13/1000*1.2</f>
        <v>470.118522</v>
      </c>
      <c r="I1243" s="591"/>
      <c r="J1243" s="592"/>
      <c r="K1243" s="591"/>
      <c r="L1243" s="575"/>
      <c r="M1243" s="593"/>
      <c r="N1243" s="562"/>
      <c r="O1243" s="564"/>
    </row>
    <row r="1244" ht="13.5" customHeight="1" outlineLevel="1">
      <c r="A1244" s="564"/>
      <c r="B1244" s="216">
        <v>1239.0</v>
      </c>
      <c r="C1244" s="598"/>
      <c r="D1244" s="73">
        <v>8.595568904195E12</v>
      </c>
      <c r="E1244" s="55" t="s">
        <v>5655</v>
      </c>
      <c r="F1244" s="594" t="s">
        <v>5656</v>
      </c>
      <c r="G1244" s="589">
        <v>5377.02</v>
      </c>
      <c r="H1244" s="590">
        <f>G1244*'ЗМІСТ'!$E$13/1000*1.2</f>
        <v>282.0522293</v>
      </c>
      <c r="I1244" s="591">
        <v>-0.02230925375954799</v>
      </c>
      <c r="J1244" s="592"/>
      <c r="K1244" s="591"/>
      <c r="L1244" s="575"/>
      <c r="M1244" s="593"/>
      <c r="N1244" s="562"/>
      <c r="O1244" s="564"/>
    </row>
    <row r="1245" ht="13.5" customHeight="1" outlineLevel="1">
      <c r="A1245" s="564"/>
      <c r="B1245" s="216">
        <v>1240.0</v>
      </c>
      <c r="C1245" s="598"/>
      <c r="D1245" s="73">
        <v>8.59556890414E12</v>
      </c>
      <c r="E1245" s="55" t="s">
        <v>5657</v>
      </c>
      <c r="F1245" s="594" t="s">
        <v>5658</v>
      </c>
      <c r="G1245" s="589">
        <v>4376.34</v>
      </c>
      <c r="H1245" s="590">
        <f>G1245*'ЗМІСТ'!$E$13/1000*1.2</f>
        <v>229.5614399</v>
      </c>
      <c r="I1245" s="591"/>
      <c r="J1245" s="592"/>
      <c r="K1245" s="591"/>
      <c r="L1245" s="575"/>
      <c r="M1245" s="593"/>
      <c r="N1245" s="562"/>
      <c r="O1245" s="564"/>
    </row>
    <row r="1246" ht="13.5" customHeight="1" outlineLevel="1">
      <c r="A1246" s="564"/>
      <c r="B1246" s="216">
        <v>1241.0</v>
      </c>
      <c r="C1246" s="598"/>
      <c r="D1246" s="73">
        <v>8.595568904133E12</v>
      </c>
      <c r="E1246" s="55" t="s">
        <v>5659</v>
      </c>
      <c r="F1246" s="594" t="s">
        <v>5660</v>
      </c>
      <c r="G1246" s="589">
        <v>2870.71</v>
      </c>
      <c r="H1246" s="590">
        <f>G1246*'ЗМІСТ'!$E$13/1000*1.2</f>
        <v>150.5834375</v>
      </c>
      <c r="I1246" s="591"/>
      <c r="J1246" s="592"/>
      <c r="K1246" s="591"/>
      <c r="L1246" s="575"/>
      <c r="M1246" s="593"/>
      <c r="N1246" s="562"/>
      <c r="O1246" s="564"/>
    </row>
    <row r="1247" ht="13.5" customHeight="1" outlineLevel="1">
      <c r="A1247" s="564"/>
      <c r="B1247" s="216">
        <v>1242.0</v>
      </c>
      <c r="C1247" s="598"/>
      <c r="D1247" s="73">
        <v>8.595568904225E12</v>
      </c>
      <c r="E1247" s="55" t="s">
        <v>5661</v>
      </c>
      <c r="F1247" s="594" t="s">
        <v>5662</v>
      </c>
      <c r="G1247" s="589">
        <v>10751.64</v>
      </c>
      <c r="H1247" s="590">
        <f>G1247*'ЗМІСТ'!$E$13/1000*1.2</f>
        <v>563.9785664</v>
      </c>
      <c r="I1247" s="591"/>
      <c r="J1247" s="592"/>
      <c r="K1247" s="591"/>
      <c r="L1247" s="575"/>
      <c r="M1247" s="593"/>
      <c r="N1247" s="562"/>
      <c r="O1247" s="564"/>
    </row>
    <row r="1248" ht="13.5" customHeight="1" outlineLevel="1">
      <c r="A1248" s="564"/>
      <c r="B1248" s="216">
        <v>1243.0</v>
      </c>
      <c r="C1248" s="598"/>
      <c r="D1248" s="73">
        <v>8.595568904218E12</v>
      </c>
      <c r="E1248" s="55" t="s">
        <v>5663</v>
      </c>
      <c r="F1248" s="594" t="s">
        <v>5664</v>
      </c>
      <c r="G1248" s="589">
        <v>6174.16</v>
      </c>
      <c r="H1248" s="590">
        <f>G1248*'ЗМІСТ'!$E$13/1000*1.2</f>
        <v>323.8663037</v>
      </c>
      <c r="I1248" s="591">
        <v>-0.02115829770540182</v>
      </c>
      <c r="J1248" s="592"/>
      <c r="K1248" s="591"/>
      <c r="L1248" s="575"/>
      <c r="M1248" s="593"/>
      <c r="N1248" s="562"/>
      <c r="O1248" s="564"/>
    </row>
    <row r="1249" ht="13.5" customHeight="1" outlineLevel="1">
      <c r="A1249" s="564"/>
      <c r="B1249" s="216">
        <v>1244.0</v>
      </c>
      <c r="C1249" s="598"/>
      <c r="D1249" s="73">
        <v>8.595568904164E12</v>
      </c>
      <c r="E1249" s="55" t="s">
        <v>5665</v>
      </c>
      <c r="F1249" s="594" t="s">
        <v>5666</v>
      </c>
      <c r="G1249" s="589">
        <v>5395.44</v>
      </c>
      <c r="H1249" s="590">
        <f>G1249*'ЗМІСТ'!$E$13/1000*1.2</f>
        <v>283.0184527</v>
      </c>
      <c r="I1249" s="591"/>
      <c r="J1249" s="592"/>
      <c r="K1249" s="591"/>
      <c r="L1249" s="575"/>
      <c r="M1249" s="593"/>
      <c r="N1249" s="562"/>
      <c r="O1249" s="564"/>
    </row>
    <row r="1250" ht="13.5" customHeight="1" outlineLevel="1">
      <c r="A1250" s="564"/>
      <c r="B1250" s="216">
        <v>1245.0</v>
      </c>
      <c r="C1250" s="598"/>
      <c r="D1250" s="73">
        <v>8.595568904157E12</v>
      </c>
      <c r="E1250" s="55" t="s">
        <v>5667</v>
      </c>
      <c r="F1250" s="594" t="s">
        <v>5668</v>
      </c>
      <c r="G1250" s="589">
        <v>5313.71</v>
      </c>
      <c r="H1250" s="590">
        <f>G1250*'ЗМІСТ'!$E$13/1000*1.2</f>
        <v>278.7312957</v>
      </c>
      <c r="I1250" s="591">
        <v>-0.022168980468913174</v>
      </c>
      <c r="J1250" s="592"/>
      <c r="K1250" s="591"/>
      <c r="L1250" s="575"/>
      <c r="M1250" s="593"/>
      <c r="N1250" s="562"/>
      <c r="O1250" s="564"/>
    </row>
    <row r="1251" ht="13.5" customHeight="1" outlineLevel="1">
      <c r="A1251" s="564"/>
      <c r="B1251" s="216">
        <v>1246.0</v>
      </c>
      <c r="C1251" s="598"/>
      <c r="D1251" s="73">
        <v>8.595057621985E12</v>
      </c>
      <c r="E1251" s="55" t="s">
        <v>267</v>
      </c>
      <c r="F1251" s="594" t="s">
        <v>268</v>
      </c>
      <c r="G1251" s="589">
        <v>268.82</v>
      </c>
      <c r="H1251" s="590">
        <f>G1251*'ЗМІСТ'!$E$13/1000*1.2</f>
        <v>14.10098536</v>
      </c>
      <c r="I1251" s="591"/>
      <c r="J1251" s="592"/>
      <c r="K1251" s="591"/>
      <c r="L1251" s="575"/>
      <c r="M1251" s="593"/>
      <c r="N1251" s="562"/>
      <c r="O1251" s="564"/>
    </row>
    <row r="1252" ht="13.5" customHeight="1" outlineLevel="1">
      <c r="A1252" s="600"/>
      <c r="B1252" s="216">
        <v>1247.0</v>
      </c>
      <c r="C1252" s="598"/>
      <c r="D1252" s="601">
        <v>8.595057621992E12</v>
      </c>
      <c r="E1252" s="602" t="s">
        <v>269</v>
      </c>
      <c r="F1252" s="603" t="s">
        <v>270</v>
      </c>
      <c r="G1252" s="589">
        <v>288.15</v>
      </c>
      <c r="H1252" s="590">
        <f>G1252*'ЗМІСТ'!$E$13/1000*1.2</f>
        <v>15.11494283</v>
      </c>
      <c r="I1252" s="591"/>
      <c r="J1252" s="592"/>
      <c r="K1252" s="591"/>
      <c r="L1252" s="575"/>
      <c r="M1252" s="593"/>
      <c r="N1252" s="562"/>
      <c r="O1252" s="600"/>
    </row>
    <row r="1253" ht="13.5" customHeight="1" outlineLevel="1">
      <c r="A1253" s="564"/>
      <c r="B1253" s="216">
        <v>1248.0</v>
      </c>
      <c r="C1253" s="598"/>
      <c r="D1253" s="73">
        <v>8.595057629592E12</v>
      </c>
      <c r="E1253" s="55" t="s">
        <v>5669</v>
      </c>
      <c r="F1253" s="594" t="s">
        <v>5670</v>
      </c>
      <c r="G1253" s="589">
        <v>10100.15</v>
      </c>
      <c r="H1253" s="590">
        <f>G1253*'ЗМІСТ'!$E$13/1000*1.2</f>
        <v>529.8045803</v>
      </c>
      <c r="I1253" s="591"/>
      <c r="J1253" s="592"/>
      <c r="K1253" s="591"/>
      <c r="L1253" s="575"/>
      <c r="M1253" s="593"/>
      <c r="N1253" s="562"/>
      <c r="O1253" s="564"/>
    </row>
    <row r="1254" ht="13.5" customHeight="1" outlineLevel="1">
      <c r="A1254" s="564"/>
      <c r="B1254" s="216">
        <v>1249.0</v>
      </c>
      <c r="C1254" s="598"/>
      <c r="D1254" s="73">
        <v>8.595057630222E12</v>
      </c>
      <c r="E1254" s="55" t="s">
        <v>5671</v>
      </c>
      <c r="F1254" s="594" t="s">
        <v>5672</v>
      </c>
      <c r="G1254" s="589">
        <v>11711.06</v>
      </c>
      <c r="H1254" s="590">
        <f>G1254*'ЗМІСТ'!$E$13/1000*1.2</f>
        <v>614.3050576</v>
      </c>
      <c r="I1254" s="591"/>
      <c r="J1254" s="592"/>
      <c r="K1254" s="591"/>
      <c r="L1254" s="575"/>
      <c r="M1254" s="593"/>
      <c r="N1254" s="562"/>
      <c r="O1254" s="564"/>
    </row>
    <row r="1255" ht="13.5" customHeight="1" outlineLevel="1">
      <c r="A1255" s="564"/>
      <c r="B1255" s="216">
        <v>1250.0</v>
      </c>
      <c r="C1255" s="598"/>
      <c r="D1255" s="73">
        <v>8.595057630239E12</v>
      </c>
      <c r="E1255" s="55" t="s">
        <v>5673</v>
      </c>
      <c r="F1255" s="594" t="s">
        <v>5674</v>
      </c>
      <c r="G1255" s="589">
        <v>13560.42</v>
      </c>
      <c r="H1255" s="590">
        <f>G1255*'ЗМІСТ'!$E$13/1000*1.2</f>
        <v>711.3134584</v>
      </c>
      <c r="I1255" s="591"/>
      <c r="J1255" s="592"/>
      <c r="K1255" s="591"/>
      <c r="L1255" s="575"/>
      <c r="M1255" s="593"/>
      <c r="N1255" s="562"/>
      <c r="O1255" s="564"/>
    </row>
    <row r="1256" ht="13.5" customHeight="1" outlineLevel="1">
      <c r="A1256" s="564"/>
      <c r="B1256" s="216">
        <v>1251.0</v>
      </c>
      <c r="C1256" s="598"/>
      <c r="D1256" s="73">
        <v>8.595568916662E12</v>
      </c>
      <c r="E1256" s="55" t="s">
        <v>5675</v>
      </c>
      <c r="F1256" s="594" t="s">
        <v>5676</v>
      </c>
      <c r="G1256" s="589">
        <v>3518.45</v>
      </c>
      <c r="H1256" s="590">
        <f>G1256*'ЗМІСТ'!$E$13/1000*1.2</f>
        <v>184.560717</v>
      </c>
      <c r="I1256" s="591"/>
      <c r="J1256" s="592"/>
      <c r="K1256" s="591"/>
      <c r="L1256" s="575"/>
      <c r="M1256" s="593"/>
      <c r="N1256" s="562"/>
      <c r="O1256" s="564"/>
    </row>
    <row r="1257" ht="13.5" customHeight="1" outlineLevel="1">
      <c r="A1257" s="564"/>
      <c r="B1257" s="216">
        <v>1252.0</v>
      </c>
      <c r="C1257" s="598"/>
      <c r="D1257" s="73">
        <v>8.595568916679E12</v>
      </c>
      <c r="E1257" s="55" t="s">
        <v>5677</v>
      </c>
      <c r="F1257" s="594" t="s">
        <v>5678</v>
      </c>
      <c r="G1257" s="589">
        <v>4053.52</v>
      </c>
      <c r="H1257" s="590">
        <f>G1257*'ЗМІСТ'!$E$13/1000*1.2</f>
        <v>212.627878</v>
      </c>
      <c r="I1257" s="591"/>
      <c r="J1257" s="592"/>
      <c r="K1257" s="591"/>
      <c r="L1257" s="575"/>
      <c r="M1257" s="593"/>
      <c r="N1257" s="562"/>
      <c r="O1257" s="564"/>
    </row>
    <row r="1258" ht="13.5" customHeight="1" outlineLevel="1">
      <c r="A1258" s="564"/>
      <c r="B1258" s="216">
        <v>1253.0</v>
      </c>
      <c r="C1258" s="598"/>
      <c r="D1258" s="73">
        <v>8.595568916686E12</v>
      </c>
      <c r="E1258" s="55" t="s">
        <v>5679</v>
      </c>
      <c r="F1258" s="594" t="s">
        <v>5680</v>
      </c>
      <c r="G1258" s="589">
        <v>5119.1</v>
      </c>
      <c r="H1258" s="590">
        <f>G1258*'ЗМІСТ'!$E$13/1000*1.2</f>
        <v>268.5230048</v>
      </c>
      <c r="I1258" s="591"/>
      <c r="J1258" s="592"/>
      <c r="K1258" s="591"/>
      <c r="L1258" s="575"/>
      <c r="M1258" s="593"/>
      <c r="N1258" s="562"/>
      <c r="O1258" s="564"/>
    </row>
    <row r="1259" ht="13.5" customHeight="1" outlineLevel="1">
      <c r="A1259" s="564"/>
      <c r="B1259" s="216">
        <v>1254.0</v>
      </c>
      <c r="C1259" s="598"/>
      <c r="D1259" s="73">
        <v>8.595568916693E12</v>
      </c>
      <c r="E1259" s="55" t="s">
        <v>5681</v>
      </c>
      <c r="F1259" s="594" t="s">
        <v>5682</v>
      </c>
      <c r="G1259" s="589">
        <v>7593.65</v>
      </c>
      <c r="H1259" s="590">
        <f>G1259*'ЗМІСТ'!$E$13/1000*1.2</f>
        <v>398.325822</v>
      </c>
      <c r="I1259" s="591"/>
      <c r="J1259" s="592"/>
      <c r="K1259" s="591"/>
      <c r="L1259" s="575"/>
      <c r="M1259" s="593"/>
      <c r="N1259" s="562"/>
      <c r="O1259" s="564"/>
    </row>
    <row r="1260" ht="13.5" customHeight="1" outlineLevel="1">
      <c r="A1260" s="564"/>
      <c r="B1260" s="216">
        <v>1255.0</v>
      </c>
      <c r="C1260" s="598"/>
      <c r="D1260" s="73">
        <v>8.59505761257E12</v>
      </c>
      <c r="E1260" s="55" t="s">
        <v>395</v>
      </c>
      <c r="F1260" s="594" t="s">
        <v>396</v>
      </c>
      <c r="G1260" s="589">
        <v>117.95</v>
      </c>
      <c r="H1260" s="590">
        <f>G1260*'ЗМІСТ'!$E$13/1000*1.2</f>
        <v>6.187081404</v>
      </c>
      <c r="I1260" s="591"/>
      <c r="J1260" s="592"/>
      <c r="K1260" s="591"/>
      <c r="L1260" s="575"/>
      <c r="M1260" s="593"/>
      <c r="N1260" s="562"/>
      <c r="O1260" s="564"/>
    </row>
    <row r="1261" ht="13.5" customHeight="1" outlineLevel="1">
      <c r="A1261" s="564"/>
      <c r="B1261" s="216">
        <v>1256.0</v>
      </c>
      <c r="C1261" s="595"/>
      <c r="D1261" s="73">
        <v>8.595057600508E12</v>
      </c>
      <c r="E1261" s="55" t="s">
        <v>397</v>
      </c>
      <c r="F1261" s="594" t="s">
        <v>398</v>
      </c>
      <c r="G1261" s="589">
        <v>248.36</v>
      </c>
      <c r="H1261" s="590">
        <f>G1261*'ЗМІСТ'!$E$13/1000*1.2</f>
        <v>13.0277536</v>
      </c>
      <c r="I1261" s="591"/>
      <c r="J1261" s="592"/>
      <c r="K1261" s="591"/>
      <c r="L1261" s="575"/>
      <c r="M1261" s="593"/>
      <c r="N1261" s="562"/>
      <c r="O1261" s="564"/>
    </row>
    <row r="1262" ht="13.5" customHeight="1" outlineLevel="1">
      <c r="A1262" s="564"/>
      <c r="B1262" s="216">
        <v>1257.0</v>
      </c>
      <c r="C1262" s="595"/>
      <c r="D1262" s="73">
        <v>8.595057635296E12</v>
      </c>
      <c r="E1262" s="55" t="s">
        <v>5683</v>
      </c>
      <c r="F1262" s="594" t="s">
        <v>5684</v>
      </c>
      <c r="G1262" s="589">
        <v>14714.98</v>
      </c>
      <c r="H1262" s="590">
        <f>G1262*'ЗМІСТ'!$E$13/1000*1.2</f>
        <v>771.8760417</v>
      </c>
      <c r="I1262" s="591"/>
      <c r="J1262" s="592"/>
      <c r="K1262" s="591"/>
      <c r="L1262" s="575"/>
      <c r="M1262" s="593"/>
      <c r="N1262" s="562"/>
      <c r="O1262" s="564"/>
    </row>
    <row r="1263" ht="13.5" customHeight="1" outlineLevel="1">
      <c r="A1263" s="564"/>
      <c r="B1263" s="216">
        <v>1258.0</v>
      </c>
      <c r="C1263" s="595"/>
      <c r="D1263" s="73">
        <v>8.595057635302E12</v>
      </c>
      <c r="E1263" s="55" t="s">
        <v>5685</v>
      </c>
      <c r="F1263" s="594" t="s">
        <v>5686</v>
      </c>
      <c r="G1263" s="589">
        <v>23152.88</v>
      </c>
      <c r="H1263" s="590">
        <f>G1263*'ЗМІСТ'!$E$13/1000*1.2</f>
        <v>1214.487099</v>
      </c>
      <c r="I1263" s="591"/>
      <c r="J1263" s="592"/>
      <c r="K1263" s="591"/>
      <c r="L1263" s="575"/>
      <c r="M1263" s="593"/>
      <c r="N1263" s="562"/>
      <c r="O1263" s="564"/>
    </row>
    <row r="1264" ht="13.5" customHeight="1" outlineLevel="1">
      <c r="A1264" s="564"/>
      <c r="B1264" s="216">
        <v>1259.0</v>
      </c>
      <c r="C1264" s="595"/>
      <c r="D1264" s="73">
        <v>8.595057639928E12</v>
      </c>
      <c r="E1264" s="55" t="s">
        <v>5687</v>
      </c>
      <c r="F1264" s="594" t="s">
        <v>5688</v>
      </c>
      <c r="G1264" s="589">
        <v>17100.55</v>
      </c>
      <c r="H1264" s="590">
        <f>G1264*'ЗМІСТ'!$E$13/1000*1.2</f>
        <v>897.0114023</v>
      </c>
      <c r="I1264" s="591"/>
      <c r="J1264" s="592"/>
      <c r="K1264" s="591"/>
      <c r="L1264" s="575"/>
      <c r="M1264" s="593"/>
      <c r="N1264" s="562"/>
      <c r="O1264" s="564"/>
    </row>
    <row r="1265" ht="13.5" customHeight="1" outlineLevel="1">
      <c r="A1265" s="564"/>
      <c r="B1265" s="216">
        <v>1260.0</v>
      </c>
      <c r="C1265" s="598"/>
      <c r="D1265" s="73">
        <v>8.595057639942E12</v>
      </c>
      <c r="E1265" s="55" t="s">
        <v>5689</v>
      </c>
      <c r="F1265" s="594" t="s">
        <v>5690</v>
      </c>
      <c r="G1265" s="589">
        <v>21811.21</v>
      </c>
      <c r="H1265" s="590">
        <f>G1265*'ЗМІСТ'!$E$13/1000*1.2</f>
        <v>1144.109638</v>
      </c>
      <c r="I1265" s="591"/>
      <c r="J1265" s="592"/>
      <c r="K1265" s="591"/>
      <c r="L1265" s="575"/>
      <c r="M1265" s="593"/>
      <c r="N1265" s="562"/>
      <c r="O1265" s="564"/>
    </row>
    <row r="1266" ht="13.5" customHeight="1" outlineLevel="1">
      <c r="A1266" s="564"/>
      <c r="B1266" s="216">
        <v>1261.0</v>
      </c>
      <c r="C1266" s="598"/>
      <c r="D1266" s="73">
        <v>8.595057639959E12</v>
      </c>
      <c r="E1266" s="55" t="s">
        <v>5691</v>
      </c>
      <c r="F1266" s="594" t="s">
        <v>5692</v>
      </c>
      <c r="G1266" s="589">
        <v>25652.53</v>
      </c>
      <c r="H1266" s="590">
        <f>G1266*'ЗМІСТ'!$E$13/1000*1.2</f>
        <v>1345.606539</v>
      </c>
      <c r="I1266" s="591"/>
      <c r="J1266" s="592"/>
      <c r="K1266" s="591"/>
      <c r="L1266" s="575"/>
      <c r="M1266" s="593"/>
      <c r="N1266" s="562"/>
      <c r="O1266" s="564"/>
    </row>
    <row r="1267" ht="13.5" customHeight="1" outlineLevel="1">
      <c r="A1267" s="564"/>
      <c r="B1267" s="216">
        <v>1262.0</v>
      </c>
      <c r="C1267" s="598"/>
      <c r="D1267" s="73">
        <v>8.595057639966E12</v>
      </c>
      <c r="E1267" s="55" t="s">
        <v>5693</v>
      </c>
      <c r="F1267" s="594" t="s">
        <v>5694</v>
      </c>
      <c r="G1267" s="589">
        <v>29625.05</v>
      </c>
      <c r="H1267" s="590">
        <f>G1267*'ЗМІСТ'!$E$13/1000*1.2</f>
        <v>1553.985553</v>
      </c>
      <c r="I1267" s="591"/>
      <c r="J1267" s="592"/>
      <c r="K1267" s="591"/>
      <c r="L1267" s="575"/>
      <c r="M1267" s="593"/>
      <c r="N1267" s="562"/>
      <c r="O1267" s="564"/>
    </row>
    <row r="1268" ht="13.5" customHeight="1" outlineLevel="1">
      <c r="A1268" s="564"/>
      <c r="B1268" s="216">
        <v>1263.0</v>
      </c>
      <c r="C1268" s="598"/>
      <c r="D1268" s="73">
        <v>8.595057639973E12</v>
      </c>
      <c r="E1268" s="55" t="s">
        <v>5695</v>
      </c>
      <c r="F1268" s="594" t="s">
        <v>5696</v>
      </c>
      <c r="G1268" s="589">
        <v>33387.65</v>
      </c>
      <c r="H1268" s="590">
        <f>G1268*'ЗМІСТ'!$E$13/1000*1.2</f>
        <v>1751.353187</v>
      </c>
      <c r="I1268" s="591"/>
      <c r="J1268" s="592"/>
      <c r="K1268" s="591"/>
      <c r="L1268" s="575"/>
      <c r="M1268" s="593"/>
      <c r="N1268" s="562"/>
      <c r="O1268" s="564"/>
    </row>
    <row r="1269" ht="13.5" customHeight="1" outlineLevel="1">
      <c r="A1269" s="564"/>
      <c r="B1269" s="216">
        <v>1264.0</v>
      </c>
      <c r="C1269" s="598"/>
      <c r="D1269" s="73">
        <v>8.59505763208E12</v>
      </c>
      <c r="E1269" s="55" t="s">
        <v>5697</v>
      </c>
      <c r="F1269" s="594" t="s">
        <v>5698</v>
      </c>
      <c r="G1269" s="589">
        <v>5577.37</v>
      </c>
      <c r="H1269" s="590">
        <f>G1269*'ЗМІСТ'!$E$13/1000*1.2</f>
        <v>292.5616126</v>
      </c>
      <c r="I1269" s="591"/>
      <c r="J1269" s="592"/>
      <c r="K1269" s="591"/>
      <c r="L1269" s="575"/>
      <c r="M1269" s="593"/>
      <c r="N1269" s="562"/>
      <c r="O1269" s="564"/>
    </row>
    <row r="1270" ht="13.5" customHeight="1" outlineLevel="1">
      <c r="A1270" s="564"/>
      <c r="B1270" s="216">
        <v>1265.0</v>
      </c>
      <c r="C1270" s="598"/>
      <c r="D1270" s="73">
        <v>8.595057633834E12</v>
      </c>
      <c r="E1270" s="55" t="s">
        <v>5699</v>
      </c>
      <c r="F1270" s="594" t="s">
        <v>5700</v>
      </c>
      <c r="G1270" s="589">
        <v>6384.19</v>
      </c>
      <c r="H1270" s="590">
        <f>G1270*'ЗМІСТ'!$E$13/1000*1.2</f>
        <v>334.8834526</v>
      </c>
      <c r="I1270" s="591"/>
      <c r="J1270" s="592"/>
      <c r="K1270" s="591"/>
      <c r="L1270" s="575"/>
      <c r="M1270" s="593"/>
      <c r="N1270" s="562"/>
      <c r="O1270" s="564"/>
    </row>
    <row r="1271" ht="13.5" customHeight="1" outlineLevel="1">
      <c r="A1271" s="564"/>
      <c r="B1271" s="216">
        <v>1266.0</v>
      </c>
      <c r="C1271" s="598"/>
      <c r="D1271" s="73">
        <v>8.595057632585E12</v>
      </c>
      <c r="E1271" s="55" t="s">
        <v>5701</v>
      </c>
      <c r="F1271" s="594" t="s">
        <v>5702</v>
      </c>
      <c r="G1271" s="589">
        <v>7293.21</v>
      </c>
      <c r="H1271" s="590">
        <f>G1271*'ЗМІСТ'!$E$13/1000*1.2</f>
        <v>382.5662057</v>
      </c>
      <c r="I1271" s="591"/>
      <c r="J1271" s="592"/>
      <c r="K1271" s="591"/>
      <c r="L1271" s="575"/>
      <c r="M1271" s="593"/>
      <c r="N1271" s="562"/>
      <c r="O1271" s="564"/>
    </row>
    <row r="1272" ht="13.5" customHeight="1" outlineLevel="1">
      <c r="A1272" s="564"/>
      <c r="B1272" s="216">
        <v>1267.0</v>
      </c>
      <c r="C1272" s="598"/>
      <c r="D1272" s="73">
        <v>8.595057628434E12</v>
      </c>
      <c r="E1272" s="55" t="s">
        <v>5703</v>
      </c>
      <c r="F1272" s="594" t="s">
        <v>5704</v>
      </c>
      <c r="G1272" s="589">
        <v>11623.32</v>
      </c>
      <c r="H1272" s="590">
        <f>G1272*'ЗМІСТ'!$E$13/1000*1.2</f>
        <v>609.7026454</v>
      </c>
      <c r="I1272" s="591"/>
      <c r="J1272" s="592"/>
      <c r="K1272" s="591"/>
      <c r="L1272" s="575"/>
      <c r="M1272" s="593"/>
      <c r="N1272" s="562"/>
      <c r="O1272" s="564"/>
    </row>
    <row r="1273" ht="13.5" customHeight="1" outlineLevel="1">
      <c r="A1273" s="564"/>
      <c r="B1273" s="216">
        <v>1268.0</v>
      </c>
      <c r="C1273" s="598"/>
      <c r="D1273" s="73">
        <v>8.595057628441E12</v>
      </c>
      <c r="E1273" s="55" t="s">
        <v>5705</v>
      </c>
      <c r="F1273" s="594" t="s">
        <v>5706</v>
      </c>
      <c r="G1273" s="589">
        <v>13292.19</v>
      </c>
      <c r="H1273" s="590">
        <f>G1273*'ЗМІСТ'!$E$13/1000*1.2</f>
        <v>697.2434215</v>
      </c>
      <c r="I1273" s="591"/>
      <c r="J1273" s="592"/>
      <c r="K1273" s="591"/>
      <c r="L1273" s="575"/>
      <c r="M1273" s="593"/>
      <c r="N1273" s="562"/>
      <c r="O1273" s="564"/>
    </row>
    <row r="1274" ht="13.5" customHeight="1" outlineLevel="1">
      <c r="A1274" s="564"/>
      <c r="B1274" s="216">
        <v>1269.0</v>
      </c>
      <c r="C1274" s="598"/>
      <c r="D1274" s="73">
        <v>8.595057628458E12</v>
      </c>
      <c r="E1274" s="55" t="s">
        <v>5707</v>
      </c>
      <c r="F1274" s="594" t="s">
        <v>5708</v>
      </c>
      <c r="G1274" s="589">
        <v>17286.4</v>
      </c>
      <c r="H1274" s="590">
        <f>G1274*'ЗМІСТ'!$E$13/1000*1.2</f>
        <v>906.7601864</v>
      </c>
      <c r="I1274" s="591"/>
      <c r="J1274" s="592"/>
      <c r="K1274" s="591"/>
      <c r="L1274" s="575"/>
      <c r="M1274" s="593"/>
      <c r="N1274" s="562"/>
      <c r="O1274" s="564"/>
    </row>
    <row r="1275" ht="13.5" customHeight="1" outlineLevel="1">
      <c r="A1275" s="564"/>
      <c r="B1275" s="216">
        <v>1270.0</v>
      </c>
      <c r="C1275" s="598"/>
      <c r="D1275" s="599">
        <v>8.595057636439E12</v>
      </c>
      <c r="E1275" s="55" t="s">
        <v>5709</v>
      </c>
      <c r="F1275" s="594" t="s">
        <v>5710</v>
      </c>
      <c r="G1275" s="589">
        <v>19484.93</v>
      </c>
      <c r="H1275" s="590">
        <f>G1275*'ЗМІСТ'!$E$13/1000*1.2</f>
        <v>1022.084341</v>
      </c>
      <c r="I1275" s="591"/>
      <c r="J1275" s="592"/>
      <c r="K1275" s="591"/>
      <c r="L1275" s="575"/>
      <c r="M1275" s="593"/>
      <c r="N1275" s="562"/>
      <c r="O1275" s="564"/>
    </row>
    <row r="1276" ht="13.5" customHeight="1" outlineLevel="1">
      <c r="A1276" s="564"/>
      <c r="B1276" s="216">
        <v>1271.0</v>
      </c>
      <c r="C1276" s="598"/>
      <c r="D1276" s="599">
        <v>8.595568916761E12</v>
      </c>
      <c r="E1276" s="55" t="s">
        <v>5711</v>
      </c>
      <c r="F1276" s="594" t="s">
        <v>5712</v>
      </c>
      <c r="G1276" s="589">
        <v>4606.85</v>
      </c>
      <c r="H1276" s="590">
        <f>G1276*'ЗМІСТ'!$E$13/1000*1.2</f>
        <v>241.6528696</v>
      </c>
      <c r="I1276" s="591"/>
      <c r="J1276" s="592"/>
      <c r="K1276" s="591"/>
      <c r="L1276" s="575"/>
      <c r="M1276" s="593"/>
      <c r="N1276" s="562"/>
      <c r="O1276" s="564"/>
    </row>
    <row r="1277" ht="13.5" customHeight="1" outlineLevel="1">
      <c r="A1277" s="564"/>
      <c r="B1277" s="216">
        <v>1272.0</v>
      </c>
      <c r="C1277" s="598"/>
      <c r="D1277" s="599">
        <v>8.595568916709E12</v>
      </c>
      <c r="E1277" s="55" t="s">
        <v>5713</v>
      </c>
      <c r="F1277" s="594" t="s">
        <v>5714</v>
      </c>
      <c r="G1277" s="589">
        <v>3512.75</v>
      </c>
      <c r="H1277" s="590">
        <f>G1277*'ЗМІСТ'!$E$13/1000*1.2</f>
        <v>184.2617228</v>
      </c>
      <c r="I1277" s="591"/>
      <c r="J1277" s="592"/>
      <c r="K1277" s="591"/>
      <c r="L1277" s="575"/>
      <c r="M1277" s="593"/>
      <c r="N1277" s="562"/>
      <c r="O1277" s="564"/>
    </row>
    <row r="1278" ht="13.5" customHeight="1" outlineLevel="1">
      <c r="A1278" s="564"/>
      <c r="B1278" s="216">
        <v>1273.0</v>
      </c>
      <c r="C1278" s="598"/>
      <c r="D1278" s="599">
        <v>8.595568916778E12</v>
      </c>
      <c r="E1278" s="55" t="s">
        <v>5715</v>
      </c>
      <c r="F1278" s="594" t="s">
        <v>5716</v>
      </c>
      <c r="G1278" s="589">
        <v>7822.97</v>
      </c>
      <c r="H1278" s="590">
        <f>G1278*'ЗМІСТ'!$E$13/1000*1.2</f>
        <v>410.3548301</v>
      </c>
      <c r="I1278" s="591"/>
      <c r="J1278" s="592"/>
      <c r="K1278" s="591"/>
      <c r="L1278" s="575"/>
      <c r="M1278" s="593"/>
      <c r="N1278" s="562"/>
      <c r="O1278" s="564"/>
    </row>
    <row r="1279" ht="13.5" customHeight="1" outlineLevel="1">
      <c r="A1279" s="564"/>
      <c r="B1279" s="216">
        <v>1274.0</v>
      </c>
      <c r="C1279" s="598"/>
      <c r="D1279" s="599">
        <v>8.595568916716E12</v>
      </c>
      <c r="E1279" s="55" t="s">
        <v>5717</v>
      </c>
      <c r="F1279" s="594" t="s">
        <v>5718</v>
      </c>
      <c r="G1279" s="589">
        <v>5429.41</v>
      </c>
      <c r="H1279" s="590">
        <f>G1279*'ЗМІСТ'!$E$13/1000*1.2</f>
        <v>284.8003531</v>
      </c>
      <c r="I1279" s="591"/>
      <c r="J1279" s="592"/>
      <c r="K1279" s="591"/>
      <c r="L1279" s="575"/>
      <c r="M1279" s="593"/>
      <c r="N1279" s="562"/>
      <c r="O1279" s="564"/>
    </row>
    <row r="1280" ht="13.5" customHeight="1" outlineLevel="1">
      <c r="A1280" s="564"/>
      <c r="B1280" s="216">
        <v>1275.0</v>
      </c>
      <c r="C1280" s="598"/>
      <c r="D1280" s="599">
        <v>8.595568916785E12</v>
      </c>
      <c r="E1280" s="55" t="s">
        <v>5719</v>
      </c>
      <c r="F1280" s="594" t="s">
        <v>5720</v>
      </c>
      <c r="G1280" s="589">
        <v>12122.92</v>
      </c>
      <c r="H1280" s="590">
        <f>G1280*'ЗМІСТ'!$E$13/1000*1.2</f>
        <v>635.9092234</v>
      </c>
      <c r="I1280" s="591"/>
      <c r="J1280" s="592"/>
      <c r="K1280" s="591"/>
      <c r="L1280" s="575"/>
      <c r="M1280" s="593"/>
      <c r="N1280" s="562"/>
      <c r="O1280" s="564"/>
    </row>
    <row r="1281" ht="13.5" customHeight="1" outlineLevel="1">
      <c r="A1281" s="564"/>
      <c r="B1281" s="216">
        <v>1276.0</v>
      </c>
      <c r="C1281" s="598"/>
      <c r="D1281" s="599">
        <v>8.595568916723E12</v>
      </c>
      <c r="E1281" s="55" t="s">
        <v>5721</v>
      </c>
      <c r="F1281" s="594" t="s">
        <v>5722</v>
      </c>
      <c r="G1281" s="589">
        <v>8550.84</v>
      </c>
      <c r="H1281" s="590">
        <f>G1281*'ЗМІСТ'!$E$13/1000*1.2</f>
        <v>448.5353383</v>
      </c>
      <c r="I1281" s="591"/>
      <c r="J1281" s="592"/>
      <c r="K1281" s="591"/>
      <c r="L1281" s="575"/>
      <c r="M1281" s="593"/>
      <c r="N1281" s="562"/>
      <c r="O1281" s="564"/>
    </row>
    <row r="1282" ht="13.5" customHeight="1" outlineLevel="1">
      <c r="A1282" s="564"/>
      <c r="B1282" s="216">
        <v>1277.0</v>
      </c>
      <c r="C1282" s="598"/>
      <c r="D1282" s="599">
        <v>8.595568916792E12</v>
      </c>
      <c r="E1282" s="55" t="s">
        <v>5723</v>
      </c>
      <c r="F1282" s="594" t="s">
        <v>5724</v>
      </c>
      <c r="G1282" s="589">
        <v>14550.69</v>
      </c>
      <c r="H1282" s="590">
        <f>G1282*'ЗМІСТ'!$E$13/1000*1.2</f>
        <v>763.25819</v>
      </c>
      <c r="I1282" s="591"/>
      <c r="J1282" s="592"/>
      <c r="K1282" s="591"/>
      <c r="L1282" s="575"/>
      <c r="M1282" s="593"/>
      <c r="N1282" s="562"/>
      <c r="O1282" s="564"/>
    </row>
    <row r="1283" ht="13.5" customHeight="1" outlineLevel="1">
      <c r="A1283" s="564"/>
      <c r="B1283" s="216">
        <v>1278.0</v>
      </c>
      <c r="C1283" s="598"/>
      <c r="D1283" s="599">
        <v>8.59556891673E12</v>
      </c>
      <c r="E1283" s="55" t="s">
        <v>5725</v>
      </c>
      <c r="F1283" s="594" t="s">
        <v>5726</v>
      </c>
      <c r="G1283" s="589">
        <v>11578.72</v>
      </c>
      <c r="H1283" s="590">
        <f>G1283*'ЗМІСТ'!$E$13/1000*1.2</f>
        <v>607.363147</v>
      </c>
      <c r="I1283" s="591"/>
      <c r="J1283" s="592"/>
      <c r="K1283" s="591"/>
      <c r="L1283" s="575"/>
      <c r="M1283" s="593"/>
      <c r="N1283" s="562"/>
      <c r="O1283" s="564"/>
    </row>
    <row r="1284" ht="13.5" customHeight="1" outlineLevel="1">
      <c r="A1284" s="564"/>
      <c r="B1284" s="216">
        <v>1279.0</v>
      </c>
      <c r="C1284" s="598"/>
      <c r="D1284" s="599">
        <v>8.595568916747E12</v>
      </c>
      <c r="E1284" s="55" t="s">
        <v>5727</v>
      </c>
      <c r="F1284" s="594" t="s">
        <v>5728</v>
      </c>
      <c r="G1284" s="589">
        <v>19438.19</v>
      </c>
      <c r="H1284" s="590">
        <f>G1284*'ЗМІСТ'!$E$13/1000*1.2</f>
        <v>1019.632589</v>
      </c>
      <c r="I1284" s="591"/>
      <c r="J1284" s="592"/>
      <c r="K1284" s="591"/>
      <c r="L1284" s="575"/>
      <c r="M1284" s="593"/>
      <c r="N1284" s="562"/>
      <c r="O1284" s="564"/>
    </row>
    <row r="1285" ht="13.5" customHeight="1" outlineLevel="1">
      <c r="A1285" s="564"/>
      <c r="B1285" s="216">
        <v>1280.0</v>
      </c>
      <c r="C1285" s="598"/>
      <c r="D1285" s="599">
        <v>8.595568916754E12</v>
      </c>
      <c r="E1285" s="55" t="s">
        <v>5729</v>
      </c>
      <c r="F1285" s="594" t="s">
        <v>5730</v>
      </c>
      <c r="G1285" s="589">
        <v>23831.7</v>
      </c>
      <c r="H1285" s="590">
        <f>G1285*'ЗМІСТ'!$E$13/1000*1.2</f>
        <v>1250.094683</v>
      </c>
      <c r="I1285" s="591"/>
      <c r="J1285" s="592"/>
      <c r="K1285" s="591"/>
      <c r="L1285" s="575"/>
      <c r="M1285" s="593"/>
      <c r="N1285" s="562"/>
      <c r="O1285" s="564"/>
    </row>
    <row r="1286" ht="13.5" customHeight="1" outlineLevel="1">
      <c r="A1286" s="564"/>
      <c r="B1286" s="216">
        <v>1281.0</v>
      </c>
      <c r="C1286" s="598"/>
      <c r="D1286" s="599">
        <v>8.59556892379E12</v>
      </c>
      <c r="E1286" s="55" t="s">
        <v>5731</v>
      </c>
      <c r="F1286" s="594" t="s">
        <v>5732</v>
      </c>
      <c r="G1286" s="589">
        <v>1864.54</v>
      </c>
      <c r="H1286" s="590">
        <f>G1286*'ЗМІСТ'!$E$13/1000*1.2</f>
        <v>97.80466944</v>
      </c>
      <c r="I1286" s="591"/>
      <c r="J1286" s="592"/>
      <c r="K1286" s="591"/>
      <c r="L1286" s="575"/>
      <c r="M1286" s="593"/>
      <c r="N1286" s="562"/>
      <c r="O1286" s="564"/>
    </row>
    <row r="1287" ht="13.5" customHeight="1" outlineLevel="1">
      <c r="A1287" s="564"/>
      <c r="B1287" s="216">
        <v>1282.0</v>
      </c>
      <c r="C1287" s="598"/>
      <c r="D1287" s="599">
        <v>8.595568923783E12</v>
      </c>
      <c r="E1287" s="55" t="s">
        <v>5733</v>
      </c>
      <c r="F1287" s="594" t="s">
        <v>5734</v>
      </c>
      <c r="G1287" s="589">
        <v>1731.34</v>
      </c>
      <c r="H1287" s="590">
        <f>G1287*'ЗМІСТ'!$E$13/1000*1.2</f>
        <v>90.81764746</v>
      </c>
      <c r="I1287" s="591"/>
      <c r="J1287" s="592"/>
      <c r="K1287" s="591"/>
      <c r="L1287" s="575"/>
      <c r="M1287" s="593"/>
      <c r="N1287" s="562"/>
      <c r="O1287" s="564"/>
    </row>
    <row r="1288" ht="13.5" customHeight="1" outlineLevel="1">
      <c r="A1288" s="564"/>
      <c r="B1288" s="216">
        <v>1283.0</v>
      </c>
      <c r="C1288" s="598"/>
      <c r="D1288" s="599">
        <v>8.595057633599E12</v>
      </c>
      <c r="E1288" s="55" t="s">
        <v>5735</v>
      </c>
      <c r="F1288" s="594" t="s">
        <v>5736</v>
      </c>
      <c r="G1288" s="589">
        <v>4905.33</v>
      </c>
      <c r="H1288" s="590">
        <f>G1288*'ЗМІСТ'!$E$13/1000*1.2</f>
        <v>257.3096738</v>
      </c>
      <c r="I1288" s="591">
        <v>0.03115075132268332</v>
      </c>
      <c r="J1288" s="592"/>
      <c r="K1288" s="591"/>
      <c r="L1288" s="575"/>
      <c r="M1288" s="593"/>
      <c r="N1288" s="562"/>
      <c r="O1288" s="564"/>
    </row>
    <row r="1289" ht="13.5" customHeight="1" outlineLevel="1">
      <c r="A1289" s="564"/>
      <c r="B1289" s="216">
        <v>1284.0</v>
      </c>
      <c r="C1289" s="598"/>
      <c r="D1289" s="599">
        <v>8.595057662506E12</v>
      </c>
      <c r="E1289" s="55" t="s">
        <v>5737</v>
      </c>
      <c r="F1289" s="594" t="s">
        <v>5738</v>
      </c>
      <c r="G1289" s="589">
        <v>1598.94</v>
      </c>
      <c r="H1289" s="590">
        <f>G1289*'ЗМІСТ'!$E$13/1000*1.2</f>
        <v>83.87258957</v>
      </c>
      <c r="I1289" s="591"/>
      <c r="J1289" s="592"/>
      <c r="K1289" s="591"/>
      <c r="L1289" s="575"/>
      <c r="M1289" s="593"/>
      <c r="N1289" s="562"/>
      <c r="O1289" s="564"/>
    </row>
    <row r="1290" ht="13.5" customHeight="1" outlineLevel="1">
      <c r="A1290" s="564"/>
      <c r="B1290" s="216">
        <v>1285.0</v>
      </c>
      <c r="C1290" s="598"/>
      <c r="D1290" s="599">
        <v>8.595057633483E12</v>
      </c>
      <c r="E1290" s="55" t="s">
        <v>5739</v>
      </c>
      <c r="F1290" s="594" t="s">
        <v>5740</v>
      </c>
      <c r="G1290" s="589">
        <v>1165.73</v>
      </c>
      <c r="H1290" s="590">
        <f>G1290*'ЗМІСТ'!$E$13/1000*1.2</f>
        <v>61.14850704</v>
      </c>
      <c r="I1290" s="591"/>
      <c r="J1290" s="592"/>
      <c r="K1290" s="591"/>
      <c r="L1290" s="575"/>
      <c r="M1290" s="593"/>
      <c r="N1290" s="562"/>
      <c r="O1290" s="564"/>
    </row>
    <row r="1291" ht="13.5" customHeight="1" outlineLevel="1">
      <c r="A1291" s="564"/>
      <c r="B1291" s="216">
        <v>1286.0</v>
      </c>
      <c r="C1291" s="598"/>
      <c r="D1291" s="599">
        <v>8.595057631786E12</v>
      </c>
      <c r="E1291" s="55" t="s">
        <v>5741</v>
      </c>
      <c r="F1291" s="594" t="s">
        <v>5742</v>
      </c>
      <c r="G1291" s="589">
        <v>9813.52</v>
      </c>
      <c r="H1291" s="590">
        <f>G1291*'ЗМІСТ'!$E$13/1000*1.2</f>
        <v>514.7693692</v>
      </c>
      <c r="I1291" s="591"/>
      <c r="J1291" s="592"/>
      <c r="K1291" s="591"/>
      <c r="L1291" s="575"/>
      <c r="M1291" s="593"/>
      <c r="N1291" s="562"/>
      <c r="O1291" s="564"/>
    </row>
    <row r="1292" ht="13.5" customHeight="1" outlineLevel="1">
      <c r="A1292" s="564"/>
      <c r="B1292" s="216">
        <v>1287.0</v>
      </c>
      <c r="C1292" s="598"/>
      <c r="D1292" s="599">
        <v>8.595057639911E12</v>
      </c>
      <c r="E1292" s="55" t="s">
        <v>5743</v>
      </c>
      <c r="F1292" s="594" t="s">
        <v>5744</v>
      </c>
      <c r="G1292" s="589">
        <v>48984.23</v>
      </c>
      <c r="H1292" s="590">
        <f>G1292*'ЗМІСТ'!$E$13/1000*1.2</f>
        <v>2569.473663</v>
      </c>
      <c r="I1292" s="591"/>
      <c r="J1292" s="592"/>
      <c r="K1292" s="591"/>
      <c r="L1292" s="575"/>
      <c r="M1292" s="593"/>
      <c r="N1292" s="562"/>
      <c r="O1292" s="564"/>
    </row>
    <row r="1293" ht="13.5" customHeight="1" outlineLevel="1">
      <c r="A1293" s="564"/>
      <c r="B1293" s="216">
        <v>1288.0</v>
      </c>
      <c r="C1293" s="598"/>
      <c r="D1293" s="599">
        <v>8.595057632592E12</v>
      </c>
      <c r="E1293" s="55" t="s">
        <v>5745</v>
      </c>
      <c r="F1293" s="594" t="s">
        <v>5746</v>
      </c>
      <c r="G1293" s="589">
        <v>10983.25</v>
      </c>
      <c r="H1293" s="590">
        <f>G1293*'ЗМІСТ'!$E$13/1000*1.2</f>
        <v>576.1276967</v>
      </c>
      <c r="I1293" s="591"/>
      <c r="J1293" s="592"/>
      <c r="K1293" s="591"/>
      <c r="L1293" s="575"/>
      <c r="M1293" s="593"/>
      <c r="N1293" s="562"/>
      <c r="O1293" s="564"/>
    </row>
    <row r="1294" ht="13.5" customHeight="1" outlineLevel="1">
      <c r="A1294" s="564"/>
      <c r="B1294" s="216">
        <v>1289.0</v>
      </c>
      <c r="C1294" s="598"/>
      <c r="D1294" s="599">
        <v>8.595057631779E12</v>
      </c>
      <c r="E1294" s="55" t="s">
        <v>5747</v>
      </c>
      <c r="F1294" s="594" t="s">
        <v>5748</v>
      </c>
      <c r="G1294" s="589">
        <v>12169.44</v>
      </c>
      <c r="H1294" s="590">
        <f>G1294*'ЗМІСТ'!$E$13/1000*1.2</f>
        <v>638.3494355</v>
      </c>
      <c r="I1294" s="591"/>
      <c r="J1294" s="592"/>
      <c r="K1294" s="591"/>
      <c r="L1294" s="575"/>
      <c r="M1294" s="593"/>
      <c r="N1294" s="562"/>
      <c r="O1294" s="564"/>
    </row>
    <row r="1295" ht="13.5" customHeight="1" outlineLevel="1">
      <c r="A1295" s="564"/>
      <c r="B1295" s="216">
        <v>1290.0</v>
      </c>
      <c r="C1295" s="598"/>
      <c r="D1295" s="599">
        <v>8.595057636996E12</v>
      </c>
      <c r="E1295" s="55" t="s">
        <v>5749</v>
      </c>
      <c r="F1295" s="594" t="s">
        <v>5750</v>
      </c>
      <c r="G1295" s="589">
        <v>13323.89</v>
      </c>
      <c r="H1295" s="590">
        <f>G1295*'ЗМІСТ'!$E$13/1000*1.2</f>
        <v>698.9062488</v>
      </c>
      <c r="I1295" s="591"/>
      <c r="J1295" s="592"/>
      <c r="K1295" s="591"/>
      <c r="L1295" s="575"/>
      <c r="M1295" s="593"/>
      <c r="N1295" s="562"/>
      <c r="O1295" s="564"/>
    </row>
    <row r="1296" ht="13.5" customHeight="1" outlineLevel="1">
      <c r="A1296" s="564"/>
      <c r="B1296" s="216">
        <v>1291.0</v>
      </c>
      <c r="C1296" s="598"/>
      <c r="D1296" s="599">
        <v>8.595057628519E12</v>
      </c>
      <c r="E1296" s="55" t="s">
        <v>5751</v>
      </c>
      <c r="F1296" s="594" t="s">
        <v>5752</v>
      </c>
      <c r="G1296" s="589">
        <v>16628.72</v>
      </c>
      <c r="H1296" s="590">
        <f>G1296*'ЗМІСТ'!$E$13/1000*1.2</f>
        <v>872.261503</v>
      </c>
      <c r="I1296" s="591"/>
      <c r="J1296" s="592"/>
      <c r="K1296" s="591"/>
      <c r="L1296" s="575"/>
      <c r="M1296" s="593"/>
      <c r="N1296" s="562"/>
      <c r="O1296" s="564"/>
    </row>
    <row r="1297" ht="13.5" customHeight="1" outlineLevel="1">
      <c r="A1297" s="564"/>
      <c r="B1297" s="216">
        <v>1292.0</v>
      </c>
      <c r="C1297" s="598"/>
      <c r="D1297" s="599">
        <v>8.595057628526E12</v>
      </c>
      <c r="E1297" s="55" t="s">
        <v>5753</v>
      </c>
      <c r="F1297" s="594" t="s">
        <v>5754</v>
      </c>
      <c r="G1297" s="589">
        <v>19833.74</v>
      </c>
      <c r="H1297" s="590">
        <f>G1297*'ЗМІСТ'!$E$13/1000*1.2</f>
        <v>1040.381212</v>
      </c>
      <c r="I1297" s="591"/>
      <c r="J1297" s="592"/>
      <c r="K1297" s="591"/>
      <c r="L1297" s="575"/>
      <c r="M1297" s="593"/>
      <c r="N1297" s="562"/>
      <c r="O1297" s="564"/>
    </row>
    <row r="1298" ht="13.5" customHeight="1" outlineLevel="1">
      <c r="A1298" s="564"/>
      <c r="B1298" s="216">
        <v>1293.0</v>
      </c>
      <c r="C1298" s="598"/>
      <c r="D1298" s="599">
        <v>8.595057628533E12</v>
      </c>
      <c r="E1298" s="55" t="s">
        <v>5755</v>
      </c>
      <c r="F1298" s="594" t="s">
        <v>5756</v>
      </c>
      <c r="G1298" s="589">
        <v>28668.96</v>
      </c>
      <c r="H1298" s="590">
        <f>G1298*'ЗМІСТ'!$E$13/1000*1.2</f>
        <v>1503.833737</v>
      </c>
      <c r="I1298" s="591"/>
      <c r="J1298" s="592"/>
      <c r="K1298" s="591"/>
      <c r="L1298" s="575"/>
      <c r="M1298" s="593"/>
      <c r="N1298" s="562"/>
      <c r="O1298" s="564"/>
    </row>
    <row r="1299" ht="13.5" customHeight="1" outlineLevel="1">
      <c r="A1299" s="564"/>
      <c r="B1299" s="216">
        <v>1294.0</v>
      </c>
      <c r="C1299" s="598"/>
      <c r="D1299" s="599">
        <v>8.59505762854E12</v>
      </c>
      <c r="E1299" s="55" t="s">
        <v>5757</v>
      </c>
      <c r="F1299" s="594" t="s">
        <v>5758</v>
      </c>
      <c r="G1299" s="589">
        <v>32875.77</v>
      </c>
      <c r="H1299" s="590">
        <f>G1299*'ЗМІСТ'!$E$13/1000*1.2</f>
        <v>1724.50246</v>
      </c>
      <c r="I1299" s="591"/>
      <c r="J1299" s="592"/>
      <c r="K1299" s="591"/>
      <c r="L1299" s="575"/>
      <c r="M1299" s="593"/>
      <c r="N1299" s="562"/>
      <c r="O1299" s="564"/>
    </row>
    <row r="1300" ht="13.5" customHeight="1" outlineLevel="1">
      <c r="A1300" s="564"/>
      <c r="B1300" s="216">
        <v>1295.0</v>
      </c>
      <c r="C1300" s="598"/>
      <c r="D1300" s="599">
        <v>8.595057639904E12</v>
      </c>
      <c r="E1300" s="55" t="s">
        <v>5759</v>
      </c>
      <c r="F1300" s="594" t="s">
        <v>5760</v>
      </c>
      <c r="G1300" s="589">
        <v>39262.3</v>
      </c>
      <c r="H1300" s="590">
        <f>G1300*'ЗМІСТ'!$E$13/1000*1.2</f>
        <v>2059.508658</v>
      </c>
      <c r="I1300" s="591"/>
      <c r="J1300" s="592"/>
      <c r="K1300" s="591"/>
      <c r="L1300" s="575"/>
      <c r="M1300" s="593"/>
      <c r="N1300" s="562"/>
      <c r="O1300" s="564"/>
    </row>
    <row r="1301" ht="13.5" customHeight="1" outlineLevel="1">
      <c r="A1301" s="564"/>
      <c r="B1301" s="216">
        <v>1296.0</v>
      </c>
      <c r="C1301" s="598"/>
      <c r="D1301" s="599">
        <v>8.595568916808E12</v>
      </c>
      <c r="E1301" s="55" t="s">
        <v>5761</v>
      </c>
      <c r="F1301" s="594" t="s">
        <v>5762</v>
      </c>
      <c r="G1301" s="589">
        <v>6059.18</v>
      </c>
      <c r="H1301" s="590">
        <f>G1301*'ЗМІСТ'!$E$13/1000*1.2</f>
        <v>317.835014</v>
      </c>
      <c r="I1301" s="591"/>
      <c r="J1301" s="592"/>
      <c r="K1301" s="591"/>
      <c r="L1301" s="575"/>
      <c r="M1301" s="593"/>
      <c r="N1301" s="562"/>
      <c r="O1301" s="564"/>
    </row>
    <row r="1302" ht="13.5" customHeight="1" outlineLevel="1">
      <c r="A1302" s="564"/>
      <c r="B1302" s="216">
        <v>1297.0</v>
      </c>
      <c r="C1302" s="598"/>
      <c r="D1302" s="599">
        <v>8.595568916815E12</v>
      </c>
      <c r="E1302" s="55" t="s">
        <v>5763</v>
      </c>
      <c r="F1302" s="594" t="s">
        <v>5764</v>
      </c>
      <c r="G1302" s="589">
        <v>8212.0</v>
      </c>
      <c r="H1302" s="590">
        <f>G1302*'ЗМІСТ'!$E$13/1000*1.2</f>
        <v>430.7614454</v>
      </c>
      <c r="I1302" s="591"/>
      <c r="J1302" s="592"/>
      <c r="K1302" s="591"/>
      <c r="L1302" s="575"/>
      <c r="M1302" s="593"/>
      <c r="N1302" s="562"/>
      <c r="O1302" s="564"/>
    </row>
    <row r="1303" ht="13.5" customHeight="1" outlineLevel="1">
      <c r="A1303" s="564"/>
      <c r="B1303" s="216">
        <v>1298.0</v>
      </c>
      <c r="C1303" s="610"/>
      <c r="D1303" s="599">
        <v>8.595568916822E12</v>
      </c>
      <c r="E1303" s="55" t="s">
        <v>5765</v>
      </c>
      <c r="F1303" s="594" t="s">
        <v>5766</v>
      </c>
      <c r="G1303" s="589">
        <v>8515.48</v>
      </c>
      <c r="H1303" s="590">
        <f>G1303*'ЗМІСТ'!$E$13/1000*1.2</f>
        <v>446.6805253</v>
      </c>
      <c r="I1303" s="591"/>
      <c r="J1303" s="592"/>
      <c r="K1303" s="591"/>
      <c r="L1303" s="575"/>
      <c r="M1303" s="593"/>
      <c r="N1303" s="562"/>
      <c r="O1303" s="564"/>
    </row>
    <row r="1304" ht="13.5" customHeight="1" outlineLevel="1">
      <c r="A1304" s="564"/>
      <c r="B1304" s="216">
        <v>1299.0</v>
      </c>
      <c r="C1304" s="598"/>
      <c r="D1304" s="599">
        <v>8.595568916839E12</v>
      </c>
      <c r="E1304" s="55" t="s">
        <v>5767</v>
      </c>
      <c r="F1304" s="594" t="s">
        <v>5768</v>
      </c>
      <c r="G1304" s="589">
        <v>10501.74</v>
      </c>
      <c r="H1304" s="590">
        <f>G1304*'ЗМІСТ'!$E$13/1000*1.2</f>
        <v>550.8700319</v>
      </c>
      <c r="I1304" s="591"/>
      <c r="J1304" s="592"/>
      <c r="K1304" s="591"/>
      <c r="L1304" s="575"/>
      <c r="M1304" s="593"/>
      <c r="N1304" s="562"/>
      <c r="O1304" s="564"/>
    </row>
    <row r="1305" ht="13.5" customHeight="1" outlineLevel="1">
      <c r="A1305" s="564"/>
      <c r="B1305" s="216">
        <v>1300.0</v>
      </c>
      <c r="C1305" s="610"/>
      <c r="D1305" s="599">
        <v>8.595568916846E12</v>
      </c>
      <c r="E1305" s="55" t="s">
        <v>5769</v>
      </c>
      <c r="F1305" s="594" t="s">
        <v>5770</v>
      </c>
      <c r="G1305" s="589">
        <v>11503.42</v>
      </c>
      <c r="H1305" s="590">
        <f>G1305*'ЗМІСТ'!$E$13/1000*1.2</f>
        <v>603.4132765</v>
      </c>
      <c r="I1305" s="591"/>
      <c r="J1305" s="592"/>
      <c r="K1305" s="591"/>
      <c r="L1305" s="575"/>
      <c r="M1305" s="593"/>
      <c r="N1305" s="562"/>
      <c r="O1305" s="564"/>
    </row>
    <row r="1306" ht="13.5" customHeight="1" outlineLevel="1">
      <c r="A1306" s="564"/>
      <c r="B1306" s="216">
        <v>1301.0</v>
      </c>
      <c r="C1306" s="598"/>
      <c r="D1306" s="599">
        <v>8.595568916853E12</v>
      </c>
      <c r="E1306" s="55" t="s">
        <v>5771</v>
      </c>
      <c r="F1306" s="594" t="s">
        <v>5772</v>
      </c>
      <c r="G1306" s="589">
        <v>14137.7</v>
      </c>
      <c r="H1306" s="590">
        <f>G1306*'ЗМІСТ'!$E$13/1000*1.2</f>
        <v>741.59475</v>
      </c>
      <c r="I1306" s="591"/>
      <c r="J1306" s="592"/>
      <c r="K1306" s="591"/>
      <c r="L1306" s="575"/>
      <c r="M1306" s="593"/>
      <c r="N1306" s="562"/>
      <c r="O1306" s="564"/>
    </row>
    <row r="1307" ht="13.5" customHeight="1" outlineLevel="1">
      <c r="A1307" s="564"/>
      <c r="B1307" s="216">
        <v>1302.0</v>
      </c>
      <c r="C1307" s="610"/>
      <c r="D1307" s="599">
        <v>8.59556891686E12</v>
      </c>
      <c r="E1307" s="55" t="s">
        <v>5773</v>
      </c>
      <c r="F1307" s="594" t="s">
        <v>5774</v>
      </c>
      <c r="G1307" s="589">
        <v>20496.92</v>
      </c>
      <c r="H1307" s="590">
        <f>G1307*'ЗМІСТ'!$E$13/1000*1.2</f>
        <v>1075.168398</v>
      </c>
      <c r="I1307" s="591"/>
      <c r="J1307" s="592"/>
      <c r="K1307" s="591"/>
      <c r="L1307" s="575"/>
      <c r="M1307" s="593"/>
      <c r="N1307" s="562"/>
      <c r="O1307" s="564"/>
    </row>
    <row r="1308" ht="13.5" customHeight="1" outlineLevel="1">
      <c r="A1308" s="564"/>
      <c r="B1308" s="216">
        <v>1303.0</v>
      </c>
      <c r="C1308" s="598"/>
      <c r="D1308" s="599">
        <v>8.595568916877E12</v>
      </c>
      <c r="E1308" s="55" t="s">
        <v>5775</v>
      </c>
      <c r="F1308" s="594" t="s">
        <v>5776</v>
      </c>
      <c r="G1308" s="589">
        <v>23474.6</v>
      </c>
      <c r="H1308" s="590">
        <f>G1308*'ЗМІСТ'!$E$13/1000*1.2</f>
        <v>1231.36296</v>
      </c>
      <c r="I1308" s="591"/>
      <c r="J1308" s="592"/>
      <c r="K1308" s="591"/>
      <c r="L1308" s="575"/>
      <c r="M1308" s="593"/>
      <c r="N1308" s="562"/>
      <c r="O1308" s="564"/>
    </row>
    <row r="1309" ht="13.5" customHeight="1" outlineLevel="1">
      <c r="A1309" s="564"/>
      <c r="B1309" s="216">
        <v>1304.0</v>
      </c>
      <c r="C1309" s="610"/>
      <c r="D1309" s="599">
        <v>8.595568927842E12</v>
      </c>
      <c r="E1309" s="55" t="s">
        <v>1604</v>
      </c>
      <c r="F1309" s="594" t="s">
        <v>1605</v>
      </c>
      <c r="G1309" s="589">
        <v>2997.48</v>
      </c>
      <c r="H1309" s="590">
        <f>G1309*'ЗМІСТ'!$E$13/1000*1.2</f>
        <v>157.2331731</v>
      </c>
      <c r="I1309" s="591"/>
      <c r="J1309" s="592"/>
      <c r="K1309" s="591"/>
      <c r="L1309" s="575"/>
      <c r="M1309" s="593"/>
      <c r="N1309" s="562"/>
      <c r="O1309" s="564"/>
    </row>
    <row r="1310" ht="13.5" customHeight="1" outlineLevel="1">
      <c r="A1310" s="564"/>
      <c r="B1310" s="216">
        <v>1305.0</v>
      </c>
      <c r="C1310" s="598"/>
      <c r="D1310" s="599">
        <v>8.595568923578E12</v>
      </c>
      <c r="E1310" s="55" t="s">
        <v>1598</v>
      </c>
      <c r="F1310" s="594" t="s">
        <v>1599</v>
      </c>
      <c r="G1310" s="589">
        <v>2171.08</v>
      </c>
      <c r="H1310" s="590">
        <f>G1310*'ЗМІСТ'!$E$13/1000*1.2</f>
        <v>113.8842619</v>
      </c>
      <c r="I1310" s="591"/>
      <c r="J1310" s="592"/>
      <c r="K1310" s="591"/>
      <c r="L1310" s="575"/>
      <c r="M1310" s="593"/>
      <c r="N1310" s="562"/>
      <c r="O1310" s="564"/>
    </row>
    <row r="1311" ht="13.5" customHeight="1" outlineLevel="1">
      <c r="A1311" s="564"/>
      <c r="B1311" s="216">
        <v>1306.0</v>
      </c>
      <c r="C1311" s="610"/>
      <c r="D1311" s="599">
        <v>8.595568927613E12</v>
      </c>
      <c r="E1311" s="55" t="s">
        <v>1600</v>
      </c>
      <c r="F1311" s="594" t="s">
        <v>1601</v>
      </c>
      <c r="G1311" s="589">
        <v>2197.29</v>
      </c>
      <c r="H1311" s="590">
        <f>G1311*'ЗМІСТ'!$E$13/1000*1.2</f>
        <v>115.2591106</v>
      </c>
      <c r="I1311" s="591"/>
      <c r="J1311" s="592"/>
      <c r="K1311" s="591"/>
      <c r="L1311" s="575"/>
      <c r="M1311" s="593"/>
      <c r="N1311" s="562"/>
      <c r="O1311" s="564"/>
    </row>
    <row r="1312" ht="13.5" customHeight="1" outlineLevel="1">
      <c r="A1312" s="564"/>
      <c r="B1312" s="216">
        <v>1307.0</v>
      </c>
      <c r="C1312" s="598"/>
      <c r="D1312" s="599">
        <v>8.595568923585E12</v>
      </c>
      <c r="E1312" s="55" t="s">
        <v>1602</v>
      </c>
      <c r="F1312" s="594" t="s">
        <v>1603</v>
      </c>
      <c r="G1312" s="589">
        <v>2222.01</v>
      </c>
      <c r="H1312" s="590">
        <f>G1312*'ЗМІСТ'!$E$13/1000*1.2</f>
        <v>116.5558012</v>
      </c>
      <c r="I1312" s="591"/>
      <c r="J1312" s="592"/>
      <c r="K1312" s="591"/>
      <c r="L1312" s="575"/>
      <c r="M1312" s="593"/>
      <c r="N1312" s="562"/>
      <c r="O1312" s="564"/>
    </row>
    <row r="1313" ht="13.5" customHeight="1" outlineLevel="1">
      <c r="A1313" s="564"/>
      <c r="B1313" s="216">
        <v>1308.0</v>
      </c>
      <c r="C1313" s="598"/>
      <c r="D1313" s="599">
        <v>8.595568926135E12</v>
      </c>
      <c r="E1313" s="55" t="s">
        <v>5777</v>
      </c>
      <c r="F1313" s="594" t="s">
        <v>5778</v>
      </c>
      <c r="G1313" s="589">
        <v>1368.29</v>
      </c>
      <c r="H1313" s="590">
        <f>G1313*'ЗМІСТ'!$E$13/1000*1.2</f>
        <v>71.77381614</v>
      </c>
      <c r="I1313" s="591"/>
      <c r="J1313" s="592"/>
      <c r="K1313" s="591"/>
      <c r="L1313" s="575"/>
      <c r="M1313" s="593"/>
      <c r="N1313" s="562"/>
      <c r="O1313" s="564"/>
    </row>
    <row r="1314" ht="13.5" customHeight="1" outlineLevel="1">
      <c r="A1314" s="564"/>
      <c r="B1314" s="216">
        <v>1309.0</v>
      </c>
      <c r="C1314" s="598"/>
      <c r="D1314" s="599">
        <v>8.595057638693E12</v>
      </c>
      <c r="E1314" s="55" t="s">
        <v>5779</v>
      </c>
      <c r="F1314" s="594" t="s">
        <v>5780</v>
      </c>
      <c r="G1314" s="589">
        <v>833.42</v>
      </c>
      <c r="H1314" s="590">
        <f>G1314*'ЗМІСТ'!$E$13/1000*1.2</f>
        <v>43.71714611</v>
      </c>
      <c r="I1314" s="591"/>
      <c r="J1314" s="592"/>
      <c r="K1314" s="591"/>
      <c r="L1314" s="575"/>
      <c r="M1314" s="593"/>
      <c r="N1314" s="562"/>
      <c r="O1314" s="564"/>
    </row>
    <row r="1315" ht="13.5" customHeight="1" outlineLevel="1">
      <c r="A1315" s="564"/>
      <c r="B1315" s="216">
        <v>1310.0</v>
      </c>
      <c r="C1315" s="598"/>
      <c r="D1315" s="599">
        <v>8.595568926142E12</v>
      </c>
      <c r="E1315" s="55" t="s">
        <v>5781</v>
      </c>
      <c r="F1315" s="594" t="s">
        <v>5782</v>
      </c>
      <c r="G1315" s="589">
        <v>1853.83</v>
      </c>
      <c r="H1315" s="590">
        <f>G1315*'ЗМІСТ'!$E$13/1000*1.2</f>
        <v>97.24287511</v>
      </c>
      <c r="I1315" s="591"/>
      <c r="J1315" s="592"/>
      <c r="K1315" s="591"/>
      <c r="L1315" s="575"/>
      <c r="M1315" s="593"/>
      <c r="N1315" s="562"/>
      <c r="O1315" s="564"/>
    </row>
    <row r="1316" ht="13.5" customHeight="1" outlineLevel="1">
      <c r="A1316" s="564"/>
      <c r="B1316" s="216">
        <v>1311.0</v>
      </c>
      <c r="C1316" s="597"/>
      <c r="D1316" s="599">
        <v>8.59505763378E12</v>
      </c>
      <c r="E1316" s="55" t="s">
        <v>5783</v>
      </c>
      <c r="F1316" s="594" t="s">
        <v>5784</v>
      </c>
      <c r="G1316" s="589">
        <v>1223.72</v>
      </c>
      <c r="H1316" s="590">
        <f>G1316*'ЗМІСТ'!$E$13/1000*1.2</f>
        <v>64.19037945</v>
      </c>
      <c r="I1316" s="591"/>
      <c r="J1316" s="592"/>
      <c r="K1316" s="591"/>
      <c r="L1316" s="575"/>
      <c r="M1316" s="593"/>
      <c r="N1316" s="562"/>
      <c r="O1316" s="564"/>
    </row>
    <row r="1317" ht="13.5" customHeight="1" outlineLevel="1">
      <c r="A1317" s="564"/>
      <c r="B1317" s="216">
        <v>1312.0</v>
      </c>
      <c r="C1317" s="597"/>
      <c r="D1317" s="599">
        <v>8.595568926159E12</v>
      </c>
      <c r="E1317" s="55" t="s">
        <v>5785</v>
      </c>
      <c r="F1317" s="594" t="s">
        <v>5786</v>
      </c>
      <c r="G1317" s="589">
        <v>2675.52</v>
      </c>
      <c r="H1317" s="590">
        <f>G1317*'ЗМІСТ'!$E$13/1000*1.2</f>
        <v>140.3447227</v>
      </c>
      <c r="I1317" s="591"/>
      <c r="J1317" s="592"/>
      <c r="K1317" s="591"/>
      <c r="L1317" s="575"/>
      <c r="M1317" s="593"/>
      <c r="N1317" s="562"/>
      <c r="O1317" s="564"/>
    </row>
    <row r="1318" ht="13.5" customHeight="1" outlineLevel="1">
      <c r="A1318" s="564"/>
      <c r="B1318" s="216">
        <v>1313.0</v>
      </c>
      <c r="C1318" s="597"/>
      <c r="D1318" s="599">
        <v>8.595057638709E12</v>
      </c>
      <c r="E1318" s="55" t="s">
        <v>5787</v>
      </c>
      <c r="F1318" s="594" t="s">
        <v>5788</v>
      </c>
      <c r="G1318" s="589">
        <v>1588.33</v>
      </c>
      <c r="H1318" s="590">
        <f>G1318*'ЗМІСТ'!$E$13/1000*1.2</f>
        <v>83.31604075</v>
      </c>
      <c r="I1318" s="591"/>
      <c r="J1318" s="592"/>
      <c r="K1318" s="591"/>
      <c r="L1318" s="575"/>
      <c r="M1318" s="593"/>
      <c r="N1318" s="562"/>
      <c r="O1318" s="564"/>
    </row>
    <row r="1319" ht="13.5" customHeight="1" outlineLevel="1">
      <c r="A1319" s="564"/>
      <c r="B1319" s="216">
        <v>1314.0</v>
      </c>
      <c r="C1319" s="610"/>
      <c r="D1319" s="599">
        <v>8.595568926166E12</v>
      </c>
      <c r="E1319" s="55" t="s">
        <v>5789</v>
      </c>
      <c r="F1319" s="594" t="s">
        <v>5790</v>
      </c>
      <c r="G1319" s="589">
        <v>4049.11</v>
      </c>
      <c r="H1319" s="590">
        <f>G1319*'ЗМІСТ'!$E$13/1000*1.2</f>
        <v>212.3965509</v>
      </c>
      <c r="I1319" s="591"/>
      <c r="J1319" s="592"/>
      <c r="K1319" s="591"/>
      <c r="L1319" s="575"/>
      <c r="M1319" s="593"/>
      <c r="N1319" s="562"/>
      <c r="O1319" s="564"/>
    </row>
    <row r="1320" ht="13.5" customHeight="1" outlineLevel="1">
      <c r="A1320" s="564"/>
      <c r="B1320" s="216">
        <v>1315.0</v>
      </c>
      <c r="C1320" s="597"/>
      <c r="D1320" s="599">
        <v>8.595057633773E12</v>
      </c>
      <c r="E1320" s="55" t="s">
        <v>5791</v>
      </c>
      <c r="F1320" s="594" t="s">
        <v>5792</v>
      </c>
      <c r="G1320" s="589">
        <v>2352.08</v>
      </c>
      <c r="H1320" s="590">
        <f>G1320*'ЗМІСТ'!$E$13/1000*1.2</f>
        <v>123.3786386</v>
      </c>
      <c r="I1320" s="591"/>
      <c r="J1320" s="592"/>
      <c r="K1320" s="591"/>
      <c r="L1320" s="575"/>
      <c r="M1320" s="593"/>
      <c r="N1320" s="562"/>
      <c r="O1320" s="564"/>
    </row>
    <row r="1321" ht="13.5" customHeight="1" outlineLevel="1">
      <c r="A1321" s="564"/>
      <c r="B1321" s="216">
        <v>1316.0</v>
      </c>
      <c r="C1321" s="610"/>
      <c r="D1321" s="599">
        <v>8.595568926173E12</v>
      </c>
      <c r="E1321" s="55" t="s">
        <v>5793</v>
      </c>
      <c r="F1321" s="594" t="s">
        <v>5794</v>
      </c>
      <c r="G1321" s="589">
        <v>6370.0</v>
      </c>
      <c r="H1321" s="590">
        <f>G1321*'ЗМІСТ'!$E$13/1000*1.2</f>
        <v>334.1391144</v>
      </c>
      <c r="I1321" s="591">
        <v>-0.021613426574645093</v>
      </c>
      <c r="J1321" s="592"/>
      <c r="K1321" s="591"/>
      <c r="L1321" s="575"/>
      <c r="M1321" s="593"/>
      <c r="N1321" s="562"/>
      <c r="O1321" s="564"/>
    </row>
    <row r="1322" ht="13.5" customHeight="1" outlineLevel="1">
      <c r="A1322" s="564"/>
      <c r="B1322" s="216">
        <v>1317.0</v>
      </c>
      <c r="C1322" s="597"/>
      <c r="D1322" s="599">
        <v>8.595057638723E12</v>
      </c>
      <c r="E1322" s="55" t="s">
        <v>5795</v>
      </c>
      <c r="F1322" s="594" t="s">
        <v>5796</v>
      </c>
      <c r="G1322" s="589">
        <v>3215.41</v>
      </c>
      <c r="H1322" s="590">
        <f>G1322*'ЗМІСТ'!$E$13/1000*1.2</f>
        <v>168.6647174</v>
      </c>
      <c r="I1322" s="591"/>
      <c r="J1322" s="592"/>
      <c r="K1322" s="591"/>
      <c r="L1322" s="575"/>
      <c r="M1322" s="593"/>
      <c r="N1322" s="562"/>
      <c r="O1322" s="564"/>
    </row>
    <row r="1323" ht="13.5" customHeight="1" outlineLevel="1">
      <c r="A1323" s="564"/>
      <c r="B1323" s="216">
        <v>1318.0</v>
      </c>
      <c r="C1323" s="610"/>
      <c r="D1323" s="599">
        <v>8.59556892618E12</v>
      </c>
      <c r="E1323" s="55" t="s">
        <v>5797</v>
      </c>
      <c r="F1323" s="594" t="s">
        <v>5798</v>
      </c>
      <c r="G1323" s="589">
        <v>7209.49</v>
      </c>
      <c r="H1323" s="590">
        <f>G1323*'ЗМІСТ'!$E$13/1000*1.2</f>
        <v>378.1746631</v>
      </c>
      <c r="I1323" s="591"/>
      <c r="J1323" s="592"/>
      <c r="K1323" s="591"/>
      <c r="L1323" s="575"/>
      <c r="M1323" s="593"/>
      <c r="N1323" s="562"/>
      <c r="O1323" s="564"/>
    </row>
    <row r="1324" ht="13.5" customHeight="1" outlineLevel="1">
      <c r="A1324" s="564"/>
      <c r="B1324" s="216">
        <v>1319.0</v>
      </c>
      <c r="C1324" s="597"/>
      <c r="D1324" s="599">
        <v>8.595057638846E12</v>
      </c>
      <c r="E1324" s="55" t="s">
        <v>5799</v>
      </c>
      <c r="F1324" s="594" t="s">
        <v>5800</v>
      </c>
      <c r="G1324" s="589">
        <v>3964.91</v>
      </c>
      <c r="H1324" s="590">
        <f>G1324*'ЗМІСТ'!$E$13/1000*1.2</f>
        <v>207.9798298</v>
      </c>
      <c r="I1324" s="591"/>
      <c r="J1324" s="592"/>
      <c r="K1324" s="591"/>
      <c r="L1324" s="575"/>
      <c r="M1324" s="593"/>
      <c r="N1324" s="562"/>
      <c r="O1324" s="564"/>
    </row>
    <row r="1325" ht="13.5" customHeight="1" outlineLevel="1">
      <c r="A1325" s="564"/>
      <c r="B1325" s="216">
        <v>1320.0</v>
      </c>
      <c r="C1325" s="597"/>
      <c r="D1325" s="599">
        <v>8.595568926197E12</v>
      </c>
      <c r="E1325" s="55" t="s">
        <v>5801</v>
      </c>
      <c r="F1325" s="594" t="s">
        <v>5802</v>
      </c>
      <c r="G1325" s="589">
        <v>8760.61</v>
      </c>
      <c r="H1325" s="590">
        <f>G1325*'ЗМІСТ'!$E$13/1000*1.2</f>
        <v>459.5388488</v>
      </c>
      <c r="I1325" s="591"/>
      <c r="J1325" s="592"/>
      <c r="K1325" s="591"/>
      <c r="L1325" s="575"/>
      <c r="M1325" s="593"/>
      <c r="N1325" s="562"/>
      <c r="O1325" s="564"/>
    </row>
    <row r="1326" ht="13.5" customHeight="1" outlineLevel="1">
      <c r="A1326" s="564"/>
      <c r="B1326" s="216">
        <v>1321.0</v>
      </c>
      <c r="C1326" s="597"/>
      <c r="D1326" s="599">
        <v>8.595057638853E12</v>
      </c>
      <c r="E1326" s="55" t="s">
        <v>5803</v>
      </c>
      <c r="F1326" s="594" t="s">
        <v>5804</v>
      </c>
      <c r="G1326" s="589">
        <v>4937.46</v>
      </c>
      <c r="H1326" s="590">
        <f>G1326*'ЗМІСТ'!$E$13/1000*1.2</f>
        <v>258.9950568</v>
      </c>
      <c r="I1326" s="591"/>
      <c r="J1326" s="592"/>
      <c r="K1326" s="591"/>
      <c r="L1326" s="575"/>
      <c r="M1326" s="593"/>
      <c r="N1326" s="562"/>
      <c r="O1326" s="564"/>
    </row>
    <row r="1327" ht="13.5" customHeight="1" outlineLevel="1">
      <c r="A1327" s="564"/>
      <c r="B1327" s="216">
        <v>1322.0</v>
      </c>
      <c r="C1327" s="597"/>
      <c r="D1327" s="599">
        <v>8.595568926128E12</v>
      </c>
      <c r="E1327" s="55" t="s">
        <v>5805</v>
      </c>
      <c r="F1327" s="594" t="s">
        <v>5806</v>
      </c>
      <c r="G1327" s="589">
        <v>1048.42</v>
      </c>
      <c r="H1327" s="590">
        <f>G1327*'ЗМІСТ'!$E$13/1000*1.2</f>
        <v>54.99499691</v>
      </c>
      <c r="I1327" s="591"/>
      <c r="J1327" s="592"/>
      <c r="K1327" s="591"/>
      <c r="L1327" s="575"/>
      <c r="M1327" s="593"/>
      <c r="N1327" s="562"/>
      <c r="O1327" s="564"/>
    </row>
    <row r="1328" ht="13.5" customHeight="1" outlineLevel="1">
      <c r="A1328" s="564"/>
      <c r="B1328" s="216">
        <v>1323.0</v>
      </c>
      <c r="C1328" s="597"/>
      <c r="D1328" s="599">
        <v>8.595057638686E12</v>
      </c>
      <c r="E1328" s="55" t="s">
        <v>5807</v>
      </c>
      <c r="F1328" s="594" t="s">
        <v>5808</v>
      </c>
      <c r="G1328" s="589">
        <v>832.86</v>
      </c>
      <c r="H1328" s="590">
        <f>G1328*'ЗМІСТ'!$E$13/1000*1.2</f>
        <v>43.68777124</v>
      </c>
      <c r="I1328" s="591"/>
      <c r="J1328" s="592"/>
      <c r="K1328" s="591"/>
      <c r="L1328" s="575"/>
      <c r="M1328" s="593"/>
      <c r="N1328" s="562"/>
      <c r="O1328" s="564"/>
    </row>
    <row r="1329" ht="13.5" customHeight="1" outlineLevel="1">
      <c r="A1329" s="564"/>
      <c r="B1329" s="216">
        <v>1324.0</v>
      </c>
      <c r="C1329" s="610"/>
      <c r="D1329" s="599">
        <v>8.595568903242E12</v>
      </c>
      <c r="E1329" s="55" t="s">
        <v>5809</v>
      </c>
      <c r="F1329" s="594" t="s">
        <v>5810</v>
      </c>
      <c r="G1329" s="589">
        <v>25100.14</v>
      </c>
      <c r="H1329" s="590">
        <f>G1329*'ЗМІСТ'!$E$13/1000*1.2</f>
        <v>1316.630856</v>
      </c>
      <c r="I1329" s="591">
        <v>0.07648829648473252</v>
      </c>
      <c r="J1329" s="592"/>
      <c r="K1329" s="591"/>
      <c r="L1329" s="575"/>
      <c r="M1329" s="593"/>
      <c r="N1329" s="562"/>
      <c r="O1329" s="564"/>
    </row>
    <row r="1330" ht="13.5" customHeight="1" outlineLevel="1">
      <c r="A1330" s="564"/>
      <c r="B1330" s="216">
        <v>1325.0</v>
      </c>
      <c r="C1330" s="597"/>
      <c r="D1330" s="599">
        <v>8.595568903259E12</v>
      </c>
      <c r="E1330" s="55" t="s">
        <v>5811</v>
      </c>
      <c r="F1330" s="594" t="s">
        <v>5812</v>
      </c>
      <c r="G1330" s="589">
        <v>33848.55</v>
      </c>
      <c r="H1330" s="590">
        <f>G1330*'ЗМІСТ'!$E$13/1000*1.2</f>
        <v>1775.529752</v>
      </c>
      <c r="I1330" s="591">
        <v>0.0916256902126095</v>
      </c>
      <c r="J1330" s="592"/>
      <c r="K1330" s="591"/>
      <c r="L1330" s="575"/>
      <c r="M1330" s="593"/>
      <c r="N1330" s="562"/>
      <c r="O1330" s="564"/>
    </row>
    <row r="1331" ht="13.5" customHeight="1" outlineLevel="1">
      <c r="A1331" s="564"/>
      <c r="B1331" s="216">
        <v>1326.0</v>
      </c>
      <c r="C1331" s="598"/>
      <c r="D1331" s="599">
        <v>8.595568903266E12</v>
      </c>
      <c r="E1331" s="55" t="s">
        <v>5813</v>
      </c>
      <c r="F1331" s="594" t="s">
        <v>5814</v>
      </c>
      <c r="G1331" s="589">
        <v>41363.21</v>
      </c>
      <c r="H1331" s="590">
        <f>G1331*'ЗМІСТ'!$E$13/1000*1.2</f>
        <v>2169.712144</v>
      </c>
      <c r="I1331" s="591">
        <v>0.08804122672867645</v>
      </c>
      <c r="J1331" s="592"/>
      <c r="K1331" s="591"/>
      <c r="L1331" s="575"/>
      <c r="M1331" s="593"/>
      <c r="N1331" s="562"/>
      <c r="O1331" s="564"/>
    </row>
    <row r="1332" ht="13.5" customHeight="1" outlineLevel="1">
      <c r="A1332" s="564"/>
      <c r="B1332" s="216">
        <v>1327.0</v>
      </c>
      <c r="C1332" s="597"/>
      <c r="D1332" s="599">
        <v>8.595568903129E12</v>
      </c>
      <c r="E1332" s="55" t="s">
        <v>5815</v>
      </c>
      <c r="F1332" s="594" t="s">
        <v>5816</v>
      </c>
      <c r="G1332" s="589">
        <v>7968.2</v>
      </c>
      <c r="H1332" s="590">
        <f>G1332*'ЗМІСТ'!$E$13/1000*1.2</f>
        <v>417.9728872</v>
      </c>
      <c r="I1332" s="591">
        <v>0.07805320374072378</v>
      </c>
      <c r="J1332" s="592"/>
      <c r="K1332" s="591"/>
      <c r="L1332" s="575"/>
      <c r="M1332" s="593"/>
      <c r="N1332" s="562"/>
      <c r="O1332" s="564"/>
    </row>
    <row r="1333" ht="13.5" customHeight="1" outlineLevel="1">
      <c r="A1333" s="564"/>
      <c r="B1333" s="216">
        <v>1328.0</v>
      </c>
      <c r="C1333" s="610"/>
      <c r="D1333" s="599">
        <v>8.595057689893E12</v>
      </c>
      <c r="E1333" s="55" t="s">
        <v>5817</v>
      </c>
      <c r="F1333" s="594" t="s">
        <v>5818</v>
      </c>
      <c r="G1333" s="589">
        <v>5705.62</v>
      </c>
      <c r="H1333" s="590">
        <f>G1333*'ЗМІСТ'!$E$13/1000*1.2</f>
        <v>299.2889818</v>
      </c>
      <c r="I1333" s="591">
        <v>0.07976327216117583</v>
      </c>
      <c r="J1333" s="592"/>
      <c r="K1333" s="591"/>
      <c r="L1333" s="575"/>
      <c r="M1333" s="593"/>
      <c r="N1333" s="562"/>
      <c r="O1333" s="564"/>
    </row>
    <row r="1334" ht="13.5" customHeight="1" outlineLevel="1">
      <c r="A1334" s="564"/>
      <c r="B1334" s="216">
        <v>1329.0</v>
      </c>
      <c r="C1334" s="597"/>
      <c r="D1334" s="599">
        <v>8.595568903136E12</v>
      </c>
      <c r="E1334" s="55" t="s">
        <v>5819</v>
      </c>
      <c r="F1334" s="594" t="s">
        <v>5820</v>
      </c>
      <c r="G1334" s="589">
        <v>11232.32</v>
      </c>
      <c r="H1334" s="590">
        <f>G1334*'ЗМІСТ'!$E$13/1000*1.2</f>
        <v>589.1926935</v>
      </c>
      <c r="I1334" s="591">
        <v>0.09254255418446986</v>
      </c>
      <c r="J1334" s="592"/>
      <c r="K1334" s="591"/>
      <c r="L1334" s="575"/>
      <c r="M1334" s="593"/>
      <c r="N1334" s="562"/>
      <c r="O1334" s="564"/>
    </row>
    <row r="1335" ht="13.5" customHeight="1" outlineLevel="1">
      <c r="A1335" s="564"/>
      <c r="B1335" s="216">
        <v>1330.0</v>
      </c>
      <c r="C1335" s="610"/>
      <c r="D1335" s="599">
        <v>8.595057690127E12</v>
      </c>
      <c r="E1335" s="55" t="s">
        <v>5821</v>
      </c>
      <c r="F1335" s="594" t="s">
        <v>5822</v>
      </c>
      <c r="G1335" s="589">
        <v>8812.7</v>
      </c>
      <c r="H1335" s="590">
        <f>G1335*'ЗМІСТ'!$E$13/1000*1.2</f>
        <v>462.271236</v>
      </c>
      <c r="I1335" s="591">
        <v>0.09739850692830188</v>
      </c>
      <c r="J1335" s="592"/>
      <c r="K1335" s="591"/>
      <c r="L1335" s="575"/>
      <c r="M1335" s="593"/>
      <c r="N1335" s="562"/>
      <c r="O1335" s="564"/>
    </row>
    <row r="1336" ht="13.5" customHeight="1" outlineLevel="1">
      <c r="A1336" s="564"/>
      <c r="B1336" s="216">
        <v>1331.0</v>
      </c>
      <c r="C1336" s="597"/>
      <c r="D1336" s="599">
        <v>8.595568903143E12</v>
      </c>
      <c r="E1336" s="55" t="s">
        <v>5823</v>
      </c>
      <c r="F1336" s="594" t="s">
        <v>5824</v>
      </c>
      <c r="G1336" s="589">
        <v>13510.15</v>
      </c>
      <c r="H1336" s="590">
        <f>G1336*'ЗМІСТ'!$E$13/1000*1.2</f>
        <v>708.6765395</v>
      </c>
      <c r="I1336" s="591">
        <v>0.08905555815003346</v>
      </c>
      <c r="J1336" s="592"/>
      <c r="K1336" s="591"/>
      <c r="L1336" s="575"/>
      <c r="M1336" s="593"/>
      <c r="N1336" s="562"/>
      <c r="O1336" s="564"/>
    </row>
    <row r="1337" ht="13.5" customHeight="1" outlineLevel="1">
      <c r="A1337" s="564"/>
      <c r="B1337" s="216">
        <v>1332.0</v>
      </c>
      <c r="C1337" s="610"/>
      <c r="D1337" s="599">
        <v>8.595057690134E12</v>
      </c>
      <c r="E1337" s="55" t="s">
        <v>5825</v>
      </c>
      <c r="F1337" s="594" t="s">
        <v>5826</v>
      </c>
      <c r="G1337" s="589">
        <v>9837.99</v>
      </c>
      <c r="H1337" s="590">
        <f>G1337*'ЗМІСТ'!$E$13/1000*1.2</f>
        <v>516.052946</v>
      </c>
      <c r="I1337" s="591">
        <v>0.09476086768104931</v>
      </c>
      <c r="J1337" s="592"/>
      <c r="K1337" s="591"/>
      <c r="L1337" s="575"/>
      <c r="M1337" s="593"/>
      <c r="N1337" s="562"/>
      <c r="O1337" s="564"/>
    </row>
    <row r="1338" ht="13.5" customHeight="1" outlineLevel="1">
      <c r="A1338" s="564"/>
      <c r="B1338" s="216">
        <v>1333.0</v>
      </c>
      <c r="C1338" s="597"/>
      <c r="D1338" s="599">
        <v>8.59556890315E12</v>
      </c>
      <c r="E1338" s="55" t="s">
        <v>5827</v>
      </c>
      <c r="F1338" s="594" t="s">
        <v>5828</v>
      </c>
      <c r="G1338" s="589">
        <v>20459.51</v>
      </c>
      <c r="H1338" s="590">
        <f>G1338*'ЗМІСТ'!$E$13/1000*1.2</f>
        <v>1073.206052</v>
      </c>
      <c r="I1338" s="591">
        <v>0.08310179000801499</v>
      </c>
      <c r="J1338" s="592"/>
      <c r="K1338" s="591"/>
      <c r="L1338" s="575"/>
      <c r="M1338" s="593"/>
      <c r="N1338" s="562"/>
      <c r="O1338" s="564"/>
    </row>
    <row r="1339" ht="13.5" customHeight="1" outlineLevel="1">
      <c r="A1339" s="564"/>
      <c r="B1339" s="216">
        <v>1334.0</v>
      </c>
      <c r="C1339" s="610"/>
      <c r="D1339" s="599">
        <v>8.595057690141E12</v>
      </c>
      <c r="E1339" s="55" t="s">
        <v>5829</v>
      </c>
      <c r="F1339" s="594" t="s">
        <v>5830</v>
      </c>
      <c r="G1339" s="589">
        <v>15472.89</v>
      </c>
      <c r="H1339" s="590">
        <f>G1339*'ЗМІСТ'!$E$13/1000*1.2</f>
        <v>811.6323017</v>
      </c>
      <c r="I1339" s="591">
        <v>0.08640889952290878</v>
      </c>
      <c r="J1339" s="592"/>
      <c r="K1339" s="591"/>
      <c r="L1339" s="575"/>
      <c r="M1339" s="593"/>
      <c r="N1339" s="562"/>
      <c r="O1339" s="564"/>
    </row>
    <row r="1340" ht="13.5" customHeight="1" outlineLevel="1">
      <c r="A1340" s="564"/>
      <c r="B1340" s="216">
        <v>1335.0</v>
      </c>
      <c r="C1340" s="597"/>
      <c r="D1340" s="599">
        <v>8.595568903174E12</v>
      </c>
      <c r="E1340" s="55" t="s">
        <v>5831</v>
      </c>
      <c r="F1340" s="594" t="s">
        <v>5832</v>
      </c>
      <c r="G1340" s="589">
        <v>10400.01</v>
      </c>
      <c r="H1340" s="590">
        <f>G1340*'ЗМІСТ'!$E$13/1000*1.2</f>
        <v>545.5337726</v>
      </c>
      <c r="I1340" s="591">
        <v>0.08528902416574087</v>
      </c>
      <c r="J1340" s="592"/>
      <c r="K1340" s="591"/>
      <c r="L1340" s="575"/>
      <c r="M1340" s="593"/>
      <c r="N1340" s="562"/>
      <c r="O1340" s="564"/>
    </row>
    <row r="1341" ht="13.5" customHeight="1" outlineLevel="1">
      <c r="A1341" s="564"/>
      <c r="B1341" s="216">
        <v>1336.0</v>
      </c>
      <c r="C1341" s="610"/>
      <c r="D1341" s="599">
        <v>8.595568903181E12</v>
      </c>
      <c r="E1341" s="55" t="s">
        <v>5833</v>
      </c>
      <c r="F1341" s="594" t="s">
        <v>5834</v>
      </c>
      <c r="G1341" s="589">
        <v>11459.98</v>
      </c>
      <c r="H1341" s="590">
        <f>G1341*'ЗМІСТ'!$E$13/1000*1.2</f>
        <v>601.1346261</v>
      </c>
      <c r="I1341" s="591">
        <v>0.09146549882980001</v>
      </c>
      <c r="J1341" s="592"/>
      <c r="K1341" s="591"/>
      <c r="L1341" s="575"/>
      <c r="M1341" s="593"/>
      <c r="N1341" s="562"/>
      <c r="O1341" s="564"/>
    </row>
    <row r="1342" ht="13.5" customHeight="1" outlineLevel="1">
      <c r="A1342" s="564"/>
      <c r="B1342" s="216">
        <v>1337.0</v>
      </c>
      <c r="C1342" s="597"/>
      <c r="D1342" s="599">
        <v>8.595568903198E12</v>
      </c>
      <c r="E1342" s="55" t="s">
        <v>5835</v>
      </c>
      <c r="F1342" s="594" t="s">
        <v>5836</v>
      </c>
      <c r="G1342" s="589">
        <v>14229.36</v>
      </c>
      <c r="H1342" s="590">
        <f>G1342*'ЗМІСТ'!$E$13/1000*1.2</f>
        <v>746.4027863</v>
      </c>
      <c r="I1342" s="591">
        <v>0.08765653323901286</v>
      </c>
      <c r="J1342" s="592"/>
      <c r="K1342" s="591"/>
      <c r="L1342" s="575"/>
      <c r="M1342" s="593"/>
      <c r="N1342" s="562"/>
      <c r="O1342" s="564"/>
    </row>
    <row r="1343" ht="13.5" customHeight="1" outlineLevel="1">
      <c r="A1343" s="564"/>
      <c r="B1343" s="216">
        <v>1338.0</v>
      </c>
      <c r="C1343" s="610"/>
      <c r="D1343" s="599">
        <v>8.595568903204E12</v>
      </c>
      <c r="E1343" s="55" t="s">
        <v>5837</v>
      </c>
      <c r="F1343" s="594" t="s">
        <v>5838</v>
      </c>
      <c r="G1343" s="589">
        <v>21536.31</v>
      </c>
      <c r="H1343" s="590">
        <f>G1343*'ЗМІСТ'!$E$13/1000*1.2</f>
        <v>1129.689725</v>
      </c>
      <c r="I1343" s="591">
        <v>0.08241403853868746</v>
      </c>
      <c r="J1343" s="592"/>
      <c r="K1343" s="591"/>
      <c r="L1343" s="575"/>
      <c r="M1343" s="593"/>
      <c r="N1343" s="562"/>
      <c r="O1343" s="564"/>
    </row>
    <row r="1344" ht="13.5" customHeight="1" outlineLevel="1">
      <c r="A1344" s="564"/>
      <c r="B1344" s="216">
        <v>1339.0</v>
      </c>
      <c r="C1344" s="598"/>
      <c r="D1344" s="599">
        <v>8.595568903211E12</v>
      </c>
      <c r="E1344" s="55" t="s">
        <v>5839</v>
      </c>
      <c r="F1344" s="594" t="s">
        <v>5840</v>
      </c>
      <c r="G1344" s="589">
        <v>26578.52</v>
      </c>
      <c r="H1344" s="590">
        <f>G1344*'ЗМІСТ'!$E$13/1000*1.2</f>
        <v>1394.179456</v>
      </c>
      <c r="I1344" s="591">
        <v>0.07049913574932089</v>
      </c>
      <c r="J1344" s="592"/>
      <c r="K1344" s="591"/>
      <c r="L1344" s="575"/>
      <c r="M1344" s="593"/>
      <c r="N1344" s="562"/>
      <c r="O1344" s="564"/>
    </row>
    <row r="1345" ht="13.5" customHeight="1" outlineLevel="1">
      <c r="A1345" s="564"/>
      <c r="B1345" s="216">
        <f t="shared" ref="B1345:B3760" si="1">B1344+1</f>
        <v>1340</v>
      </c>
      <c r="C1345" s="610"/>
      <c r="D1345" s="599">
        <v>8.595568903228E12</v>
      </c>
      <c r="E1345" s="55" t="s">
        <v>5841</v>
      </c>
      <c r="F1345" s="594" t="s">
        <v>5842</v>
      </c>
      <c r="G1345" s="589">
        <v>36116.72</v>
      </c>
      <c r="H1345" s="590">
        <f>G1345*'ЗМІСТ'!$E$13/1000*1.2</f>
        <v>1894.506882</v>
      </c>
      <c r="I1345" s="591">
        <v>0.09038286221900227</v>
      </c>
      <c r="J1345" s="592"/>
      <c r="K1345" s="591"/>
      <c r="L1345" s="575"/>
      <c r="M1345" s="593"/>
      <c r="N1345" s="562"/>
      <c r="O1345" s="564"/>
    </row>
    <row r="1346" ht="13.5" customHeight="1" outlineLevel="1">
      <c r="A1346" s="564"/>
      <c r="B1346" s="216">
        <f t="shared" si="1"/>
        <v>1341</v>
      </c>
      <c r="C1346" s="598"/>
      <c r="D1346" s="599">
        <v>8.595568903167E12</v>
      </c>
      <c r="E1346" s="55" t="s">
        <v>5843</v>
      </c>
      <c r="F1346" s="594" t="s">
        <v>5844</v>
      </c>
      <c r="G1346" s="589">
        <v>9659.28</v>
      </c>
      <c r="H1346" s="590">
        <f>G1346*'ЗМІСТ'!$E$13/1000*1.2</f>
        <v>506.6786915</v>
      </c>
      <c r="I1346" s="591">
        <v>0.08573544913608207</v>
      </c>
      <c r="J1346" s="592"/>
      <c r="K1346" s="591"/>
      <c r="L1346" s="575"/>
      <c r="M1346" s="593"/>
      <c r="N1346" s="562"/>
      <c r="O1346" s="564"/>
    </row>
    <row r="1347" ht="13.5" customHeight="1" outlineLevel="1">
      <c r="A1347" s="564"/>
      <c r="B1347" s="216">
        <f t="shared" si="1"/>
        <v>1342</v>
      </c>
      <c r="C1347" s="610"/>
      <c r="D1347" s="599">
        <v>8.595568903235E12</v>
      </c>
      <c r="E1347" s="55" t="s">
        <v>5845</v>
      </c>
      <c r="F1347" s="594" t="s">
        <v>5846</v>
      </c>
      <c r="G1347" s="589">
        <v>44405.65</v>
      </c>
      <c r="H1347" s="590">
        <f>G1347*'ЗМІСТ'!$E$13/1000*1.2</f>
        <v>2329.303699</v>
      </c>
      <c r="I1347" s="591">
        <v>0.08693868412307802</v>
      </c>
      <c r="J1347" s="592"/>
      <c r="K1347" s="591"/>
      <c r="L1347" s="575"/>
      <c r="M1347" s="593"/>
      <c r="N1347" s="562"/>
      <c r="O1347" s="564"/>
    </row>
    <row r="1348" ht="13.5" customHeight="1" outlineLevel="1">
      <c r="A1348" s="564"/>
      <c r="B1348" s="216">
        <f t="shared" si="1"/>
        <v>1343</v>
      </c>
      <c r="C1348" s="598"/>
      <c r="D1348" s="599">
        <v>8.595568902634E12</v>
      </c>
      <c r="E1348" s="55" t="s">
        <v>5847</v>
      </c>
      <c r="F1348" s="594" t="s">
        <v>5848</v>
      </c>
      <c r="G1348" s="589">
        <v>592.85</v>
      </c>
      <c r="H1348" s="590">
        <f>G1348*'ЗМІСТ'!$E$13/1000*1.2</f>
        <v>31.09801789</v>
      </c>
      <c r="I1348" s="591">
        <v>0.08587321031404142</v>
      </c>
      <c r="J1348" s="592"/>
      <c r="K1348" s="591"/>
      <c r="L1348" s="575"/>
      <c r="M1348" s="593"/>
      <c r="N1348" s="562"/>
      <c r="O1348" s="564"/>
    </row>
    <row r="1349" ht="13.5" customHeight="1" outlineLevel="1">
      <c r="A1349" s="564"/>
      <c r="B1349" s="216">
        <f t="shared" si="1"/>
        <v>1344</v>
      </c>
      <c r="C1349" s="610"/>
      <c r="D1349" s="599">
        <v>8.595057689794E12</v>
      </c>
      <c r="E1349" s="55" t="s">
        <v>4295</v>
      </c>
      <c r="F1349" s="594" t="s">
        <v>4296</v>
      </c>
      <c r="G1349" s="589">
        <v>821.58</v>
      </c>
      <c r="H1349" s="590">
        <f>G1349*'ЗМІСТ'!$E$13/1000*1.2</f>
        <v>43.09607749</v>
      </c>
      <c r="I1349" s="591">
        <v>0.05996149599867047</v>
      </c>
      <c r="J1349" s="592"/>
      <c r="K1349" s="591"/>
      <c r="L1349" s="575"/>
      <c r="M1349" s="593"/>
      <c r="N1349" s="562"/>
      <c r="O1349" s="564"/>
    </row>
    <row r="1350" ht="13.5" customHeight="1" outlineLevel="1">
      <c r="A1350" s="564"/>
      <c r="B1350" s="216">
        <f t="shared" si="1"/>
        <v>1345</v>
      </c>
      <c r="C1350" s="598"/>
      <c r="D1350" s="599">
        <v>8.595057668591E12</v>
      </c>
      <c r="E1350" s="55" t="s">
        <v>5849</v>
      </c>
      <c r="F1350" s="594" t="s">
        <v>5850</v>
      </c>
      <c r="G1350" s="589">
        <v>176761.38</v>
      </c>
      <c r="H1350" s="590">
        <f>G1350*'ЗМІСТ'!$E$13/1000*1.2</f>
        <v>9272.039399</v>
      </c>
      <c r="I1350" s="591"/>
      <c r="J1350" s="592"/>
      <c r="K1350" s="591"/>
      <c r="L1350" s="575"/>
      <c r="M1350" s="593"/>
      <c r="N1350" s="562"/>
      <c r="O1350" s="564"/>
    </row>
    <row r="1351" ht="13.5" customHeight="1" outlineLevel="1">
      <c r="A1351" s="564"/>
      <c r="B1351" s="216">
        <f t="shared" si="1"/>
        <v>1346</v>
      </c>
      <c r="C1351" s="610"/>
      <c r="D1351" s="599">
        <v>8.595568902658E12</v>
      </c>
      <c r="E1351" s="55" t="s">
        <v>5851</v>
      </c>
      <c r="F1351" s="594" t="s">
        <v>5852</v>
      </c>
      <c r="G1351" s="589">
        <v>4834.17</v>
      </c>
      <c r="H1351" s="590">
        <f>G1351*'ЗМІСТ'!$E$13/1000*1.2</f>
        <v>253.5769675</v>
      </c>
      <c r="I1351" s="591">
        <v>0.051792272605031234</v>
      </c>
      <c r="J1351" s="592"/>
      <c r="K1351" s="591"/>
      <c r="L1351" s="575"/>
      <c r="M1351" s="593"/>
      <c r="N1351" s="562"/>
      <c r="O1351" s="564"/>
    </row>
    <row r="1352" ht="13.5" customHeight="1" outlineLevel="1">
      <c r="A1352" s="564"/>
      <c r="B1352" s="216">
        <f t="shared" si="1"/>
        <v>1347</v>
      </c>
      <c r="C1352" s="598"/>
      <c r="D1352" s="599">
        <v>8.595057689909E12</v>
      </c>
      <c r="E1352" s="55" t="s">
        <v>4297</v>
      </c>
      <c r="F1352" s="594" t="s">
        <v>4298</v>
      </c>
      <c r="G1352" s="589">
        <v>3419.03</v>
      </c>
      <c r="H1352" s="590">
        <f>G1352*'ЗМІСТ'!$E$13/1000*1.2</f>
        <v>179.3456289</v>
      </c>
      <c r="I1352" s="591">
        <v>0.057673502045276964</v>
      </c>
      <c r="J1352" s="592"/>
      <c r="K1352" s="591"/>
      <c r="L1352" s="575"/>
      <c r="M1352" s="593"/>
      <c r="N1352" s="562"/>
      <c r="O1352" s="564"/>
    </row>
    <row r="1353" ht="13.5" customHeight="1" outlineLevel="1">
      <c r="A1353" s="564"/>
      <c r="B1353" s="216">
        <f t="shared" si="1"/>
        <v>1348</v>
      </c>
      <c r="C1353" s="598"/>
      <c r="D1353" s="599">
        <v>8.595568902665E12</v>
      </c>
      <c r="E1353" s="55" t="s">
        <v>5853</v>
      </c>
      <c r="F1353" s="594" t="s">
        <v>5854</v>
      </c>
      <c r="G1353" s="589">
        <v>5765.11</v>
      </c>
      <c r="H1353" s="590">
        <f>G1353*'ЗМІСТ'!$E$13/1000*1.2</f>
        <v>302.4095369</v>
      </c>
      <c r="I1353" s="591">
        <v>0.09219686674348038</v>
      </c>
      <c r="J1353" s="592"/>
      <c r="K1353" s="591"/>
      <c r="L1353" s="575"/>
      <c r="M1353" s="593"/>
      <c r="N1353" s="562"/>
      <c r="O1353" s="564"/>
    </row>
    <row r="1354" ht="13.5" customHeight="1" outlineLevel="1">
      <c r="A1354" s="564"/>
      <c r="B1354" s="216">
        <f t="shared" si="1"/>
        <v>1349</v>
      </c>
      <c r="C1354" s="598"/>
      <c r="D1354" s="599">
        <v>8.595057690233E12</v>
      </c>
      <c r="E1354" s="55" t="s">
        <v>4299</v>
      </c>
      <c r="F1354" s="594" t="s">
        <v>4300</v>
      </c>
      <c r="G1354" s="589">
        <v>3802.89</v>
      </c>
      <c r="H1354" s="590">
        <f>G1354*'ЗМІСТ'!$E$13/1000*1.2</f>
        <v>199.4810513</v>
      </c>
      <c r="I1354" s="591">
        <v>0.052727300571908706</v>
      </c>
      <c r="J1354" s="592"/>
      <c r="K1354" s="591"/>
      <c r="L1354" s="575"/>
      <c r="M1354" s="593"/>
      <c r="N1354" s="562"/>
      <c r="O1354" s="564"/>
    </row>
    <row r="1355" ht="13.5" customHeight="1" outlineLevel="1">
      <c r="A1355" s="564"/>
      <c r="B1355" s="216">
        <f t="shared" si="1"/>
        <v>1350</v>
      </c>
      <c r="C1355" s="598"/>
      <c r="D1355" s="599">
        <v>8.595568902672E12</v>
      </c>
      <c r="E1355" s="55" t="s">
        <v>5855</v>
      </c>
      <c r="F1355" s="594" t="s">
        <v>5856</v>
      </c>
      <c r="G1355" s="589">
        <v>6658.0</v>
      </c>
      <c r="H1355" s="590">
        <f>G1355*'ЗМІСТ'!$E$13/1000*1.2</f>
        <v>349.246189</v>
      </c>
      <c r="I1355" s="591">
        <v>0.09283010551581664</v>
      </c>
      <c r="J1355" s="592"/>
      <c r="K1355" s="591"/>
      <c r="L1355" s="575"/>
      <c r="M1355" s="593"/>
      <c r="N1355" s="562"/>
      <c r="O1355" s="564"/>
    </row>
    <row r="1356" ht="13.5" customHeight="1" outlineLevel="1">
      <c r="A1356" s="564"/>
      <c r="B1356" s="216">
        <f t="shared" si="1"/>
        <v>1351</v>
      </c>
      <c r="C1356" s="598"/>
      <c r="D1356" s="599">
        <v>8.595057689916E12</v>
      </c>
      <c r="E1356" s="55" t="s">
        <v>4301</v>
      </c>
      <c r="F1356" s="594" t="s">
        <v>4302</v>
      </c>
      <c r="G1356" s="589">
        <v>4182.18</v>
      </c>
      <c r="H1356" s="590">
        <f>G1356*'ЗМІСТ'!$E$13/1000*1.2</f>
        <v>219.3767538</v>
      </c>
      <c r="I1356" s="591">
        <v>0.05773282500645479</v>
      </c>
      <c r="J1356" s="592"/>
      <c r="K1356" s="591"/>
      <c r="L1356" s="575"/>
      <c r="M1356" s="593"/>
      <c r="N1356" s="562"/>
      <c r="O1356" s="564"/>
    </row>
    <row r="1357" ht="13.5" customHeight="1" outlineLevel="1">
      <c r="A1357" s="564"/>
      <c r="B1357" s="216">
        <f t="shared" si="1"/>
        <v>1352</v>
      </c>
      <c r="C1357" s="610"/>
      <c r="D1357" s="599">
        <v>8.595568902689E12</v>
      </c>
      <c r="E1357" s="55" t="s">
        <v>5857</v>
      </c>
      <c r="F1357" s="594" t="s">
        <v>5858</v>
      </c>
      <c r="G1357" s="589">
        <v>9219.15</v>
      </c>
      <c r="H1357" s="590">
        <f>G1357*'ЗМІСТ'!$E$13/1000*1.2</f>
        <v>483.5916195</v>
      </c>
      <c r="I1357" s="591">
        <v>0.0532493814964627</v>
      </c>
      <c r="J1357" s="592"/>
      <c r="K1357" s="591"/>
      <c r="L1357" s="575"/>
      <c r="M1357" s="593"/>
      <c r="N1357" s="562"/>
      <c r="O1357" s="564"/>
    </row>
    <row r="1358" ht="13.5" customHeight="1" outlineLevel="1">
      <c r="A1358" s="564"/>
      <c r="B1358" s="216">
        <f t="shared" si="1"/>
        <v>1353</v>
      </c>
      <c r="C1358" s="597"/>
      <c r="D1358" s="599">
        <v>8.59505769024E12</v>
      </c>
      <c r="E1358" s="55" t="s">
        <v>4303</v>
      </c>
      <c r="F1358" s="594" t="s">
        <v>4304</v>
      </c>
      <c r="G1358" s="589">
        <v>6332.75</v>
      </c>
      <c r="H1358" s="590">
        <f>G1358*'ЗМІСТ'!$E$13/1000*1.2</f>
        <v>332.1851612</v>
      </c>
      <c r="I1358" s="591">
        <v>0.04418991219732755</v>
      </c>
      <c r="J1358" s="592"/>
      <c r="K1358" s="591"/>
      <c r="L1358" s="575"/>
      <c r="M1358" s="593"/>
      <c r="N1358" s="562"/>
      <c r="O1358" s="564"/>
    </row>
    <row r="1359" ht="13.5" customHeight="1" outlineLevel="1">
      <c r="A1359" s="564"/>
      <c r="B1359" s="216">
        <f t="shared" si="1"/>
        <v>1354</v>
      </c>
      <c r="C1359" s="25"/>
      <c r="D1359" s="599">
        <v>8.595568902696E12</v>
      </c>
      <c r="E1359" s="55" t="s">
        <v>5859</v>
      </c>
      <c r="F1359" s="594" t="s">
        <v>5860</v>
      </c>
      <c r="G1359" s="589">
        <v>13740.31</v>
      </c>
      <c r="H1359" s="590">
        <f>G1359*'ЗМІСТ'!$E$13/1000*1.2</f>
        <v>720.7496099</v>
      </c>
      <c r="I1359" s="591">
        <v>0.06548659051393775</v>
      </c>
      <c r="J1359" s="592"/>
      <c r="K1359" s="591"/>
      <c r="L1359" s="575"/>
      <c r="M1359" s="593"/>
      <c r="N1359" s="562"/>
      <c r="O1359" s="564"/>
    </row>
    <row r="1360" ht="13.5" customHeight="1" outlineLevel="1">
      <c r="A1360" s="564"/>
      <c r="B1360" s="216">
        <f t="shared" si="1"/>
        <v>1355</v>
      </c>
      <c r="C1360" s="598"/>
      <c r="D1360" s="599">
        <v>8.595057690257E12</v>
      </c>
      <c r="E1360" s="55" t="s">
        <v>4305</v>
      </c>
      <c r="F1360" s="594" t="s">
        <v>4306</v>
      </c>
      <c r="G1360" s="589">
        <v>7536.65</v>
      </c>
      <c r="H1360" s="590">
        <f>G1360*'ЗМІСТ'!$E$13/1000*1.2</f>
        <v>395.3358801</v>
      </c>
      <c r="I1360" s="591">
        <v>0.059350460168878925</v>
      </c>
      <c r="J1360" s="592"/>
      <c r="K1360" s="591"/>
      <c r="L1360" s="575"/>
      <c r="M1360" s="593"/>
      <c r="N1360" s="562"/>
      <c r="O1360" s="564"/>
    </row>
    <row r="1361" ht="13.5" customHeight="1" outlineLevel="1">
      <c r="A1361" s="564"/>
      <c r="B1361" s="216">
        <f t="shared" si="1"/>
        <v>1356</v>
      </c>
      <c r="C1361" s="25"/>
      <c r="D1361" s="599">
        <v>8.595568902702E12</v>
      </c>
      <c r="E1361" s="55" t="s">
        <v>5861</v>
      </c>
      <c r="F1361" s="594" t="s">
        <v>5862</v>
      </c>
      <c r="G1361" s="589">
        <v>20670.36</v>
      </c>
      <c r="H1361" s="590">
        <f>G1361*'ЗМІСТ'!$E$13/1000*1.2</f>
        <v>1084.266214</v>
      </c>
      <c r="I1361" s="591">
        <v>0.05999047601348684</v>
      </c>
      <c r="J1361" s="592"/>
      <c r="K1361" s="591"/>
      <c r="L1361" s="575"/>
      <c r="M1361" s="593"/>
      <c r="N1361" s="562"/>
      <c r="O1361" s="564"/>
    </row>
    <row r="1362" ht="13.5" customHeight="1" outlineLevel="1">
      <c r="A1362" s="564"/>
      <c r="B1362" s="216">
        <f t="shared" si="1"/>
        <v>1357</v>
      </c>
      <c r="C1362" s="598"/>
      <c r="D1362" s="599">
        <v>8.595057690264E12</v>
      </c>
      <c r="E1362" s="55" t="s">
        <v>5863</v>
      </c>
      <c r="F1362" s="594" t="s">
        <v>5864</v>
      </c>
      <c r="G1362" s="589">
        <v>13838.67</v>
      </c>
      <c r="H1362" s="590">
        <f>G1362*'ЗМІСТ'!$E$13/1000*1.2</f>
        <v>725.9090955</v>
      </c>
      <c r="I1362" s="591">
        <v>0.06101099809263474</v>
      </c>
      <c r="J1362" s="592"/>
      <c r="K1362" s="591"/>
      <c r="L1362" s="575"/>
      <c r="M1362" s="593"/>
      <c r="N1362" s="562"/>
      <c r="O1362" s="564"/>
    </row>
    <row r="1363" ht="13.5" customHeight="1" outlineLevel="1">
      <c r="A1363" s="564"/>
      <c r="B1363" s="216">
        <f t="shared" si="1"/>
        <v>1358</v>
      </c>
      <c r="C1363" s="25"/>
      <c r="D1363" s="599">
        <v>8.595568902719E12</v>
      </c>
      <c r="E1363" s="55" t="s">
        <v>5865</v>
      </c>
      <c r="F1363" s="594" t="s">
        <v>5866</v>
      </c>
      <c r="G1363" s="589">
        <v>28020.43</v>
      </c>
      <c r="H1363" s="590">
        <f>G1363*'ЗМІСТ'!$E$13/1000*1.2</f>
        <v>1469.815018</v>
      </c>
      <c r="I1363" s="591">
        <v>0.06053619734002511</v>
      </c>
      <c r="J1363" s="592"/>
      <c r="K1363" s="591"/>
      <c r="L1363" s="575"/>
      <c r="M1363" s="593"/>
      <c r="N1363" s="562"/>
      <c r="O1363" s="564"/>
    </row>
    <row r="1364" ht="13.5" customHeight="1" outlineLevel="1">
      <c r="A1364" s="564"/>
      <c r="B1364" s="216">
        <f t="shared" si="1"/>
        <v>1359</v>
      </c>
      <c r="C1364" s="25"/>
      <c r="D1364" s="599">
        <v>8.595057690271E12</v>
      </c>
      <c r="E1364" s="55" t="s">
        <v>5867</v>
      </c>
      <c r="F1364" s="594" t="s">
        <v>5868</v>
      </c>
      <c r="G1364" s="589">
        <v>16993.43</v>
      </c>
      <c r="H1364" s="590">
        <f>G1364*'ЗМІСТ'!$E$13/1000*1.2</f>
        <v>891.3924099</v>
      </c>
      <c r="I1364" s="591">
        <v>0.05894138122674596</v>
      </c>
      <c r="J1364" s="592"/>
      <c r="K1364" s="591"/>
      <c r="L1364" s="575"/>
      <c r="M1364" s="593"/>
      <c r="N1364" s="562"/>
      <c r="O1364" s="564"/>
    </row>
    <row r="1365" ht="13.5" customHeight="1" outlineLevel="1">
      <c r="A1365" s="564"/>
      <c r="B1365" s="216">
        <f t="shared" si="1"/>
        <v>1360</v>
      </c>
      <c r="C1365" s="25"/>
      <c r="D1365" s="599">
        <v>8.595568931337E12</v>
      </c>
      <c r="E1365" s="55" t="s">
        <v>5869</v>
      </c>
      <c r="F1365" s="594" t="s">
        <v>5870</v>
      </c>
      <c r="G1365" s="589">
        <v>11642.68</v>
      </c>
      <c r="H1365" s="590">
        <f>G1365*'ЗМІСТ'!$E$13/1000*1.2</f>
        <v>610.7181765</v>
      </c>
      <c r="I1365" s="591">
        <v>0.065676363607681</v>
      </c>
      <c r="J1365" s="592"/>
      <c r="K1365" s="591"/>
      <c r="L1365" s="575"/>
      <c r="M1365" s="593"/>
      <c r="N1365" s="562"/>
      <c r="O1365" s="564"/>
    </row>
    <row r="1366" ht="13.5" customHeight="1" outlineLevel="1">
      <c r="A1366" s="564"/>
      <c r="B1366" s="216">
        <f t="shared" si="1"/>
        <v>1361</v>
      </c>
      <c r="C1366" s="25"/>
      <c r="D1366" s="599">
        <v>8.595568931221E12</v>
      </c>
      <c r="E1366" s="55" t="s">
        <v>5871</v>
      </c>
      <c r="F1366" s="594" t="s">
        <v>5872</v>
      </c>
      <c r="G1366" s="589">
        <v>13820.86</v>
      </c>
      <c r="H1366" s="590">
        <f>G1366*'ЗМІСТ'!$E$13/1000*1.2</f>
        <v>724.9748698</v>
      </c>
      <c r="I1366" s="591">
        <v>0.06648561833287653</v>
      </c>
      <c r="J1366" s="592"/>
      <c r="K1366" s="591"/>
      <c r="L1366" s="575"/>
      <c r="M1366" s="593"/>
      <c r="N1366" s="562"/>
      <c r="O1366" s="564"/>
    </row>
    <row r="1367" ht="13.5" customHeight="1" outlineLevel="1">
      <c r="A1367" s="564"/>
      <c r="B1367" s="216">
        <f t="shared" si="1"/>
        <v>1362</v>
      </c>
      <c r="C1367" s="25"/>
      <c r="D1367" s="599">
        <v>8.595568931344E12</v>
      </c>
      <c r="E1367" s="55" t="s">
        <v>5873</v>
      </c>
      <c r="F1367" s="594" t="s">
        <v>5874</v>
      </c>
      <c r="G1367" s="589">
        <v>19189.4</v>
      </c>
      <c r="H1367" s="590">
        <f>G1367*'ЗМІСТ'!$E$13/1000*1.2</f>
        <v>1006.58228</v>
      </c>
      <c r="I1367" s="591">
        <v>0.0676960059275591</v>
      </c>
      <c r="J1367" s="592"/>
      <c r="K1367" s="591"/>
      <c r="L1367" s="575"/>
      <c r="M1367" s="593"/>
      <c r="N1367" s="562"/>
      <c r="O1367" s="564"/>
    </row>
    <row r="1368" ht="13.5" customHeight="1" outlineLevel="1">
      <c r="A1368" s="564"/>
      <c r="B1368" s="216">
        <f t="shared" si="1"/>
        <v>1363</v>
      </c>
      <c r="C1368" s="25"/>
      <c r="D1368" s="599">
        <v>8.595568927934E12</v>
      </c>
      <c r="E1368" s="55" t="s">
        <v>4280</v>
      </c>
      <c r="F1368" s="594" t="s">
        <v>4281</v>
      </c>
      <c r="G1368" s="589">
        <v>15800.61</v>
      </c>
      <c r="H1368" s="590">
        <f>G1368*'ЗМІСТ'!$E$13/1000*1.2</f>
        <v>828.8228936</v>
      </c>
      <c r="I1368" s="591">
        <v>0.06802742936500954</v>
      </c>
      <c r="J1368" s="592"/>
      <c r="K1368" s="591"/>
      <c r="L1368" s="575"/>
      <c r="M1368" s="593"/>
      <c r="N1368" s="562"/>
      <c r="O1368" s="564"/>
    </row>
    <row r="1369" ht="13.5" customHeight="1" outlineLevel="1">
      <c r="A1369" s="564"/>
      <c r="B1369" s="216">
        <f t="shared" si="1"/>
        <v>1364</v>
      </c>
      <c r="C1369" s="598"/>
      <c r="D1369" s="599">
        <v>8.595568931351E12</v>
      </c>
      <c r="E1369" s="55" t="s">
        <v>5875</v>
      </c>
      <c r="F1369" s="594" t="s">
        <v>5876</v>
      </c>
      <c r="G1369" s="589">
        <v>25736.26</v>
      </c>
      <c r="H1369" s="590">
        <f>G1369*'ЗМІСТ'!$E$13/1000*1.2</f>
        <v>1349.998607</v>
      </c>
      <c r="I1369" s="591">
        <v>0.07529710797622757</v>
      </c>
      <c r="J1369" s="592"/>
      <c r="K1369" s="591"/>
      <c r="L1369" s="575"/>
      <c r="M1369" s="593"/>
      <c r="N1369" s="562"/>
      <c r="O1369" s="564"/>
    </row>
    <row r="1370" ht="13.5" customHeight="1" outlineLevel="1">
      <c r="A1370" s="564"/>
      <c r="B1370" s="216">
        <f t="shared" si="1"/>
        <v>1365</v>
      </c>
      <c r="C1370" s="587"/>
      <c r="D1370" s="599">
        <v>8.595568927941E12</v>
      </c>
      <c r="E1370" s="55" t="s">
        <v>4282</v>
      </c>
      <c r="F1370" s="594" t="s">
        <v>4283</v>
      </c>
      <c r="G1370" s="589">
        <v>21380.54</v>
      </c>
      <c r="H1370" s="590">
        <f>G1370*'ЗМІСТ'!$E$13/1000*1.2</f>
        <v>1121.518791</v>
      </c>
      <c r="I1370" s="591">
        <v>0.07671826028158966</v>
      </c>
      <c r="J1370" s="592"/>
      <c r="K1370" s="591"/>
      <c r="L1370" s="575"/>
      <c r="M1370" s="593"/>
      <c r="N1370" s="562"/>
      <c r="O1370" s="564"/>
    </row>
    <row r="1371" ht="13.5" customHeight="1" outlineLevel="1">
      <c r="A1371" s="564"/>
      <c r="B1371" s="216">
        <f t="shared" si="1"/>
        <v>1366</v>
      </c>
      <c r="C1371" s="587"/>
      <c r="D1371" s="599">
        <v>8.595568931368E12</v>
      </c>
      <c r="E1371" s="55" t="s">
        <v>5877</v>
      </c>
      <c r="F1371" s="594" t="s">
        <v>5878</v>
      </c>
      <c r="G1371" s="589">
        <v>32219.7</v>
      </c>
      <c r="H1371" s="590">
        <f>G1371*'ЗМІСТ'!$E$13/1000*1.2</f>
        <v>1690.08823</v>
      </c>
      <c r="I1371" s="591">
        <v>0.09262782771676627</v>
      </c>
      <c r="J1371" s="592"/>
      <c r="K1371" s="591"/>
      <c r="L1371" s="575"/>
      <c r="M1371" s="593"/>
      <c r="N1371" s="562"/>
      <c r="O1371" s="564"/>
    </row>
    <row r="1372" ht="13.5" customHeight="1" outlineLevel="1">
      <c r="A1372" s="564"/>
      <c r="B1372" s="216">
        <f t="shared" si="1"/>
        <v>1367</v>
      </c>
      <c r="C1372" s="598"/>
      <c r="D1372" s="599">
        <v>8.595568927958E12</v>
      </c>
      <c r="E1372" s="55" t="s">
        <v>4284</v>
      </c>
      <c r="F1372" s="594" t="s">
        <v>4285</v>
      </c>
      <c r="G1372" s="589">
        <v>28021.4</v>
      </c>
      <c r="H1372" s="590">
        <f>G1372*'ЗМІСТ'!$E$13/1000*1.2</f>
        <v>1469.8659</v>
      </c>
      <c r="I1372" s="591">
        <v>0.095533099501784</v>
      </c>
      <c r="J1372" s="592"/>
      <c r="K1372" s="591"/>
      <c r="L1372" s="575"/>
      <c r="M1372" s="593"/>
      <c r="N1372" s="562"/>
      <c r="O1372" s="564"/>
    </row>
    <row r="1373" ht="13.5" customHeight="1" outlineLevel="1">
      <c r="A1373" s="564"/>
      <c r="B1373" s="216">
        <f t="shared" si="1"/>
        <v>1368</v>
      </c>
      <c r="C1373" s="598"/>
      <c r="D1373" s="599">
        <v>8.595568931375E12</v>
      </c>
      <c r="E1373" s="55" t="s">
        <v>5879</v>
      </c>
      <c r="F1373" s="594" t="s">
        <v>5880</v>
      </c>
      <c r="G1373" s="589">
        <v>36977.75</v>
      </c>
      <c r="H1373" s="590">
        <f>G1373*'ЗМІСТ'!$E$13/1000*1.2</f>
        <v>1939.672314</v>
      </c>
      <c r="I1373" s="591">
        <v>0.08995222555594053</v>
      </c>
      <c r="J1373" s="592"/>
      <c r="K1373" s="591"/>
      <c r="L1373" s="575"/>
      <c r="M1373" s="593"/>
      <c r="N1373" s="562"/>
      <c r="O1373" s="564"/>
    </row>
    <row r="1374" ht="13.5" customHeight="1" outlineLevel="1">
      <c r="A1374" s="564"/>
      <c r="B1374" s="216">
        <f t="shared" si="1"/>
        <v>1369</v>
      </c>
      <c r="C1374" s="25"/>
      <c r="D1374" s="599">
        <v>8.595568931238E12</v>
      </c>
      <c r="E1374" s="55" t="s">
        <v>5881</v>
      </c>
      <c r="F1374" s="594" t="s">
        <v>5882</v>
      </c>
      <c r="G1374" s="589">
        <v>37038.77</v>
      </c>
      <c r="H1374" s="590">
        <f>G1374*'ЗМІСТ'!$E$13/1000*1.2</f>
        <v>1942.873125</v>
      </c>
      <c r="I1374" s="591">
        <v>0.08992149356243898</v>
      </c>
      <c r="J1374" s="592"/>
      <c r="K1374" s="591"/>
      <c r="L1374" s="575"/>
      <c r="M1374" s="593"/>
      <c r="N1374" s="562"/>
      <c r="O1374" s="564"/>
    </row>
    <row r="1375" ht="13.5" customHeight="1" outlineLevel="1">
      <c r="A1375" s="564"/>
      <c r="B1375" s="216">
        <f t="shared" si="1"/>
        <v>1370</v>
      </c>
      <c r="C1375" s="25"/>
      <c r="D1375" s="599">
        <v>8.595568931382E12</v>
      </c>
      <c r="E1375" s="55" t="s">
        <v>5883</v>
      </c>
      <c r="F1375" s="594" t="s">
        <v>5884</v>
      </c>
      <c r="G1375" s="589">
        <v>44052.25</v>
      </c>
      <c r="H1375" s="590">
        <f>G1375*'ЗМІСТ'!$E$13/1000*1.2</f>
        <v>2310.76606</v>
      </c>
      <c r="I1375" s="591">
        <v>0.08705888183508596</v>
      </c>
      <c r="J1375" s="592"/>
      <c r="K1375" s="591"/>
      <c r="L1375" s="575"/>
      <c r="M1375" s="593"/>
      <c r="N1375" s="562"/>
      <c r="O1375" s="564"/>
    </row>
    <row r="1376" ht="13.5" customHeight="1" outlineLevel="1">
      <c r="A1376" s="564"/>
      <c r="B1376" s="216">
        <f t="shared" si="1"/>
        <v>1371</v>
      </c>
      <c r="C1376" s="25"/>
      <c r="D1376" s="599">
        <v>8.595568931245E12</v>
      </c>
      <c r="E1376" s="55" t="s">
        <v>5885</v>
      </c>
      <c r="F1376" s="594" t="s">
        <v>5886</v>
      </c>
      <c r="G1376" s="589">
        <v>41430.68</v>
      </c>
      <c r="H1376" s="590">
        <f>G1376*'ЗМІСТ'!$E$13/1000*1.2</f>
        <v>2173.251291</v>
      </c>
      <c r="I1376" s="591">
        <v>0.0880151951442075</v>
      </c>
      <c r="J1376" s="592"/>
      <c r="K1376" s="591"/>
      <c r="L1376" s="575"/>
      <c r="M1376" s="593"/>
      <c r="N1376" s="562"/>
      <c r="O1376" s="564"/>
    </row>
    <row r="1377" ht="13.5" customHeight="1" outlineLevel="1">
      <c r="A1377" s="564"/>
      <c r="B1377" s="216">
        <f t="shared" si="1"/>
        <v>1372</v>
      </c>
      <c r="C1377" s="598"/>
      <c r="D1377" s="599">
        <v>8.595568931269E12</v>
      </c>
      <c r="E1377" s="55" t="s">
        <v>5887</v>
      </c>
      <c r="F1377" s="594" t="s">
        <v>5888</v>
      </c>
      <c r="G1377" s="589">
        <v>9876.86</v>
      </c>
      <c r="H1377" s="590">
        <f>G1377*'ЗМІСТ'!$E$13/1000*1.2</f>
        <v>518.0918765</v>
      </c>
      <c r="I1377" s="591">
        <v>0.0860501090545754</v>
      </c>
      <c r="J1377" s="592"/>
      <c r="K1377" s="591"/>
      <c r="L1377" s="575"/>
      <c r="M1377" s="593"/>
      <c r="N1377" s="562"/>
      <c r="O1377" s="564"/>
    </row>
    <row r="1378" ht="13.5" customHeight="1" outlineLevel="1">
      <c r="A1378" s="564"/>
      <c r="B1378" s="216">
        <f t="shared" si="1"/>
        <v>1373</v>
      </c>
      <c r="C1378" s="25"/>
      <c r="D1378" s="599">
        <v>8.595568927866E12</v>
      </c>
      <c r="E1378" s="55" t="s">
        <v>4268</v>
      </c>
      <c r="F1378" s="594" t="s">
        <v>4269</v>
      </c>
      <c r="G1378" s="589">
        <v>7848.78</v>
      </c>
      <c r="H1378" s="590">
        <f>G1378*'ЗМІСТ'!$E$13/1000*1.2</f>
        <v>411.7086968</v>
      </c>
      <c r="I1378" s="591">
        <v>0.06642659724629331</v>
      </c>
      <c r="J1378" s="592"/>
      <c r="K1378" s="591"/>
      <c r="L1378" s="575"/>
      <c r="M1378" s="593"/>
      <c r="N1378" s="562"/>
      <c r="O1378" s="564"/>
    </row>
    <row r="1379" ht="13.5" customHeight="1" outlineLevel="1">
      <c r="A1379" s="564"/>
      <c r="B1379" s="216">
        <f t="shared" si="1"/>
        <v>1374</v>
      </c>
      <c r="C1379" s="598"/>
      <c r="D1379" s="599">
        <v>8.595568931276E12</v>
      </c>
      <c r="E1379" s="55" t="s">
        <v>5889</v>
      </c>
      <c r="F1379" s="594" t="s">
        <v>5890</v>
      </c>
      <c r="G1379" s="589">
        <v>10753.66</v>
      </c>
      <c r="H1379" s="590">
        <f>G1379*'ЗМІСТ'!$E$13/1000*1.2</f>
        <v>564.0845257</v>
      </c>
      <c r="I1379" s="591">
        <v>0.09280631542315</v>
      </c>
      <c r="J1379" s="592"/>
      <c r="K1379" s="591"/>
      <c r="L1379" s="575"/>
      <c r="M1379" s="593"/>
      <c r="N1379" s="562"/>
      <c r="O1379" s="564"/>
    </row>
    <row r="1380" ht="13.5" customHeight="1" outlineLevel="1">
      <c r="A1380" s="564"/>
      <c r="B1380" s="216">
        <f t="shared" si="1"/>
        <v>1375</v>
      </c>
      <c r="C1380" s="25"/>
      <c r="D1380" s="599">
        <v>8.595568927873E12</v>
      </c>
      <c r="E1380" s="55" t="s">
        <v>5891</v>
      </c>
      <c r="F1380" s="594" t="s">
        <v>5892</v>
      </c>
      <c r="G1380" s="589">
        <v>9284.75</v>
      </c>
      <c r="H1380" s="590">
        <f>G1380*'ЗМІСТ'!$E$13/1000*1.2</f>
        <v>487.0326754</v>
      </c>
      <c r="I1380" s="591">
        <v>0.09605930717661484</v>
      </c>
      <c r="J1380" s="592"/>
      <c r="K1380" s="591"/>
      <c r="L1380" s="575"/>
      <c r="M1380" s="593"/>
      <c r="N1380" s="562"/>
      <c r="O1380" s="564"/>
    </row>
    <row r="1381" ht="13.5" customHeight="1" outlineLevel="1">
      <c r="A1381" s="564"/>
      <c r="B1381" s="216">
        <f t="shared" si="1"/>
        <v>1376</v>
      </c>
      <c r="C1381" s="598"/>
      <c r="D1381" s="599">
        <v>8.595568931283E12</v>
      </c>
      <c r="E1381" s="55" t="s">
        <v>5893</v>
      </c>
      <c r="F1381" s="594" t="s">
        <v>5894</v>
      </c>
      <c r="G1381" s="589">
        <v>14120.65</v>
      </c>
      <c r="H1381" s="590">
        <f>G1381*'ЗМІСТ'!$E$13/1000*1.2</f>
        <v>740.7003902</v>
      </c>
      <c r="I1381" s="591">
        <v>0.08781808101575649</v>
      </c>
      <c r="J1381" s="592"/>
      <c r="K1381" s="591"/>
      <c r="L1381" s="575"/>
      <c r="M1381" s="593"/>
      <c r="N1381" s="562"/>
      <c r="O1381" s="564"/>
    </row>
    <row r="1382" ht="13.5" customHeight="1" outlineLevel="1">
      <c r="A1382" s="564"/>
      <c r="B1382" s="216">
        <f t="shared" si="1"/>
        <v>1377</v>
      </c>
      <c r="C1382" s="25"/>
      <c r="D1382" s="599">
        <v>8.59556892788E12</v>
      </c>
      <c r="E1382" s="55" t="s">
        <v>4270</v>
      </c>
      <c r="F1382" s="594" t="s">
        <v>4271</v>
      </c>
      <c r="G1382" s="589">
        <v>11961.05</v>
      </c>
      <c r="H1382" s="590">
        <f>G1382*'ЗМІСТ'!$E$13/1000*1.2</f>
        <v>627.4183131</v>
      </c>
      <c r="I1382" s="591">
        <v>0.09063196633269376</v>
      </c>
      <c r="J1382" s="592"/>
      <c r="K1382" s="591"/>
      <c r="L1382" s="575"/>
      <c r="M1382" s="593"/>
      <c r="N1382" s="562"/>
      <c r="O1382" s="564"/>
    </row>
    <row r="1383" ht="13.5" customHeight="1" outlineLevel="1">
      <c r="A1383" s="564"/>
      <c r="B1383" s="216">
        <f t="shared" si="1"/>
        <v>1378</v>
      </c>
      <c r="C1383" s="598"/>
      <c r="D1383" s="599">
        <v>8.59556893129E12</v>
      </c>
      <c r="E1383" s="55" t="s">
        <v>5895</v>
      </c>
      <c r="F1383" s="594" t="s">
        <v>5896</v>
      </c>
      <c r="G1383" s="589">
        <v>19437.69</v>
      </c>
      <c r="H1383" s="590">
        <f>G1383*'ЗМІСТ'!$E$13/1000*1.2</f>
        <v>1019.606361</v>
      </c>
      <c r="I1383" s="591">
        <v>0.08349079782640405</v>
      </c>
      <c r="J1383" s="592"/>
      <c r="K1383" s="591"/>
      <c r="L1383" s="575"/>
      <c r="M1383" s="593"/>
      <c r="N1383" s="562"/>
      <c r="O1383" s="564"/>
    </row>
    <row r="1384" ht="13.5" customHeight="1" outlineLevel="1">
      <c r="A1384" s="564"/>
      <c r="B1384" s="216">
        <f t="shared" si="1"/>
        <v>1379</v>
      </c>
      <c r="C1384" s="25"/>
      <c r="D1384" s="599">
        <v>8.595568927897E12</v>
      </c>
      <c r="E1384" s="55" t="s">
        <v>4272</v>
      </c>
      <c r="F1384" s="594" t="s">
        <v>4273</v>
      </c>
      <c r="G1384" s="589">
        <v>16629.13</v>
      </c>
      <c r="H1384" s="590">
        <f>G1384*'ЗМІСТ'!$E$13/1000*1.2</f>
        <v>872.2830096</v>
      </c>
      <c r="I1384" s="591">
        <v>0.08538403136462816</v>
      </c>
      <c r="J1384" s="592"/>
      <c r="K1384" s="591"/>
      <c r="L1384" s="575"/>
      <c r="M1384" s="593"/>
      <c r="N1384" s="562"/>
      <c r="O1384" s="564"/>
    </row>
    <row r="1385" ht="13.5" customHeight="1" outlineLevel="1">
      <c r="A1385" s="564"/>
      <c r="B1385" s="216">
        <f t="shared" si="1"/>
        <v>1380</v>
      </c>
      <c r="C1385" s="597"/>
      <c r="D1385" s="599">
        <v>8.595568931306E12</v>
      </c>
      <c r="E1385" s="55" t="s">
        <v>5897</v>
      </c>
      <c r="F1385" s="594" t="s">
        <v>5898</v>
      </c>
      <c r="G1385" s="589">
        <v>26105.65</v>
      </c>
      <c r="H1385" s="590">
        <f>G1385*'ЗМІСТ'!$E$13/1000*1.2</f>
        <v>1369.375003</v>
      </c>
      <c r="I1385" s="591">
        <v>0.09243044989760049</v>
      </c>
      <c r="J1385" s="592"/>
      <c r="K1385" s="591"/>
      <c r="L1385" s="575"/>
      <c r="M1385" s="593"/>
      <c r="N1385" s="562"/>
      <c r="O1385" s="564"/>
    </row>
    <row r="1386" ht="13.5" customHeight="1" outlineLevel="1">
      <c r="A1386" s="564"/>
      <c r="B1386" s="216">
        <f t="shared" si="1"/>
        <v>1381</v>
      </c>
      <c r="C1386" s="25"/>
      <c r="D1386" s="599">
        <v>8.595568927903E12</v>
      </c>
      <c r="E1386" s="55" t="s">
        <v>4274</v>
      </c>
      <c r="F1386" s="594" t="s">
        <v>4275</v>
      </c>
      <c r="G1386" s="589">
        <v>22858.91</v>
      </c>
      <c r="H1386" s="590">
        <f>G1386*'ЗМІСТ'!$E$13/1000*1.2</f>
        <v>1199.066867</v>
      </c>
      <c r="I1386" s="591">
        <v>0.07085369076880063</v>
      </c>
      <c r="J1386" s="592"/>
      <c r="K1386" s="591"/>
      <c r="L1386" s="575"/>
      <c r="M1386" s="593"/>
      <c r="N1386" s="562"/>
      <c r="O1386" s="564"/>
    </row>
    <row r="1387" ht="13.5" customHeight="1" outlineLevel="1">
      <c r="A1387" s="564"/>
      <c r="B1387" s="216">
        <f t="shared" si="1"/>
        <v>1382</v>
      </c>
      <c r="C1387" s="25"/>
      <c r="D1387" s="599">
        <v>8.595568931313E12</v>
      </c>
      <c r="E1387" s="55" t="s">
        <v>5899</v>
      </c>
      <c r="F1387" s="594" t="s">
        <v>5900</v>
      </c>
      <c r="G1387" s="589">
        <v>34111.31</v>
      </c>
      <c r="H1387" s="590">
        <f>G1387*'ЗМІСТ'!$E$13/1000*1.2</f>
        <v>1789.312859</v>
      </c>
      <c r="I1387" s="591">
        <v>0.09134585883468561</v>
      </c>
      <c r="J1387" s="592"/>
      <c r="K1387" s="591"/>
      <c r="L1387" s="575"/>
      <c r="M1387" s="593"/>
      <c r="N1387" s="562"/>
      <c r="O1387" s="564"/>
    </row>
    <row r="1388" ht="13.5" customHeight="1" outlineLevel="1">
      <c r="A1388" s="564"/>
      <c r="B1388" s="216">
        <f t="shared" si="1"/>
        <v>1383</v>
      </c>
      <c r="C1388" s="25"/>
      <c r="D1388" s="599">
        <v>8.59556892791E12</v>
      </c>
      <c r="E1388" s="55" t="s">
        <v>4276</v>
      </c>
      <c r="F1388" s="594" t="s">
        <v>4277</v>
      </c>
      <c r="G1388" s="589">
        <v>32789.18</v>
      </c>
      <c r="H1388" s="590">
        <f>G1388*'ЗМІСТ'!$E$13/1000*1.2</f>
        <v>1719.960372</v>
      </c>
      <c r="I1388" s="591">
        <v>0.09207614260786093</v>
      </c>
      <c r="J1388" s="592"/>
      <c r="K1388" s="591"/>
      <c r="L1388" s="575"/>
      <c r="M1388" s="593"/>
      <c r="N1388" s="562"/>
      <c r="O1388" s="564"/>
    </row>
    <row r="1389" ht="13.5" customHeight="1" outlineLevel="1">
      <c r="A1389" s="564"/>
      <c r="B1389" s="216">
        <f t="shared" si="1"/>
        <v>1384</v>
      </c>
      <c r="C1389" s="25"/>
      <c r="D1389" s="599">
        <v>8.595568931252E12</v>
      </c>
      <c r="E1389" s="55" t="s">
        <v>5901</v>
      </c>
      <c r="F1389" s="594" t="s">
        <v>5902</v>
      </c>
      <c r="G1389" s="589">
        <v>9317.54</v>
      </c>
      <c r="H1389" s="590">
        <f>G1389*'ЗМІСТ'!$E$13/1000*1.2</f>
        <v>488.7526788</v>
      </c>
      <c r="I1389" s="591">
        <v>0.08685864090613377</v>
      </c>
      <c r="J1389" s="592"/>
      <c r="K1389" s="591"/>
      <c r="L1389" s="575"/>
      <c r="M1389" s="593"/>
      <c r="N1389" s="562"/>
      <c r="O1389" s="564"/>
    </row>
    <row r="1390" ht="13.5" customHeight="1" outlineLevel="1">
      <c r="A1390" s="564"/>
      <c r="B1390" s="216">
        <f t="shared" si="1"/>
        <v>1385</v>
      </c>
      <c r="C1390" s="25"/>
      <c r="D1390" s="599">
        <v>8.595568927859E12</v>
      </c>
      <c r="E1390" s="55" t="s">
        <v>4266</v>
      </c>
      <c r="F1390" s="594" t="s">
        <v>4267</v>
      </c>
      <c r="G1390" s="589">
        <v>7334.83</v>
      </c>
      <c r="H1390" s="590">
        <f>G1390*'ЗМІСТ'!$E$13/1000*1.2</f>
        <v>384.7493878</v>
      </c>
      <c r="I1390" s="591">
        <v>0.0908314129825562</v>
      </c>
      <c r="J1390" s="592"/>
      <c r="K1390" s="591"/>
      <c r="L1390" s="575"/>
      <c r="M1390" s="593"/>
      <c r="N1390" s="562"/>
      <c r="O1390" s="564"/>
    </row>
    <row r="1391" ht="13.5" customHeight="1" outlineLevel="1">
      <c r="A1391" s="564"/>
      <c r="B1391" s="216">
        <f t="shared" si="1"/>
        <v>1386</v>
      </c>
      <c r="C1391" s="25"/>
      <c r="D1391" s="599">
        <v>8.59556893132E12</v>
      </c>
      <c r="E1391" s="55" t="s">
        <v>5903</v>
      </c>
      <c r="F1391" s="594" t="s">
        <v>5904</v>
      </c>
      <c r="G1391" s="589">
        <v>41420.38</v>
      </c>
      <c r="H1391" s="590">
        <f>G1391*'ЗМІСТ'!$E$13/1000*1.2</f>
        <v>2172.711003</v>
      </c>
      <c r="I1391" s="591">
        <v>0.087915940150572</v>
      </c>
      <c r="J1391" s="592"/>
      <c r="K1391" s="591"/>
      <c r="L1391" s="575"/>
      <c r="M1391" s="593"/>
      <c r="N1391" s="562"/>
      <c r="O1391" s="564"/>
    </row>
    <row r="1392" ht="13.5" customHeight="1" outlineLevel="1">
      <c r="A1392" s="564"/>
      <c r="B1392" s="216">
        <f t="shared" si="1"/>
        <v>1387</v>
      </c>
      <c r="C1392" s="25"/>
      <c r="D1392" s="599">
        <v>8.595568927927E12</v>
      </c>
      <c r="E1392" s="55" t="s">
        <v>4278</v>
      </c>
      <c r="F1392" s="594" t="s">
        <v>4279</v>
      </c>
      <c r="G1392" s="589">
        <v>32245.32</v>
      </c>
      <c r="H1392" s="590">
        <f>G1392*'ЗМІСТ'!$E$13/1000*1.2</f>
        <v>1691.43213</v>
      </c>
      <c r="I1392" s="591">
        <v>0.09260842714362501</v>
      </c>
      <c r="J1392" s="592"/>
      <c r="K1392" s="591"/>
      <c r="L1392" s="575"/>
      <c r="M1392" s="593"/>
      <c r="N1392" s="562"/>
      <c r="O1392" s="564"/>
    </row>
    <row r="1393" ht="13.5" customHeight="1" outlineLevel="1">
      <c r="A1393" s="564"/>
      <c r="B1393" s="216">
        <f t="shared" si="1"/>
        <v>1388</v>
      </c>
      <c r="C1393" s="598"/>
      <c r="D1393" s="599">
        <v>8.595568902641E12</v>
      </c>
      <c r="E1393" s="55" t="s">
        <v>5905</v>
      </c>
      <c r="F1393" s="594" t="s">
        <v>5906</v>
      </c>
      <c r="G1393" s="589">
        <v>3275.31</v>
      </c>
      <c r="H1393" s="590">
        <f>G1393*'ЗМІСТ'!$E$13/1000*1.2</f>
        <v>171.8067791</v>
      </c>
      <c r="I1393" s="591"/>
      <c r="J1393" s="592"/>
      <c r="K1393" s="591"/>
      <c r="L1393" s="575"/>
      <c r="M1393" s="593"/>
      <c r="N1393" s="562"/>
      <c r="O1393" s="564"/>
    </row>
    <row r="1394" ht="13.5" customHeight="1" outlineLevel="1">
      <c r="A1394" s="564"/>
      <c r="B1394" s="216">
        <f t="shared" si="1"/>
        <v>1389</v>
      </c>
      <c r="C1394" s="598"/>
      <c r="D1394" s="599">
        <v>8.595057689817E12</v>
      </c>
      <c r="E1394" s="55" t="s">
        <v>4307</v>
      </c>
      <c r="F1394" s="594" t="s">
        <v>4308</v>
      </c>
      <c r="G1394" s="589">
        <v>1956.67</v>
      </c>
      <c r="H1394" s="590">
        <f>G1394*'ЗМІСТ'!$E$13/1000*1.2</f>
        <v>102.6373597</v>
      </c>
      <c r="I1394" s="591">
        <v>0.08231698160354835</v>
      </c>
      <c r="J1394" s="592"/>
      <c r="K1394" s="591"/>
      <c r="L1394" s="575"/>
      <c r="M1394" s="593"/>
      <c r="N1394" s="562"/>
      <c r="O1394" s="564"/>
    </row>
    <row r="1395" ht="13.5" customHeight="1" outlineLevel="1">
      <c r="A1395" s="564"/>
      <c r="B1395" s="216">
        <f t="shared" si="1"/>
        <v>1390</v>
      </c>
      <c r="C1395" s="598"/>
      <c r="D1395" s="599">
        <v>8.595568935816E12</v>
      </c>
      <c r="E1395" s="55" t="s">
        <v>5907</v>
      </c>
      <c r="F1395" s="594" t="s">
        <v>5908</v>
      </c>
      <c r="G1395" s="589">
        <v>4376.88</v>
      </c>
      <c r="H1395" s="590">
        <f>G1395*'ЗМІСТ'!$E$13/1000*1.2</f>
        <v>229.5897656</v>
      </c>
      <c r="I1395" s="591">
        <v>0.13494484102915344</v>
      </c>
      <c r="J1395" s="592"/>
      <c r="K1395" s="591"/>
      <c r="L1395" s="575"/>
      <c r="M1395" s="593"/>
      <c r="N1395" s="562"/>
      <c r="O1395" s="564"/>
    </row>
    <row r="1396" ht="13.5" customHeight="1" outlineLevel="1">
      <c r="A1396" s="564"/>
      <c r="B1396" s="216">
        <f t="shared" si="1"/>
        <v>1391</v>
      </c>
      <c r="C1396" s="598"/>
      <c r="D1396" s="599">
        <v>8.595568935748E12</v>
      </c>
      <c r="E1396" s="55" t="s">
        <v>5909</v>
      </c>
      <c r="F1396" s="594" t="s">
        <v>5910</v>
      </c>
      <c r="G1396" s="589">
        <v>3316.56</v>
      </c>
      <c r="H1396" s="590">
        <f>G1396*'ЗМІСТ'!$E$13/1000*1.2</f>
        <v>173.9705528</v>
      </c>
      <c r="I1396" s="591">
        <v>0.15654947724828805</v>
      </c>
      <c r="J1396" s="592"/>
      <c r="K1396" s="591"/>
      <c r="L1396" s="575"/>
      <c r="M1396" s="593"/>
      <c r="N1396" s="562"/>
      <c r="O1396" s="564"/>
    </row>
    <row r="1397" ht="13.5" customHeight="1" outlineLevel="1">
      <c r="A1397" s="564"/>
      <c r="B1397" s="216">
        <f t="shared" si="1"/>
        <v>1392</v>
      </c>
      <c r="C1397" s="598"/>
      <c r="D1397" s="599">
        <v>8.595568935823E12</v>
      </c>
      <c r="E1397" s="55" t="s">
        <v>5911</v>
      </c>
      <c r="F1397" s="594" t="s">
        <v>5912</v>
      </c>
      <c r="G1397" s="589">
        <v>5244.21</v>
      </c>
      <c r="H1397" s="590">
        <f>G1397*'ЗМІСТ'!$E$13/1000*1.2</f>
        <v>275.0856649</v>
      </c>
      <c r="I1397" s="591">
        <v>0.12403741731052954</v>
      </c>
      <c r="J1397" s="592"/>
      <c r="K1397" s="591"/>
      <c r="L1397" s="575"/>
      <c r="M1397" s="593"/>
      <c r="N1397" s="562"/>
      <c r="O1397" s="564"/>
    </row>
    <row r="1398" ht="13.5" customHeight="1" outlineLevel="1">
      <c r="A1398" s="564"/>
      <c r="B1398" s="216">
        <f t="shared" si="1"/>
        <v>1393</v>
      </c>
      <c r="C1398" s="598"/>
      <c r="D1398" s="599">
        <v>8.595568935755E12</v>
      </c>
      <c r="E1398" s="55" t="s">
        <v>5913</v>
      </c>
      <c r="F1398" s="594" t="s">
        <v>5914</v>
      </c>
      <c r="G1398" s="589">
        <v>3869.25</v>
      </c>
      <c r="H1398" s="590">
        <f>G1398*'ЗМІСТ'!$E$13/1000*1.2</f>
        <v>202.9619731</v>
      </c>
      <c r="I1398" s="591">
        <v>0.1437243008555842</v>
      </c>
      <c r="J1398" s="592"/>
      <c r="K1398" s="591"/>
      <c r="L1398" s="575"/>
      <c r="M1398" s="593"/>
      <c r="N1398" s="562"/>
      <c r="O1398" s="564"/>
    </row>
    <row r="1399" ht="13.5" customHeight="1" outlineLevel="1">
      <c r="A1399" s="564"/>
      <c r="B1399" s="216">
        <f t="shared" si="1"/>
        <v>1394</v>
      </c>
      <c r="C1399" s="598"/>
      <c r="D1399" s="599">
        <v>8.59556893583E12</v>
      </c>
      <c r="E1399" s="55" t="s">
        <v>5915</v>
      </c>
      <c r="F1399" s="594" t="s">
        <v>5916</v>
      </c>
      <c r="G1399" s="589">
        <v>7544.58</v>
      </c>
      <c r="H1399" s="590">
        <f>G1399*'ЗМІСТ'!$E$13/1000*1.2</f>
        <v>395.7518492</v>
      </c>
      <c r="I1399" s="591">
        <v>0.10770654793445124</v>
      </c>
      <c r="J1399" s="592"/>
      <c r="K1399" s="591"/>
      <c r="L1399" s="575"/>
      <c r="M1399" s="593"/>
      <c r="N1399" s="562"/>
      <c r="O1399" s="564"/>
    </row>
    <row r="1400" ht="13.5" customHeight="1" outlineLevel="1">
      <c r="A1400" s="564"/>
      <c r="B1400" s="216">
        <f t="shared" si="1"/>
        <v>1395</v>
      </c>
      <c r="C1400" s="598"/>
      <c r="D1400" s="599">
        <v>8.595568935762E12</v>
      </c>
      <c r="E1400" s="55" t="s">
        <v>5917</v>
      </c>
      <c r="F1400" s="594" t="s">
        <v>5918</v>
      </c>
      <c r="G1400" s="589">
        <v>5408.1</v>
      </c>
      <c r="H1400" s="590">
        <f>G1400*'ЗМІСТ'!$E$13/1000*1.2</f>
        <v>283.6825345</v>
      </c>
      <c r="I1400" s="591">
        <v>0.12240355686657994</v>
      </c>
      <c r="J1400" s="592"/>
      <c r="K1400" s="591"/>
      <c r="L1400" s="575"/>
      <c r="M1400" s="593"/>
      <c r="N1400" s="562"/>
      <c r="O1400" s="564"/>
    </row>
    <row r="1401" ht="13.5" customHeight="1" outlineLevel="1">
      <c r="A1401" s="564"/>
      <c r="B1401" s="216">
        <f t="shared" si="1"/>
        <v>1396</v>
      </c>
      <c r="C1401" s="597"/>
      <c r="D1401" s="599">
        <v>8.595568935847E12</v>
      </c>
      <c r="E1401" s="55" t="s">
        <v>5919</v>
      </c>
      <c r="F1401" s="594" t="s">
        <v>5920</v>
      </c>
      <c r="G1401" s="589">
        <v>9738.85</v>
      </c>
      <c r="H1401" s="590">
        <f>G1401*'ЗМІСТ'!$E$13/1000*1.2</f>
        <v>510.8525454</v>
      </c>
      <c r="I1401" s="591">
        <v>0.09949579147947184</v>
      </c>
      <c r="J1401" s="592"/>
      <c r="K1401" s="591"/>
      <c r="L1401" s="575"/>
      <c r="M1401" s="593"/>
      <c r="N1401" s="562"/>
      <c r="O1401" s="564"/>
    </row>
    <row r="1402" ht="13.5" customHeight="1" outlineLevel="1">
      <c r="A1402" s="564"/>
      <c r="B1402" s="216">
        <f t="shared" si="1"/>
        <v>1397</v>
      </c>
      <c r="C1402" s="597"/>
      <c r="D1402" s="599">
        <v>8.595568935779E12</v>
      </c>
      <c r="E1402" s="55" t="s">
        <v>5921</v>
      </c>
      <c r="F1402" s="594" t="s">
        <v>5922</v>
      </c>
      <c r="G1402" s="589">
        <v>6796.07</v>
      </c>
      <c r="H1402" s="590">
        <f>G1402*'ЗМІСТ'!$E$13/1000*1.2</f>
        <v>356.4886674</v>
      </c>
      <c r="I1402" s="591">
        <v>0.11177734251595409</v>
      </c>
      <c r="J1402" s="592"/>
      <c r="K1402" s="591"/>
      <c r="L1402" s="575"/>
      <c r="M1402" s="593"/>
      <c r="N1402" s="562"/>
      <c r="O1402" s="564"/>
    </row>
    <row r="1403" ht="13.5" customHeight="1" outlineLevel="1">
      <c r="A1403" s="564"/>
      <c r="B1403" s="216">
        <f t="shared" si="1"/>
        <v>1398</v>
      </c>
      <c r="C1403" s="597"/>
      <c r="D1403" s="599">
        <v>8.595568935854E12</v>
      </c>
      <c r="E1403" s="55" t="s">
        <v>5923</v>
      </c>
      <c r="F1403" s="594" t="s">
        <v>5924</v>
      </c>
      <c r="G1403" s="589">
        <v>11958.88</v>
      </c>
      <c r="H1403" s="590">
        <f>G1403*'ЗМІСТ'!$E$13/1000*1.2</f>
        <v>627.3044855</v>
      </c>
      <c r="I1403" s="591">
        <v>0.0943201744704418</v>
      </c>
      <c r="J1403" s="592"/>
      <c r="K1403" s="591"/>
      <c r="L1403" s="575"/>
      <c r="M1403" s="593"/>
      <c r="N1403" s="562"/>
      <c r="O1403" s="564"/>
    </row>
    <row r="1404" ht="13.5" customHeight="1" outlineLevel="1">
      <c r="A1404" s="564"/>
      <c r="B1404" s="216">
        <f t="shared" si="1"/>
        <v>1399</v>
      </c>
      <c r="C1404" s="597"/>
      <c r="D1404" s="599">
        <v>8.595568935786E12</v>
      </c>
      <c r="E1404" s="55" t="s">
        <v>5925</v>
      </c>
      <c r="F1404" s="594" t="s">
        <v>5926</v>
      </c>
      <c r="G1404" s="589">
        <v>8190.35</v>
      </c>
      <c r="H1404" s="590">
        <f>G1404*'ЗМІСТ'!$E$13/1000*1.2</f>
        <v>429.6257921</v>
      </c>
      <c r="I1404" s="591">
        <v>0.10482291882842583</v>
      </c>
      <c r="J1404" s="592"/>
      <c r="K1404" s="591"/>
      <c r="L1404" s="575"/>
      <c r="M1404" s="593"/>
      <c r="N1404" s="562"/>
      <c r="O1404" s="564"/>
    </row>
    <row r="1405" ht="13.5" customHeight="1" outlineLevel="1">
      <c r="A1405" s="564"/>
      <c r="B1405" s="216">
        <f t="shared" si="1"/>
        <v>1400</v>
      </c>
      <c r="C1405" s="597"/>
      <c r="D1405" s="599">
        <v>8.595568935861E12</v>
      </c>
      <c r="E1405" s="55" t="s">
        <v>5927</v>
      </c>
      <c r="F1405" s="594" t="s">
        <v>5928</v>
      </c>
      <c r="G1405" s="589">
        <v>14060.08</v>
      </c>
      <c r="H1405" s="590">
        <f>G1405*'ЗМІСТ'!$E$13/1000*1.2</f>
        <v>737.5231836</v>
      </c>
      <c r="I1405" s="591">
        <v>0.09095795870656169</v>
      </c>
      <c r="J1405" s="592"/>
      <c r="K1405" s="591"/>
      <c r="L1405" s="575"/>
      <c r="M1405" s="593"/>
      <c r="N1405" s="562"/>
      <c r="O1405" s="564"/>
    </row>
    <row r="1406" ht="13.5" customHeight="1" outlineLevel="1">
      <c r="A1406" s="564"/>
      <c r="B1406" s="216">
        <f t="shared" si="1"/>
        <v>1401</v>
      </c>
      <c r="C1406" s="598"/>
      <c r="D1406" s="599">
        <v>8.595568935793E12</v>
      </c>
      <c r="E1406" s="55" t="s">
        <v>5929</v>
      </c>
      <c r="F1406" s="594" t="s">
        <v>5930</v>
      </c>
      <c r="G1406" s="589">
        <v>9575.09</v>
      </c>
      <c r="H1406" s="590">
        <f>G1406*'ЗМІСТ'!$E$13/1000*1.2</f>
        <v>502.262495</v>
      </c>
      <c r="I1406" s="591">
        <v>0.099984153470881</v>
      </c>
      <c r="J1406" s="592"/>
      <c r="K1406" s="591"/>
      <c r="L1406" s="575"/>
      <c r="M1406" s="593"/>
      <c r="N1406" s="562"/>
      <c r="O1406" s="564"/>
    </row>
    <row r="1407" ht="13.5" customHeight="1" outlineLevel="1">
      <c r="A1407" s="564"/>
      <c r="B1407" s="216">
        <f t="shared" si="1"/>
        <v>1402</v>
      </c>
      <c r="C1407" s="598"/>
      <c r="D1407" s="599">
        <v>8.595568935878E12</v>
      </c>
      <c r="E1407" s="55" t="s">
        <v>5931</v>
      </c>
      <c r="F1407" s="594" t="s">
        <v>5932</v>
      </c>
      <c r="G1407" s="589">
        <v>16167.58</v>
      </c>
      <c r="H1407" s="590">
        <f>G1407*'ЗМІСТ'!$E$13/1000*1.2</f>
        <v>848.072349</v>
      </c>
      <c r="I1407" s="591">
        <v>0.0884688206461191</v>
      </c>
      <c r="J1407" s="592"/>
      <c r="K1407" s="591"/>
      <c r="L1407" s="575"/>
      <c r="M1407" s="593"/>
      <c r="N1407" s="562"/>
      <c r="O1407" s="564"/>
    </row>
    <row r="1408" ht="13.5" customHeight="1" outlineLevel="1">
      <c r="A1408" s="564"/>
      <c r="B1408" s="216">
        <f t="shared" si="1"/>
        <v>1403</v>
      </c>
      <c r="C1408" s="598"/>
      <c r="D1408" s="599">
        <v>8.595568935809E12</v>
      </c>
      <c r="E1408" s="55" t="s">
        <v>5933</v>
      </c>
      <c r="F1408" s="594" t="s">
        <v>5934</v>
      </c>
      <c r="G1408" s="589">
        <v>10975.81</v>
      </c>
      <c r="H1408" s="590">
        <f>G1408*'ЗМІСТ'!$E$13/1000*1.2</f>
        <v>575.7374306</v>
      </c>
      <c r="I1408" s="591">
        <v>0.09635089238393028</v>
      </c>
      <c r="J1408" s="592"/>
      <c r="K1408" s="591"/>
      <c r="L1408" s="575"/>
      <c r="M1408" s="593"/>
      <c r="N1408" s="562"/>
      <c r="O1408" s="564"/>
    </row>
    <row r="1409" ht="13.5" customHeight="1" outlineLevel="1">
      <c r="A1409" s="564"/>
      <c r="B1409" s="216">
        <f t="shared" si="1"/>
        <v>1404</v>
      </c>
      <c r="C1409" s="598"/>
      <c r="D1409" s="599">
        <v>8.595568902603E12</v>
      </c>
      <c r="E1409" s="55" t="s">
        <v>5935</v>
      </c>
      <c r="F1409" s="594" t="s">
        <v>5936</v>
      </c>
      <c r="G1409" s="589">
        <v>2067.3</v>
      </c>
      <c r="H1409" s="590">
        <f>G1409*'ЗМІСТ'!$E$13/1000*1.2</f>
        <v>108.4404696</v>
      </c>
      <c r="I1409" s="591">
        <v>0.08463034264956426</v>
      </c>
      <c r="J1409" s="592"/>
      <c r="K1409" s="591"/>
      <c r="L1409" s="575"/>
      <c r="M1409" s="593"/>
      <c r="N1409" s="562"/>
      <c r="O1409" s="564"/>
    </row>
    <row r="1410" ht="13.5" customHeight="1" outlineLevel="1">
      <c r="A1410" s="564"/>
      <c r="B1410" s="216">
        <f t="shared" si="1"/>
        <v>1405</v>
      </c>
      <c r="C1410" s="598"/>
      <c r="D1410" s="599">
        <v>8.595057689824E12</v>
      </c>
      <c r="E1410" s="55" t="s">
        <v>4289</v>
      </c>
      <c r="F1410" s="594" t="s">
        <v>4290</v>
      </c>
      <c r="G1410" s="589">
        <v>1730.73</v>
      </c>
      <c r="H1410" s="590">
        <f>G1410*'ЗМІСТ'!$E$13/1000*1.2</f>
        <v>90.78564984</v>
      </c>
      <c r="I1410" s="591">
        <v>0.09392310321257687</v>
      </c>
      <c r="J1410" s="592"/>
      <c r="K1410" s="591"/>
      <c r="L1410" s="575"/>
      <c r="M1410" s="593"/>
      <c r="N1410" s="562"/>
      <c r="O1410" s="564"/>
    </row>
    <row r="1411" ht="13.5" customHeight="1" outlineLevel="1">
      <c r="A1411" s="564"/>
      <c r="B1411" s="216">
        <f t="shared" si="1"/>
        <v>1406</v>
      </c>
      <c r="C1411" s="598"/>
      <c r="D1411" s="599">
        <v>8.595568902597E12</v>
      </c>
      <c r="E1411" s="55" t="s">
        <v>5937</v>
      </c>
      <c r="F1411" s="594" t="s">
        <v>5938</v>
      </c>
      <c r="G1411" s="589">
        <v>1086.92</v>
      </c>
      <c r="H1411" s="590">
        <f>G1411*'ЗМІСТ'!$E$13/1000*1.2</f>
        <v>57.01451903</v>
      </c>
      <c r="I1411" s="591"/>
      <c r="J1411" s="592"/>
      <c r="K1411" s="591"/>
      <c r="L1411" s="575"/>
      <c r="M1411" s="593"/>
      <c r="N1411" s="562"/>
      <c r="O1411" s="564"/>
    </row>
    <row r="1412" ht="13.5" customHeight="1" outlineLevel="1">
      <c r="A1412" s="564"/>
      <c r="B1412" s="216">
        <f t="shared" si="1"/>
        <v>1407</v>
      </c>
      <c r="C1412" s="598"/>
      <c r="D1412" s="599">
        <v>8.595057689831E12</v>
      </c>
      <c r="E1412" s="55" t="s">
        <v>4287</v>
      </c>
      <c r="F1412" s="594" t="s">
        <v>4288</v>
      </c>
      <c r="G1412" s="589">
        <v>854.54</v>
      </c>
      <c r="H1412" s="590">
        <f>G1412*'ЗМІСТ'!$E$13/1000*1.2</f>
        <v>44.82499824</v>
      </c>
      <c r="I1412" s="591"/>
      <c r="J1412" s="592"/>
      <c r="K1412" s="591"/>
      <c r="L1412" s="575"/>
      <c r="M1412" s="593"/>
      <c r="N1412" s="562"/>
      <c r="O1412" s="564"/>
    </row>
    <row r="1413" ht="13.5" customHeight="1" outlineLevel="1">
      <c r="A1413" s="564"/>
      <c r="B1413" s="216">
        <f t="shared" si="1"/>
        <v>1408</v>
      </c>
      <c r="C1413" s="598"/>
      <c r="D1413" s="599">
        <v>8.59556890261E12</v>
      </c>
      <c r="E1413" s="55" t="s">
        <v>5939</v>
      </c>
      <c r="F1413" s="594" t="s">
        <v>5940</v>
      </c>
      <c r="G1413" s="589">
        <v>1449.94</v>
      </c>
      <c r="H1413" s="590">
        <f>G1413*'ЗМІСТ'!$E$13/1000*1.2</f>
        <v>76.05677669</v>
      </c>
      <c r="I1413" s="591">
        <v>0.07677911494010947</v>
      </c>
      <c r="J1413" s="592"/>
      <c r="K1413" s="591"/>
      <c r="L1413" s="575"/>
      <c r="M1413" s="593"/>
      <c r="N1413" s="562"/>
      <c r="O1413" s="564"/>
    </row>
    <row r="1414" ht="13.5" customHeight="1" outlineLevel="1">
      <c r="A1414" s="564"/>
      <c r="B1414" s="216">
        <f t="shared" si="1"/>
        <v>1409</v>
      </c>
      <c r="C1414" s="598"/>
      <c r="D1414" s="599">
        <v>8.595057689848E12</v>
      </c>
      <c r="E1414" s="55" t="s">
        <v>4291</v>
      </c>
      <c r="F1414" s="594" t="s">
        <v>4292</v>
      </c>
      <c r="G1414" s="589">
        <v>993.58</v>
      </c>
      <c r="H1414" s="590">
        <f>G1414*'ЗМІСТ'!$E$13/1000*1.2</f>
        <v>52.11835813</v>
      </c>
      <c r="I1414" s="591">
        <v>0.08000433397125153</v>
      </c>
      <c r="J1414" s="592"/>
      <c r="K1414" s="591"/>
      <c r="L1414" s="575"/>
      <c r="M1414" s="593"/>
      <c r="N1414" s="562"/>
      <c r="O1414" s="564"/>
    </row>
    <row r="1415" ht="13.5" customHeight="1" outlineLevel="1">
      <c r="A1415" s="564"/>
      <c r="B1415" s="216">
        <f t="shared" si="1"/>
        <v>1410</v>
      </c>
      <c r="C1415" s="598"/>
      <c r="D1415" s="599">
        <v>8.595057689855E12</v>
      </c>
      <c r="E1415" s="55" t="s">
        <v>5941</v>
      </c>
      <c r="F1415" s="594" t="s">
        <v>5942</v>
      </c>
      <c r="G1415" s="589">
        <v>569.33</v>
      </c>
      <c r="H1415" s="590">
        <f>G1415*'ЗМІСТ'!$E$13/1000*1.2</f>
        <v>29.86427347</v>
      </c>
      <c r="I1415" s="591"/>
      <c r="J1415" s="592"/>
      <c r="K1415" s="591"/>
      <c r="L1415" s="575"/>
      <c r="M1415" s="593"/>
      <c r="N1415" s="562"/>
      <c r="O1415" s="564"/>
    </row>
    <row r="1416" ht="13.5" customHeight="1" outlineLevel="1">
      <c r="A1416" s="564"/>
      <c r="B1416" s="216">
        <f t="shared" si="1"/>
        <v>1411</v>
      </c>
      <c r="C1416" s="598"/>
      <c r="D1416" s="599">
        <v>8.595568930385E12</v>
      </c>
      <c r="E1416" s="55" t="s">
        <v>5943</v>
      </c>
      <c r="F1416" s="594" t="s">
        <v>5944</v>
      </c>
      <c r="G1416" s="589">
        <v>3459.29</v>
      </c>
      <c r="H1416" s="590">
        <f>G1416*'ЗМІСТ'!$E$13/1000*1.2</f>
        <v>181.4574721</v>
      </c>
      <c r="I1416" s="591">
        <v>0.03856255183463112</v>
      </c>
      <c r="J1416" s="592"/>
      <c r="K1416" s="591"/>
      <c r="L1416" s="575"/>
      <c r="M1416" s="593"/>
      <c r="N1416" s="562"/>
      <c r="O1416" s="564"/>
    </row>
    <row r="1417" ht="13.5" customHeight="1" outlineLevel="1">
      <c r="A1417" s="564"/>
      <c r="B1417" s="216">
        <f t="shared" si="1"/>
        <v>1412</v>
      </c>
      <c r="C1417" s="598"/>
      <c r="D1417" s="599">
        <v>8.595568930378E12</v>
      </c>
      <c r="E1417" s="55" t="s">
        <v>5945</v>
      </c>
      <c r="F1417" s="594" t="s">
        <v>5946</v>
      </c>
      <c r="G1417" s="589">
        <v>3455.98</v>
      </c>
      <c r="H1417" s="590">
        <f>G1417*'ЗМІСТ'!$E$13/1000*1.2</f>
        <v>181.2838456</v>
      </c>
      <c r="I1417" s="591">
        <v>0.038597989549196764</v>
      </c>
      <c r="J1417" s="592"/>
      <c r="K1417" s="591"/>
      <c r="L1417" s="575"/>
      <c r="M1417" s="593"/>
      <c r="N1417" s="562"/>
      <c r="O1417" s="564"/>
    </row>
    <row r="1418" ht="13.5" customHeight="1" outlineLevel="1">
      <c r="A1418" s="564"/>
      <c r="B1418" s="216">
        <f t="shared" si="1"/>
        <v>1413</v>
      </c>
      <c r="C1418" s="597"/>
      <c r="D1418" s="599">
        <v>8.595568930361E12</v>
      </c>
      <c r="E1418" s="55" t="s">
        <v>5947</v>
      </c>
      <c r="F1418" s="594" t="s">
        <v>5948</v>
      </c>
      <c r="G1418" s="589">
        <v>3558.93</v>
      </c>
      <c r="H1418" s="590">
        <f>G1418*'ЗМІСТ'!$E$13/1000*1.2</f>
        <v>186.6841002</v>
      </c>
      <c r="I1418" s="591">
        <v>0.07374435495793184</v>
      </c>
      <c r="J1418" s="592"/>
      <c r="K1418" s="591"/>
      <c r="L1418" s="575"/>
      <c r="M1418" s="593"/>
      <c r="N1418" s="562"/>
      <c r="O1418" s="564"/>
    </row>
    <row r="1419" ht="13.5" customHeight="1" outlineLevel="1">
      <c r="A1419" s="564"/>
      <c r="B1419" s="216">
        <f t="shared" si="1"/>
        <v>1414</v>
      </c>
      <c r="C1419" s="598"/>
      <c r="D1419" s="599">
        <v>8.595568902627E12</v>
      </c>
      <c r="E1419" s="55" t="s">
        <v>5949</v>
      </c>
      <c r="F1419" s="594" t="s">
        <v>5950</v>
      </c>
      <c r="G1419" s="589">
        <v>2760.53</v>
      </c>
      <c r="H1419" s="590">
        <f>G1419*'ЗМІСТ'!$E$13/1000*1.2</f>
        <v>144.8039324</v>
      </c>
      <c r="I1419" s="591"/>
      <c r="J1419" s="592"/>
      <c r="K1419" s="591"/>
      <c r="L1419" s="575"/>
      <c r="M1419" s="593"/>
      <c r="N1419" s="562"/>
      <c r="O1419" s="564"/>
    </row>
    <row r="1420" ht="13.5" customHeight="1" outlineLevel="1">
      <c r="A1420" s="564"/>
      <c r="B1420" s="216">
        <f t="shared" si="1"/>
        <v>1415</v>
      </c>
      <c r="C1420" s="598"/>
      <c r="D1420" s="599">
        <v>8.5950576898E12</v>
      </c>
      <c r="E1420" s="55" t="s">
        <v>4293</v>
      </c>
      <c r="F1420" s="594" t="s">
        <v>4294</v>
      </c>
      <c r="G1420" s="589">
        <v>2202.95</v>
      </c>
      <c r="H1420" s="590">
        <f>G1420*'ЗМІСТ'!$E$13/1000*1.2</f>
        <v>115.5560066</v>
      </c>
      <c r="I1420" s="591"/>
      <c r="J1420" s="592"/>
      <c r="K1420" s="591"/>
      <c r="L1420" s="575"/>
      <c r="M1420" s="593"/>
      <c r="N1420" s="562"/>
      <c r="O1420" s="564"/>
    </row>
    <row r="1421" ht="13.5" customHeight="1" outlineLevel="1">
      <c r="A1421" s="564"/>
      <c r="B1421" s="216">
        <f t="shared" si="1"/>
        <v>1416</v>
      </c>
      <c r="C1421" s="598"/>
      <c r="D1421" s="599">
        <v>8.59505769053E12</v>
      </c>
      <c r="E1421" s="55" t="s">
        <v>2751</v>
      </c>
      <c r="F1421" s="594" t="s">
        <v>5951</v>
      </c>
      <c r="G1421" s="589">
        <v>4835.71</v>
      </c>
      <c r="H1421" s="590">
        <f>G1421*'ЗМІСТ'!$E$13/1000*1.2</f>
        <v>253.6577483</v>
      </c>
      <c r="I1421" s="591"/>
      <c r="J1421" s="592"/>
      <c r="K1421" s="591"/>
      <c r="L1421" s="575"/>
      <c r="M1421" s="593"/>
      <c r="N1421" s="562"/>
      <c r="O1421" s="564"/>
    </row>
    <row r="1422" ht="13.5" customHeight="1" outlineLevel="1">
      <c r="A1422" s="564"/>
      <c r="B1422" s="216">
        <f t="shared" si="1"/>
        <v>1417</v>
      </c>
      <c r="C1422" s="598"/>
      <c r="D1422" s="599">
        <v>8.595057699328E12</v>
      </c>
      <c r="E1422" s="55" t="s">
        <v>5952</v>
      </c>
      <c r="F1422" s="594" t="s">
        <v>5953</v>
      </c>
      <c r="G1422" s="589">
        <v>4872.24</v>
      </c>
      <c r="H1422" s="590">
        <f>G1422*'ЗМІСТ'!$E$13/1000*1.2</f>
        <v>255.5739339</v>
      </c>
      <c r="I1422" s="591"/>
      <c r="J1422" s="592"/>
      <c r="K1422" s="591"/>
      <c r="L1422" s="575"/>
      <c r="M1422" s="593"/>
      <c r="N1422" s="562"/>
      <c r="O1422" s="564"/>
    </row>
    <row r="1423" ht="13.5" customHeight="1" outlineLevel="1">
      <c r="A1423" s="564"/>
      <c r="B1423" s="216">
        <f t="shared" si="1"/>
        <v>1418</v>
      </c>
      <c r="C1423" s="598"/>
      <c r="D1423" s="599">
        <v>8.595057690615E12</v>
      </c>
      <c r="E1423" s="55" t="s">
        <v>2778</v>
      </c>
      <c r="F1423" s="594" t="s">
        <v>5954</v>
      </c>
      <c r="G1423" s="589">
        <v>5429.91</v>
      </c>
      <c r="H1423" s="590">
        <f>G1423*'ЗМІСТ'!$E$13/1000*1.2</f>
        <v>284.8265806</v>
      </c>
      <c r="I1423" s="591"/>
      <c r="J1423" s="592"/>
      <c r="K1423" s="591"/>
      <c r="L1423" s="575"/>
      <c r="M1423" s="593"/>
      <c r="N1423" s="562"/>
      <c r="O1423" s="564"/>
    </row>
    <row r="1424" ht="13.5" customHeight="1" outlineLevel="1">
      <c r="A1424" s="564"/>
      <c r="B1424" s="216">
        <f t="shared" si="1"/>
        <v>1419</v>
      </c>
      <c r="C1424" s="598"/>
      <c r="D1424" s="599">
        <v>8.595057697591E12</v>
      </c>
      <c r="E1424" s="55" t="s">
        <v>5955</v>
      </c>
      <c r="F1424" s="594" t="s">
        <v>5956</v>
      </c>
      <c r="G1424" s="589">
        <v>3291.6</v>
      </c>
      <c r="H1424" s="590">
        <f>G1424*'ЗМІСТ'!$E$13/1000*1.2</f>
        <v>172.661273</v>
      </c>
      <c r="I1424" s="591"/>
      <c r="J1424" s="592"/>
      <c r="K1424" s="591"/>
      <c r="L1424" s="575"/>
      <c r="M1424" s="593"/>
      <c r="N1424" s="562"/>
      <c r="O1424" s="564"/>
    </row>
    <row r="1425" ht="13.5" customHeight="1" outlineLevel="1">
      <c r="A1425" s="564"/>
      <c r="B1425" s="216">
        <f t="shared" si="1"/>
        <v>1420</v>
      </c>
      <c r="C1425" s="598"/>
      <c r="D1425" s="599">
        <v>8.595057690455E12</v>
      </c>
      <c r="E1425" s="55" t="s">
        <v>2724</v>
      </c>
      <c r="F1425" s="594" t="s">
        <v>5957</v>
      </c>
      <c r="G1425" s="589">
        <v>3965.63</v>
      </c>
      <c r="H1425" s="590">
        <f>G1425*'ЗМІСТ'!$E$13/1000*1.2</f>
        <v>208.0175975</v>
      </c>
      <c r="I1425" s="591"/>
      <c r="J1425" s="592"/>
      <c r="K1425" s="591"/>
      <c r="L1425" s="575"/>
      <c r="M1425" s="593"/>
      <c r="N1425" s="562"/>
      <c r="O1425" s="564"/>
    </row>
    <row r="1426" ht="13.5" customHeight="1" outlineLevel="1">
      <c r="A1426" s="564"/>
      <c r="B1426" s="216">
        <f t="shared" si="1"/>
        <v>1421</v>
      </c>
      <c r="C1426" s="598"/>
      <c r="D1426" s="599">
        <v>8.595057691278E12</v>
      </c>
      <c r="E1426" s="55" t="s">
        <v>5958</v>
      </c>
      <c r="F1426" s="594" t="s">
        <v>5959</v>
      </c>
      <c r="G1426" s="589">
        <v>11215.24</v>
      </c>
      <c r="H1426" s="590">
        <f>G1426*'ЗМІСТ'!$E$13/1000*1.2</f>
        <v>588.29676</v>
      </c>
      <c r="I1426" s="591"/>
      <c r="J1426" s="592"/>
      <c r="K1426" s="591"/>
      <c r="L1426" s="575"/>
      <c r="M1426" s="593"/>
      <c r="N1426" s="562"/>
      <c r="O1426" s="564"/>
    </row>
    <row r="1427" ht="13.5" customHeight="1" outlineLevel="1">
      <c r="A1427" s="564"/>
      <c r="B1427" s="216">
        <f t="shared" si="1"/>
        <v>1422</v>
      </c>
      <c r="C1427" s="598"/>
      <c r="D1427" s="599">
        <v>8.595057620735E12</v>
      </c>
      <c r="E1427" s="55" t="s">
        <v>2832</v>
      </c>
      <c r="F1427" s="594" t="s">
        <v>5960</v>
      </c>
      <c r="G1427" s="589">
        <v>5475.83</v>
      </c>
      <c r="H1427" s="590">
        <f>G1427*'ЗМІСТ'!$E$13/1000*1.2</f>
        <v>287.2353197</v>
      </c>
      <c r="I1427" s="591"/>
      <c r="J1427" s="592"/>
      <c r="K1427" s="591"/>
      <c r="L1427" s="575"/>
      <c r="M1427" s="593"/>
      <c r="N1427" s="562"/>
      <c r="O1427" s="564"/>
    </row>
    <row r="1428" ht="13.5" customHeight="1" outlineLevel="1">
      <c r="A1428" s="564"/>
      <c r="B1428" s="216">
        <f t="shared" si="1"/>
        <v>1423</v>
      </c>
      <c r="C1428" s="598"/>
      <c r="D1428" s="599">
        <v>8.595057620704E12</v>
      </c>
      <c r="E1428" s="55" t="s">
        <v>2865</v>
      </c>
      <c r="F1428" s="594" t="s">
        <v>5961</v>
      </c>
      <c r="G1428" s="589">
        <v>8290.1</v>
      </c>
      <c r="H1428" s="590">
        <f>G1428*'ЗМІСТ'!$E$13/1000*1.2</f>
        <v>434.8581903</v>
      </c>
      <c r="I1428" s="591"/>
      <c r="J1428" s="592"/>
      <c r="K1428" s="591"/>
      <c r="L1428" s="575"/>
      <c r="M1428" s="593"/>
      <c r="N1428" s="562"/>
      <c r="O1428" s="564"/>
    </row>
    <row r="1429" ht="13.5" customHeight="1" outlineLevel="1">
      <c r="A1429" s="564"/>
      <c r="B1429" s="216">
        <f t="shared" si="1"/>
        <v>1424</v>
      </c>
      <c r="C1429" s="598"/>
      <c r="D1429" s="599">
        <v>8.595057620674E12</v>
      </c>
      <c r="E1429" s="55" t="s">
        <v>2889</v>
      </c>
      <c r="F1429" s="594" t="s">
        <v>5962</v>
      </c>
      <c r="G1429" s="589">
        <v>10179.26</v>
      </c>
      <c r="H1429" s="590">
        <f>G1429*'ЗМІСТ'!$E$13/1000*1.2</f>
        <v>533.9543048</v>
      </c>
      <c r="I1429" s="591"/>
      <c r="J1429" s="592"/>
      <c r="K1429" s="591"/>
      <c r="L1429" s="575"/>
      <c r="M1429" s="593"/>
      <c r="N1429" s="562"/>
      <c r="O1429" s="564"/>
    </row>
    <row r="1430" ht="13.5" customHeight="1" outlineLevel="1">
      <c r="A1430" s="564"/>
      <c r="B1430" s="216">
        <f t="shared" si="1"/>
        <v>1425</v>
      </c>
      <c r="C1430" s="598"/>
      <c r="D1430" s="599">
        <v>8.595057620766E12</v>
      </c>
      <c r="E1430" s="55" t="s">
        <v>2808</v>
      </c>
      <c r="F1430" s="594" t="s">
        <v>5963</v>
      </c>
      <c r="G1430" s="589">
        <v>3819.79</v>
      </c>
      <c r="H1430" s="590">
        <f>G1430*'ЗМІСТ'!$E$13/1000*1.2</f>
        <v>200.3675428</v>
      </c>
      <c r="I1430" s="591"/>
      <c r="J1430" s="592"/>
      <c r="K1430" s="591"/>
      <c r="L1430" s="575"/>
      <c r="M1430" s="593"/>
      <c r="N1430" s="562"/>
      <c r="O1430" s="564"/>
    </row>
    <row r="1431" ht="13.5" customHeight="1" outlineLevel="1">
      <c r="A1431" s="564"/>
      <c r="B1431" s="216">
        <f t="shared" si="1"/>
        <v>1426</v>
      </c>
      <c r="C1431" s="598"/>
      <c r="D1431" s="599">
        <v>8.595057687806E12</v>
      </c>
      <c r="E1431" s="55" t="s">
        <v>5964</v>
      </c>
      <c r="F1431" s="594" t="s">
        <v>5965</v>
      </c>
      <c r="G1431" s="589">
        <v>22880.88</v>
      </c>
      <c r="H1431" s="590">
        <f>G1431*'ЗМІСТ'!$E$13/1000*1.2</f>
        <v>1200.219306</v>
      </c>
      <c r="I1431" s="591"/>
      <c r="J1431" s="592"/>
      <c r="K1431" s="591"/>
      <c r="L1431" s="575"/>
      <c r="M1431" s="593"/>
      <c r="N1431" s="562"/>
      <c r="O1431" s="564"/>
    </row>
    <row r="1432" ht="13.5" customHeight="1" outlineLevel="1">
      <c r="A1432" s="564"/>
      <c r="B1432" s="216">
        <f t="shared" si="1"/>
        <v>1427</v>
      </c>
      <c r="C1432" s="598"/>
      <c r="D1432" s="599">
        <v>8.595057618374E12</v>
      </c>
      <c r="E1432" s="55" t="s">
        <v>5966</v>
      </c>
      <c r="F1432" s="594" t="s">
        <v>485</v>
      </c>
      <c r="G1432" s="589">
        <v>22175.38</v>
      </c>
      <c r="H1432" s="590">
        <f>G1432*'ЗМІСТ'!$E$13/1000*1.2</f>
        <v>1163.212219</v>
      </c>
      <c r="I1432" s="591"/>
      <c r="J1432" s="592"/>
      <c r="K1432" s="591"/>
      <c r="L1432" s="575"/>
      <c r="M1432" s="593"/>
      <c r="N1432" s="562"/>
      <c r="O1432" s="564"/>
    </row>
    <row r="1433" ht="13.5" customHeight="1" outlineLevel="1">
      <c r="A1433" s="564"/>
      <c r="B1433" s="216">
        <f t="shared" si="1"/>
        <v>1428</v>
      </c>
      <c r="C1433" s="598"/>
      <c r="D1433" s="599">
        <v>8.595057668676E12</v>
      </c>
      <c r="E1433" s="55" t="s">
        <v>5967</v>
      </c>
      <c r="F1433" s="594" t="s">
        <v>487</v>
      </c>
      <c r="G1433" s="589">
        <v>17750.13</v>
      </c>
      <c r="H1433" s="590">
        <f>G1433*'ЗМІСТ'!$E$13/1000*1.2</f>
        <v>931.0851992</v>
      </c>
      <c r="I1433" s="591"/>
      <c r="J1433" s="592"/>
      <c r="K1433" s="591"/>
      <c r="L1433" s="575"/>
      <c r="M1433" s="593"/>
      <c r="N1433" s="562"/>
      <c r="O1433" s="564"/>
    </row>
    <row r="1434" ht="13.5" customHeight="1" outlineLevel="1">
      <c r="A1434" s="564"/>
      <c r="B1434" s="216">
        <f t="shared" si="1"/>
        <v>1429</v>
      </c>
      <c r="C1434" s="598"/>
      <c r="D1434" s="599">
        <v>8.595057615915E12</v>
      </c>
      <c r="E1434" s="55" t="s">
        <v>4464</v>
      </c>
      <c r="F1434" s="594" t="s">
        <v>4465</v>
      </c>
      <c r="G1434" s="589">
        <v>192287.72</v>
      </c>
      <c r="H1434" s="590">
        <f>G1434*'ЗМІСТ'!$E$13/1000*1.2</f>
        <v>10086.47543</v>
      </c>
      <c r="I1434" s="591"/>
      <c r="J1434" s="592"/>
      <c r="K1434" s="591"/>
      <c r="L1434" s="575"/>
      <c r="M1434" s="593"/>
      <c r="N1434" s="562"/>
      <c r="O1434" s="564"/>
    </row>
    <row r="1435" ht="13.5" customHeight="1" outlineLevel="1">
      <c r="A1435" s="564"/>
      <c r="B1435" s="216">
        <f t="shared" si="1"/>
        <v>1430</v>
      </c>
      <c r="C1435" s="598"/>
      <c r="D1435" s="599">
        <v>8.595057612273E12</v>
      </c>
      <c r="E1435" s="55" t="s">
        <v>4344</v>
      </c>
      <c r="F1435" s="594" t="s">
        <v>4345</v>
      </c>
      <c r="G1435" s="589">
        <v>33.5</v>
      </c>
      <c r="H1435" s="590">
        <f>G1435*'ЗМІСТ'!$E$13/1000*1.2</f>
        <v>1.75724652</v>
      </c>
      <c r="I1435" s="591"/>
      <c r="J1435" s="592"/>
      <c r="K1435" s="591"/>
      <c r="L1435" s="575"/>
      <c r="M1435" s="593"/>
      <c r="N1435" s="562"/>
      <c r="O1435" s="564"/>
    </row>
    <row r="1436" ht="13.5" customHeight="1" outlineLevel="1">
      <c r="A1436" s="564"/>
      <c r="B1436" s="216">
        <f t="shared" si="1"/>
        <v>1431</v>
      </c>
      <c r="C1436" s="598"/>
      <c r="D1436" s="599">
        <v>8.59505761228E12</v>
      </c>
      <c r="E1436" s="55" t="s">
        <v>4346</v>
      </c>
      <c r="F1436" s="594" t="s">
        <v>4347</v>
      </c>
      <c r="G1436" s="589">
        <v>20.65</v>
      </c>
      <c r="H1436" s="590">
        <f>G1436*'ЗМІСТ'!$E$13/1000*1.2</f>
        <v>1.083198228</v>
      </c>
      <c r="I1436" s="591"/>
      <c r="J1436" s="592"/>
      <c r="K1436" s="591"/>
      <c r="L1436" s="575"/>
      <c r="M1436" s="593"/>
      <c r="N1436" s="562"/>
      <c r="O1436" s="564"/>
    </row>
    <row r="1437" ht="13.5" customHeight="1" outlineLevel="1">
      <c r="A1437" s="564"/>
      <c r="B1437" s="216">
        <f t="shared" si="1"/>
        <v>1432</v>
      </c>
      <c r="C1437" s="598"/>
      <c r="D1437" s="599">
        <v>8.595057605329E12</v>
      </c>
      <c r="E1437" s="55" t="s">
        <v>4348</v>
      </c>
      <c r="F1437" s="594" t="s">
        <v>4349</v>
      </c>
      <c r="G1437" s="589">
        <v>33.58</v>
      </c>
      <c r="H1437" s="590">
        <f>G1437*'ЗМІСТ'!$E$13/1000*1.2</f>
        <v>1.76144293</v>
      </c>
      <c r="I1437" s="591"/>
      <c r="J1437" s="592"/>
      <c r="K1437" s="591"/>
      <c r="L1437" s="575"/>
      <c r="M1437" s="593"/>
      <c r="N1437" s="562"/>
      <c r="O1437" s="564"/>
    </row>
    <row r="1438" ht="13.5" customHeight="1" outlineLevel="1">
      <c r="A1438" s="564"/>
      <c r="B1438" s="216">
        <f t="shared" si="1"/>
        <v>1433</v>
      </c>
      <c r="C1438" s="598"/>
      <c r="D1438" s="599">
        <v>8.595057632646E12</v>
      </c>
      <c r="E1438" s="55" t="s">
        <v>5968</v>
      </c>
      <c r="F1438" s="594" t="s">
        <v>5969</v>
      </c>
      <c r="G1438" s="589">
        <v>35.1</v>
      </c>
      <c r="H1438" s="590">
        <f>G1438*'ЗМІСТ'!$E$13/1000*1.2</f>
        <v>1.841174712</v>
      </c>
      <c r="I1438" s="591"/>
      <c r="J1438" s="592"/>
      <c r="K1438" s="591"/>
      <c r="L1438" s="575"/>
      <c r="M1438" s="593"/>
      <c r="N1438" s="562"/>
      <c r="O1438" s="564"/>
    </row>
    <row r="1439" ht="13.5" customHeight="1" outlineLevel="1">
      <c r="A1439" s="564"/>
      <c r="B1439" s="216">
        <f t="shared" si="1"/>
        <v>1434</v>
      </c>
      <c r="C1439" s="598"/>
      <c r="D1439" s="599">
        <v>8.595057605176E12</v>
      </c>
      <c r="E1439" s="55" t="s">
        <v>4364</v>
      </c>
      <c r="F1439" s="594" t="s">
        <v>4365</v>
      </c>
      <c r="G1439" s="589">
        <v>83.1</v>
      </c>
      <c r="H1439" s="590">
        <f>G1439*'ЗМІСТ'!$E$13/1000*1.2</f>
        <v>4.359020472</v>
      </c>
      <c r="I1439" s="591"/>
      <c r="J1439" s="592"/>
      <c r="K1439" s="591"/>
      <c r="L1439" s="575"/>
      <c r="M1439" s="593"/>
      <c r="N1439" s="562"/>
      <c r="O1439" s="564"/>
    </row>
    <row r="1440" ht="13.5" customHeight="1" outlineLevel="1">
      <c r="A1440" s="564"/>
      <c r="B1440" s="216">
        <f t="shared" si="1"/>
        <v>1435</v>
      </c>
      <c r="C1440" s="598"/>
      <c r="D1440" s="599">
        <v>8.595057632653E12</v>
      </c>
      <c r="E1440" s="55" t="s">
        <v>5970</v>
      </c>
      <c r="F1440" s="594" t="s">
        <v>5971</v>
      </c>
      <c r="G1440" s="589">
        <v>49.03</v>
      </c>
      <c r="H1440" s="590">
        <f>G1440*'ЗМІСТ'!$E$13/1000*1.2</f>
        <v>2.571874534</v>
      </c>
      <c r="I1440" s="591"/>
      <c r="J1440" s="592"/>
      <c r="K1440" s="591"/>
      <c r="L1440" s="575"/>
      <c r="M1440" s="593"/>
      <c r="N1440" s="562"/>
      <c r="O1440" s="564"/>
    </row>
    <row r="1441" ht="13.5" customHeight="1" outlineLevel="1">
      <c r="A1441" s="564"/>
      <c r="B1441" s="216">
        <f t="shared" si="1"/>
        <v>1436</v>
      </c>
      <c r="C1441" s="598"/>
      <c r="D1441" s="599">
        <v>8.59505760519E12</v>
      </c>
      <c r="E1441" s="55" t="s">
        <v>4366</v>
      </c>
      <c r="F1441" s="594" t="s">
        <v>4367</v>
      </c>
      <c r="G1441" s="589">
        <v>113.38</v>
      </c>
      <c r="H1441" s="590">
        <f>G1441*'ЗМІСТ'!$E$13/1000*1.2</f>
        <v>5.947361506</v>
      </c>
      <c r="I1441" s="591"/>
      <c r="J1441" s="592"/>
      <c r="K1441" s="591"/>
      <c r="L1441" s="575"/>
      <c r="M1441" s="593"/>
      <c r="N1441" s="562"/>
      <c r="O1441" s="564"/>
    </row>
    <row r="1442" ht="13.5" customHeight="1" outlineLevel="1">
      <c r="A1442" s="564"/>
      <c r="B1442" s="216">
        <f t="shared" si="1"/>
        <v>1437</v>
      </c>
      <c r="C1442" s="598"/>
      <c r="D1442" s="599">
        <v>8.595057632622E12</v>
      </c>
      <c r="E1442" s="55" t="s">
        <v>5972</v>
      </c>
      <c r="F1442" s="594" t="s">
        <v>5973</v>
      </c>
      <c r="G1442" s="589">
        <v>16.4</v>
      </c>
      <c r="H1442" s="590">
        <f>G1442*'ЗМІСТ'!$E$13/1000*1.2</f>
        <v>0.860263968</v>
      </c>
      <c r="I1442" s="591"/>
      <c r="J1442" s="592"/>
      <c r="K1442" s="591"/>
      <c r="L1442" s="575"/>
      <c r="M1442" s="593"/>
      <c r="N1442" s="562"/>
      <c r="O1442" s="564"/>
    </row>
    <row r="1443" ht="13.5" customHeight="1" outlineLevel="1">
      <c r="A1443" s="564"/>
      <c r="B1443" s="216">
        <f t="shared" si="1"/>
        <v>1438</v>
      </c>
      <c r="C1443" s="598"/>
      <c r="D1443" s="599">
        <v>8.595057605213E12</v>
      </c>
      <c r="E1443" s="55" t="s">
        <v>4368</v>
      </c>
      <c r="F1443" s="594" t="s">
        <v>4369</v>
      </c>
      <c r="G1443" s="589">
        <v>35.8</v>
      </c>
      <c r="H1443" s="590">
        <f>G1443*'ЗМІСТ'!$E$13/1000*1.2</f>
        <v>1.877893296</v>
      </c>
      <c r="I1443" s="591"/>
      <c r="J1443" s="592"/>
      <c r="K1443" s="591"/>
      <c r="L1443" s="575"/>
      <c r="M1443" s="593"/>
      <c r="N1443" s="562"/>
      <c r="O1443" s="564"/>
    </row>
    <row r="1444" ht="13.5" customHeight="1" outlineLevel="1">
      <c r="A1444" s="564"/>
      <c r="B1444" s="216">
        <f t="shared" si="1"/>
        <v>1439</v>
      </c>
      <c r="C1444" s="598"/>
      <c r="D1444" s="599">
        <v>8.595057632639E12</v>
      </c>
      <c r="E1444" s="55" t="s">
        <v>5974</v>
      </c>
      <c r="F1444" s="594" t="s">
        <v>5975</v>
      </c>
      <c r="G1444" s="589">
        <v>27.77</v>
      </c>
      <c r="H1444" s="590">
        <f>G1444*'ЗМІСТ'!$E$13/1000*1.2</f>
        <v>1.456678682</v>
      </c>
      <c r="I1444" s="591"/>
      <c r="J1444" s="592"/>
      <c r="K1444" s="591"/>
      <c r="L1444" s="575"/>
      <c r="M1444" s="593"/>
      <c r="N1444" s="562"/>
      <c r="O1444" s="564"/>
    </row>
    <row r="1445" ht="13.5" customHeight="1" outlineLevel="1">
      <c r="A1445" s="564"/>
      <c r="B1445" s="216">
        <f t="shared" si="1"/>
        <v>1440</v>
      </c>
      <c r="C1445" s="598"/>
      <c r="D1445" s="599">
        <v>8.595057605251E12</v>
      </c>
      <c r="E1445" s="55" t="s">
        <v>4370</v>
      </c>
      <c r="F1445" s="594" t="s">
        <v>4371</v>
      </c>
      <c r="G1445" s="589">
        <v>46.09</v>
      </c>
      <c r="H1445" s="590">
        <f>G1445*'ЗМІСТ'!$E$13/1000*1.2</f>
        <v>2.417656481</v>
      </c>
      <c r="I1445" s="591"/>
      <c r="J1445" s="592"/>
      <c r="K1445" s="591"/>
      <c r="L1445" s="575"/>
      <c r="M1445" s="593"/>
      <c r="N1445" s="562"/>
      <c r="O1445" s="564"/>
    </row>
    <row r="1446" ht="13.5" customHeight="1" outlineLevel="1">
      <c r="A1446" s="564"/>
      <c r="B1446" s="216">
        <f t="shared" si="1"/>
        <v>1441</v>
      </c>
      <c r="C1446" s="598"/>
      <c r="D1446" s="599">
        <v>8.595568932549E12</v>
      </c>
      <c r="E1446" s="55" t="s">
        <v>5976</v>
      </c>
      <c r="F1446" s="594" t="s">
        <v>5977</v>
      </c>
      <c r="G1446" s="589">
        <v>15265.23</v>
      </c>
      <c r="H1446" s="590">
        <f>G1446*'ЗМІСТ'!$E$13/1000*1.2</f>
        <v>800.7394715</v>
      </c>
      <c r="I1446" s="591"/>
      <c r="J1446" s="592"/>
      <c r="K1446" s="591"/>
      <c r="L1446" s="575"/>
      <c r="M1446" s="593"/>
      <c r="N1446" s="562"/>
      <c r="O1446" s="564"/>
    </row>
    <row r="1447" ht="13.5" customHeight="1" outlineLevel="1">
      <c r="A1447" s="564"/>
      <c r="B1447" s="216">
        <f t="shared" si="1"/>
        <v>1442</v>
      </c>
      <c r="C1447" s="598"/>
      <c r="D1447" s="599">
        <v>8.595057618473E12</v>
      </c>
      <c r="E1447" s="55" t="s">
        <v>4352</v>
      </c>
      <c r="F1447" s="594" t="s">
        <v>4353</v>
      </c>
      <c r="G1447" s="589">
        <v>62.9</v>
      </c>
      <c r="H1447" s="590">
        <f>G1447*'ЗМІСТ'!$E$13/1000*1.2</f>
        <v>3.299427048</v>
      </c>
      <c r="I1447" s="591"/>
      <c r="J1447" s="592"/>
      <c r="K1447" s="591"/>
      <c r="L1447" s="575"/>
      <c r="M1447" s="593"/>
      <c r="N1447" s="562"/>
      <c r="O1447" s="564"/>
    </row>
    <row r="1448" ht="13.5" customHeight="1" outlineLevel="1">
      <c r="A1448" s="564"/>
      <c r="B1448" s="216">
        <f t="shared" si="1"/>
        <v>1443</v>
      </c>
      <c r="C1448" s="598"/>
      <c r="D1448" s="599">
        <v>8.59505761848E12</v>
      </c>
      <c r="E1448" s="55" t="s">
        <v>4354</v>
      </c>
      <c r="F1448" s="594" t="s">
        <v>4355</v>
      </c>
      <c r="G1448" s="589">
        <v>69.93</v>
      </c>
      <c r="H1448" s="590">
        <f>G1448*'ЗМІСТ'!$E$13/1000*1.2</f>
        <v>3.668186542</v>
      </c>
      <c r="I1448" s="591"/>
      <c r="J1448" s="592"/>
      <c r="K1448" s="591"/>
      <c r="L1448" s="575"/>
      <c r="M1448" s="593"/>
      <c r="N1448" s="562"/>
      <c r="O1448" s="564"/>
    </row>
    <row r="1449" ht="13.5" customHeight="1" outlineLevel="1">
      <c r="A1449" s="564"/>
      <c r="B1449" s="216">
        <f t="shared" si="1"/>
        <v>1444</v>
      </c>
      <c r="C1449" s="598"/>
      <c r="D1449" s="599">
        <v>8.595057618497E12</v>
      </c>
      <c r="E1449" s="55" t="s">
        <v>4356</v>
      </c>
      <c r="F1449" s="594" t="s">
        <v>4357</v>
      </c>
      <c r="G1449" s="589">
        <v>82.93</v>
      </c>
      <c r="H1449" s="590">
        <f>G1449*'ЗМІСТ'!$E$13/1000*1.2</f>
        <v>4.350103102</v>
      </c>
      <c r="I1449" s="591"/>
      <c r="J1449" s="592"/>
      <c r="K1449" s="591"/>
      <c r="L1449" s="575"/>
      <c r="M1449" s="593"/>
      <c r="N1449" s="562"/>
      <c r="O1449" s="564"/>
    </row>
    <row r="1450" ht="13.5" customHeight="1" outlineLevel="1">
      <c r="A1450" s="564"/>
      <c r="B1450" s="216">
        <f t="shared" si="1"/>
        <v>1445</v>
      </c>
      <c r="C1450" s="598"/>
      <c r="D1450" s="599">
        <v>8.595057618503E12</v>
      </c>
      <c r="E1450" s="55" t="s">
        <v>4358</v>
      </c>
      <c r="F1450" s="594" t="s">
        <v>4359</v>
      </c>
      <c r="G1450" s="589">
        <v>92.39</v>
      </c>
      <c r="H1450" s="590">
        <f>G1450*'ЗМІСТ'!$E$13/1000*1.2</f>
        <v>4.846328537</v>
      </c>
      <c r="I1450" s="591"/>
      <c r="J1450" s="592"/>
      <c r="K1450" s="591"/>
      <c r="L1450" s="575"/>
      <c r="M1450" s="593"/>
      <c r="N1450" s="562"/>
      <c r="O1450" s="564"/>
    </row>
    <row r="1451" ht="13.5" customHeight="1" outlineLevel="1">
      <c r="A1451" s="564"/>
      <c r="B1451" s="216">
        <f t="shared" si="1"/>
        <v>1446</v>
      </c>
      <c r="C1451" s="598"/>
      <c r="D1451" s="599">
        <v>8.59505761851E12</v>
      </c>
      <c r="E1451" s="55" t="s">
        <v>4360</v>
      </c>
      <c r="F1451" s="594" t="s">
        <v>4361</v>
      </c>
      <c r="G1451" s="589">
        <v>124.3</v>
      </c>
      <c r="H1451" s="590">
        <f>G1451*'ЗМІСТ'!$E$13/1000*1.2</f>
        <v>6.520171416</v>
      </c>
      <c r="I1451" s="591"/>
      <c r="J1451" s="592"/>
      <c r="K1451" s="591"/>
      <c r="L1451" s="575"/>
      <c r="M1451" s="593"/>
      <c r="N1451" s="562"/>
      <c r="O1451" s="564"/>
    </row>
    <row r="1452" ht="13.5" customHeight="1" outlineLevel="1">
      <c r="A1452" s="564"/>
      <c r="B1452" s="216">
        <f t="shared" si="1"/>
        <v>1447</v>
      </c>
      <c r="C1452" s="598"/>
      <c r="D1452" s="599">
        <v>8.595057618527E12</v>
      </c>
      <c r="E1452" s="55" t="s">
        <v>4362</v>
      </c>
      <c r="F1452" s="594" t="s">
        <v>4363</v>
      </c>
      <c r="G1452" s="589">
        <v>146.6</v>
      </c>
      <c r="H1452" s="590">
        <f>G1452*'ЗМІСТ'!$E$13/1000*1.2</f>
        <v>7.689920592</v>
      </c>
      <c r="I1452" s="591"/>
      <c r="J1452" s="592"/>
      <c r="K1452" s="591"/>
      <c r="L1452" s="575"/>
      <c r="M1452" s="593"/>
      <c r="N1452" s="562"/>
      <c r="O1452" s="564"/>
    </row>
    <row r="1453" ht="13.5" customHeight="1" outlineLevel="1">
      <c r="A1453" s="564"/>
      <c r="B1453" s="216">
        <f t="shared" si="1"/>
        <v>1448</v>
      </c>
      <c r="C1453" s="598"/>
      <c r="D1453" s="599">
        <v>8.595057608795E12</v>
      </c>
      <c r="E1453" s="55" t="s">
        <v>4350</v>
      </c>
      <c r="F1453" s="594" t="s">
        <v>4351</v>
      </c>
      <c r="G1453" s="589">
        <v>72.6</v>
      </c>
      <c r="H1453" s="590">
        <f>G1453*'ЗМІСТ'!$E$13/1000*1.2</f>
        <v>3.808241712</v>
      </c>
      <c r="I1453" s="591"/>
      <c r="J1453" s="592"/>
      <c r="K1453" s="591"/>
      <c r="L1453" s="575"/>
      <c r="M1453" s="593"/>
      <c r="N1453" s="562"/>
      <c r="O1453" s="564"/>
    </row>
    <row r="1454" ht="13.5" customHeight="1" outlineLevel="1">
      <c r="A1454" s="564"/>
      <c r="B1454" s="216">
        <f t="shared" si="1"/>
        <v>1449</v>
      </c>
      <c r="C1454" s="598"/>
      <c r="D1454" s="599">
        <v>8.595057609051E12</v>
      </c>
      <c r="E1454" s="55" t="s">
        <v>5978</v>
      </c>
      <c r="F1454" s="594" t="s">
        <v>5979</v>
      </c>
      <c r="G1454" s="589">
        <v>414.75</v>
      </c>
      <c r="H1454" s="590">
        <f>G1454*'ЗМІСТ'!$E$13/1000*1.2</f>
        <v>21.75576102</v>
      </c>
      <c r="I1454" s="591"/>
      <c r="J1454" s="592"/>
      <c r="K1454" s="591"/>
      <c r="L1454" s="575"/>
      <c r="M1454" s="593"/>
      <c r="N1454" s="562"/>
      <c r="O1454" s="564"/>
    </row>
    <row r="1455" ht="13.5" customHeight="1" outlineLevel="1">
      <c r="A1455" s="564"/>
      <c r="B1455" s="216">
        <f t="shared" si="1"/>
        <v>1450</v>
      </c>
      <c r="C1455" s="598"/>
      <c r="D1455" s="599">
        <v>8.595568934154E12</v>
      </c>
      <c r="E1455" s="55" t="s">
        <v>5980</v>
      </c>
      <c r="F1455" s="594" t="s">
        <v>5981</v>
      </c>
      <c r="G1455" s="589">
        <v>13329.61</v>
      </c>
      <c r="H1455" s="590">
        <f>G1455*'ЗМІСТ'!$E$13/1000*1.2</f>
        <v>699.2062921</v>
      </c>
      <c r="I1455" s="591">
        <v>-0.03328468093753896</v>
      </c>
      <c r="J1455" s="592"/>
      <c r="K1455" s="591"/>
      <c r="L1455" s="575"/>
      <c r="M1455" s="593"/>
      <c r="N1455" s="562"/>
      <c r="O1455" s="564"/>
    </row>
    <row r="1456" ht="13.5" customHeight="1" outlineLevel="1">
      <c r="A1456" s="564"/>
      <c r="B1456" s="216">
        <f t="shared" si="1"/>
        <v>1451</v>
      </c>
      <c r="C1456" s="598"/>
      <c r="D1456" s="599">
        <v>8.595568934161E12</v>
      </c>
      <c r="E1456" s="55" t="s">
        <v>5982</v>
      </c>
      <c r="F1456" s="594" t="s">
        <v>5983</v>
      </c>
      <c r="G1456" s="589">
        <v>8663.25</v>
      </c>
      <c r="H1456" s="590">
        <f>G1456*'ЗМІСТ'!$E$13/1000*1.2</f>
        <v>454.4318183</v>
      </c>
      <c r="I1456" s="591">
        <v>-0.02732254495731525</v>
      </c>
      <c r="J1456" s="592"/>
      <c r="K1456" s="591"/>
      <c r="L1456" s="575"/>
      <c r="M1456" s="593"/>
      <c r="N1456" s="562"/>
      <c r="O1456" s="564"/>
    </row>
    <row r="1457" ht="13.5" customHeight="1" outlineLevel="1">
      <c r="A1457" s="564"/>
      <c r="B1457" s="216">
        <f t="shared" si="1"/>
        <v>1452</v>
      </c>
      <c r="C1457" s="598"/>
      <c r="D1457" s="599">
        <v>8.595568905857E12</v>
      </c>
      <c r="E1457" s="55" t="s">
        <v>5984</v>
      </c>
      <c r="F1457" s="594" t="s">
        <v>5985</v>
      </c>
      <c r="G1457" s="589">
        <v>11729.81</v>
      </c>
      <c r="H1457" s="590">
        <f>G1457*'ЗМІСТ'!$E$13/1000*1.2</f>
        <v>615.2885911</v>
      </c>
      <c r="I1457" s="591">
        <v>-0.052814913805593985</v>
      </c>
      <c r="J1457" s="592"/>
      <c r="K1457" s="591"/>
      <c r="L1457" s="575"/>
      <c r="M1457" s="593"/>
      <c r="N1457" s="562"/>
      <c r="O1457" s="564"/>
    </row>
    <row r="1458" ht="13.5" customHeight="1" outlineLevel="1">
      <c r="A1458" s="564"/>
      <c r="B1458" s="216">
        <f t="shared" si="1"/>
        <v>1453</v>
      </c>
      <c r="C1458" s="598"/>
      <c r="D1458" s="599">
        <v>8.59556890584E12</v>
      </c>
      <c r="E1458" s="55" t="s">
        <v>5986</v>
      </c>
      <c r="F1458" s="594" t="s">
        <v>5987</v>
      </c>
      <c r="G1458" s="589">
        <v>6948.39</v>
      </c>
      <c r="H1458" s="590">
        <f>G1458*'ЗМІСТ'!$E$13/1000*1.2</f>
        <v>364.4786313</v>
      </c>
      <c r="I1458" s="591">
        <v>-0.025267412181394156</v>
      </c>
      <c r="J1458" s="592"/>
      <c r="K1458" s="591"/>
      <c r="L1458" s="575"/>
      <c r="M1458" s="593"/>
      <c r="N1458" s="562"/>
      <c r="O1458" s="564"/>
    </row>
    <row r="1459" ht="13.5" customHeight="1" outlineLevel="1">
      <c r="A1459" s="564"/>
      <c r="B1459" s="216">
        <f t="shared" si="1"/>
        <v>1454</v>
      </c>
      <c r="C1459" s="598"/>
      <c r="D1459" s="599">
        <v>8.595568934185E12</v>
      </c>
      <c r="E1459" s="55" t="s">
        <v>5988</v>
      </c>
      <c r="F1459" s="594" t="s">
        <v>5989</v>
      </c>
      <c r="G1459" s="589">
        <v>11338.03</v>
      </c>
      <c r="H1459" s="590">
        <f>G1459*'ЗМІСТ'!$E$13/1000*1.2</f>
        <v>594.7377242</v>
      </c>
      <c r="I1459" s="591"/>
      <c r="J1459" s="592"/>
      <c r="K1459" s="591"/>
      <c r="L1459" s="575"/>
      <c r="M1459" s="593"/>
      <c r="N1459" s="562"/>
      <c r="O1459" s="564"/>
    </row>
    <row r="1460" ht="13.5" customHeight="1" outlineLevel="1">
      <c r="A1460" s="564"/>
      <c r="B1460" s="216">
        <f t="shared" si="1"/>
        <v>1455</v>
      </c>
      <c r="C1460" s="598"/>
      <c r="D1460" s="599">
        <v>8.595568934192E12</v>
      </c>
      <c r="E1460" s="55" t="s">
        <v>5990</v>
      </c>
      <c r="F1460" s="594" t="s">
        <v>5991</v>
      </c>
      <c r="G1460" s="589">
        <v>13446.41</v>
      </c>
      <c r="H1460" s="590">
        <f>G1460*'ЗМІСТ'!$E$13/1000*1.2</f>
        <v>705.3330501</v>
      </c>
      <c r="I1460" s="591"/>
      <c r="J1460" s="592"/>
      <c r="K1460" s="591"/>
      <c r="L1460" s="575"/>
      <c r="M1460" s="593"/>
      <c r="N1460" s="562"/>
      <c r="O1460" s="564"/>
    </row>
    <row r="1461" ht="13.5" customHeight="1" outlineLevel="1">
      <c r="A1461" s="564"/>
      <c r="B1461" s="216">
        <f t="shared" si="1"/>
        <v>1456</v>
      </c>
      <c r="C1461" s="598"/>
      <c r="D1461" s="599">
        <v>8.595568934208E12</v>
      </c>
      <c r="E1461" s="55" t="s">
        <v>5992</v>
      </c>
      <c r="F1461" s="594" t="s">
        <v>5993</v>
      </c>
      <c r="G1461" s="589">
        <v>15433.86</v>
      </c>
      <c r="H1461" s="590">
        <f>G1461*'ЗМІСТ'!$E$13/1000*1.2</f>
        <v>809.5849784</v>
      </c>
      <c r="I1461" s="591"/>
      <c r="J1461" s="592"/>
      <c r="K1461" s="591"/>
      <c r="L1461" s="575"/>
      <c r="M1461" s="593"/>
      <c r="N1461" s="562"/>
      <c r="O1461" s="564"/>
    </row>
    <row r="1462" ht="13.5" customHeight="1" outlineLevel="1">
      <c r="A1462" s="564"/>
      <c r="B1462" s="216">
        <f t="shared" si="1"/>
        <v>1457</v>
      </c>
      <c r="C1462" s="598"/>
      <c r="D1462" s="599">
        <v>8.59556890287E12</v>
      </c>
      <c r="E1462" s="55" t="s">
        <v>5994</v>
      </c>
      <c r="F1462" s="594" t="s">
        <v>5995</v>
      </c>
      <c r="G1462" s="589">
        <v>4306.67</v>
      </c>
      <c r="H1462" s="590">
        <f>G1462*'ЗМІСТ'!$E$13/1000*1.2</f>
        <v>225.9068917</v>
      </c>
      <c r="I1462" s="591"/>
      <c r="J1462" s="592"/>
      <c r="K1462" s="591"/>
      <c r="L1462" s="575"/>
      <c r="M1462" s="593"/>
      <c r="N1462" s="562"/>
      <c r="O1462" s="564"/>
    </row>
    <row r="1463" ht="13.5" customHeight="1" outlineLevel="1">
      <c r="A1463" s="564"/>
      <c r="B1463" s="216">
        <f t="shared" si="1"/>
        <v>1458</v>
      </c>
      <c r="C1463" s="598"/>
      <c r="D1463" s="599">
        <v>8.595568902917E12</v>
      </c>
      <c r="E1463" s="55" t="s">
        <v>5996</v>
      </c>
      <c r="F1463" s="594" t="s">
        <v>5997</v>
      </c>
      <c r="G1463" s="589">
        <v>23315.76</v>
      </c>
      <c r="H1463" s="590">
        <f>G1463*'ЗМІСТ'!$E$13/1000*1.2</f>
        <v>1223.030989</v>
      </c>
      <c r="I1463" s="591"/>
      <c r="J1463" s="592"/>
      <c r="K1463" s="591"/>
      <c r="L1463" s="575"/>
      <c r="M1463" s="593"/>
      <c r="N1463" s="562"/>
      <c r="O1463" s="564"/>
    </row>
    <row r="1464" ht="13.5" customHeight="1" outlineLevel="1">
      <c r="A1464" s="564"/>
      <c r="B1464" s="216">
        <f t="shared" si="1"/>
        <v>1459</v>
      </c>
      <c r="C1464" s="598"/>
      <c r="D1464" s="599">
        <v>8.595568902924E12</v>
      </c>
      <c r="E1464" s="55" t="s">
        <v>5998</v>
      </c>
      <c r="F1464" s="594" t="s">
        <v>5999</v>
      </c>
      <c r="G1464" s="589">
        <v>26418.61</v>
      </c>
      <c r="H1464" s="590">
        <f>G1464*'ЗМІСТ'!$E$13/1000*1.2</f>
        <v>1385.791358</v>
      </c>
      <c r="I1464" s="591"/>
      <c r="J1464" s="592"/>
      <c r="K1464" s="591"/>
      <c r="L1464" s="575"/>
      <c r="M1464" s="593"/>
      <c r="N1464" s="562"/>
      <c r="O1464" s="564"/>
    </row>
    <row r="1465" ht="13.5" customHeight="1" outlineLevel="1">
      <c r="A1465" s="564"/>
      <c r="B1465" s="216">
        <f t="shared" si="1"/>
        <v>1460</v>
      </c>
      <c r="C1465" s="598"/>
      <c r="D1465" s="599">
        <v>8.595568902931E12</v>
      </c>
      <c r="E1465" s="55" t="s">
        <v>6000</v>
      </c>
      <c r="F1465" s="594" t="s">
        <v>6001</v>
      </c>
      <c r="G1465" s="589">
        <v>30531.22</v>
      </c>
      <c r="H1465" s="590">
        <f>G1465*'ЗМІСТ'!$E$13/1000*1.2</f>
        <v>1601.518809</v>
      </c>
      <c r="I1465" s="591"/>
      <c r="J1465" s="592"/>
      <c r="K1465" s="591"/>
      <c r="L1465" s="575"/>
      <c r="M1465" s="593"/>
      <c r="N1465" s="562"/>
      <c r="O1465" s="564"/>
    </row>
    <row r="1466" ht="13.5" customHeight="1" outlineLevel="1">
      <c r="A1466" s="564"/>
      <c r="B1466" s="216">
        <f t="shared" si="1"/>
        <v>1461</v>
      </c>
      <c r="C1466" s="598"/>
      <c r="D1466" s="599">
        <v>8.595568902948E12</v>
      </c>
      <c r="E1466" s="55" t="s">
        <v>6002</v>
      </c>
      <c r="F1466" s="594" t="s">
        <v>6003</v>
      </c>
      <c r="G1466" s="589">
        <v>37390.94</v>
      </c>
      <c r="H1466" s="590">
        <f>G1466*'ЗМІСТ'!$E$13/1000*1.2</f>
        <v>1961.346245</v>
      </c>
      <c r="I1466" s="591"/>
      <c r="J1466" s="592"/>
      <c r="K1466" s="591"/>
      <c r="L1466" s="575"/>
      <c r="M1466" s="593"/>
      <c r="N1466" s="562"/>
      <c r="O1466" s="564"/>
    </row>
    <row r="1467" ht="13.5" customHeight="1" outlineLevel="1">
      <c r="A1467" s="564"/>
      <c r="B1467" s="216">
        <f t="shared" si="1"/>
        <v>1462</v>
      </c>
      <c r="C1467" s="598"/>
      <c r="D1467" s="599">
        <v>8.595568931405E12</v>
      </c>
      <c r="E1467" s="55" t="s">
        <v>6004</v>
      </c>
      <c r="F1467" s="594" t="s">
        <v>6005</v>
      </c>
      <c r="G1467" s="589">
        <v>29478.81</v>
      </c>
      <c r="H1467" s="590">
        <f>G1467*'ЗМІСТ'!$E$13/1000*1.2</f>
        <v>1546.314516</v>
      </c>
      <c r="I1467" s="591"/>
      <c r="J1467" s="592"/>
      <c r="K1467" s="591"/>
      <c r="L1467" s="575"/>
      <c r="M1467" s="593"/>
      <c r="N1467" s="562"/>
      <c r="O1467" s="564"/>
    </row>
    <row r="1468" ht="13.5" customHeight="1" outlineLevel="1">
      <c r="A1468" s="564"/>
      <c r="B1468" s="216">
        <f t="shared" si="1"/>
        <v>1463</v>
      </c>
      <c r="C1468" s="598"/>
      <c r="D1468" s="599">
        <v>8.595568931412E12</v>
      </c>
      <c r="E1468" s="55" t="s">
        <v>6006</v>
      </c>
      <c r="F1468" s="594" t="s">
        <v>6007</v>
      </c>
      <c r="G1468" s="589">
        <v>35188.8</v>
      </c>
      <c r="H1468" s="590">
        <f>G1468*'ЗМІСТ'!$E$13/1000*1.2</f>
        <v>1845.832727</v>
      </c>
      <c r="I1468" s="591"/>
      <c r="J1468" s="592"/>
      <c r="K1468" s="591"/>
      <c r="L1468" s="575"/>
      <c r="M1468" s="593"/>
      <c r="N1468" s="562"/>
      <c r="O1468" s="564"/>
    </row>
    <row r="1469" ht="13.5" customHeight="1" outlineLevel="1">
      <c r="A1469" s="564"/>
      <c r="B1469" s="216">
        <f t="shared" si="1"/>
        <v>1464</v>
      </c>
      <c r="C1469" s="598"/>
      <c r="D1469" s="599">
        <v>8.595568931429E12</v>
      </c>
      <c r="E1469" s="55" t="s">
        <v>6008</v>
      </c>
      <c r="F1469" s="594" t="s">
        <v>6009</v>
      </c>
      <c r="G1469" s="589">
        <v>38990.11</v>
      </c>
      <c r="H1469" s="590">
        <f>G1469*'ЗМІСТ'!$E$13/1000*1.2</f>
        <v>2045.230899</v>
      </c>
      <c r="I1469" s="591"/>
      <c r="J1469" s="592"/>
      <c r="K1469" s="591"/>
      <c r="L1469" s="575"/>
      <c r="M1469" s="593"/>
      <c r="N1469" s="562"/>
      <c r="O1469" s="564"/>
    </row>
    <row r="1470" ht="13.5" customHeight="1" outlineLevel="1">
      <c r="A1470" s="564"/>
      <c r="B1470" s="216">
        <f t="shared" si="1"/>
        <v>1465</v>
      </c>
      <c r="C1470" s="598"/>
      <c r="D1470" s="599">
        <v>8.595568931436E12</v>
      </c>
      <c r="E1470" s="55" t="s">
        <v>6010</v>
      </c>
      <c r="F1470" s="594" t="s">
        <v>6011</v>
      </c>
      <c r="G1470" s="589">
        <v>60160.43</v>
      </c>
      <c r="H1470" s="590">
        <f>G1470*'ЗМІСТ'!$E$13/1000*1.2</f>
        <v>3155.722575</v>
      </c>
      <c r="I1470" s="591"/>
      <c r="J1470" s="592"/>
      <c r="K1470" s="591"/>
      <c r="L1470" s="575"/>
      <c r="M1470" s="593"/>
      <c r="N1470" s="562"/>
      <c r="O1470" s="564"/>
    </row>
    <row r="1471" ht="13.5" customHeight="1" outlineLevel="1">
      <c r="A1471" s="564"/>
      <c r="B1471" s="216">
        <f t="shared" si="1"/>
        <v>1466</v>
      </c>
      <c r="C1471" s="598"/>
      <c r="D1471" s="599">
        <v>8.595568931399E12</v>
      </c>
      <c r="E1471" s="55" t="s">
        <v>6012</v>
      </c>
      <c r="F1471" s="594" t="s">
        <v>6013</v>
      </c>
      <c r="G1471" s="589">
        <v>23961.3</v>
      </c>
      <c r="H1471" s="590">
        <f>G1471*'ЗМІСТ'!$E$13/1000*1.2</f>
        <v>1256.892867</v>
      </c>
      <c r="I1471" s="591"/>
      <c r="J1471" s="592"/>
      <c r="K1471" s="591"/>
      <c r="L1471" s="575"/>
      <c r="M1471" s="593"/>
      <c r="N1471" s="562"/>
      <c r="O1471" s="564"/>
    </row>
    <row r="1472" ht="13.5" customHeight="1" outlineLevel="1">
      <c r="A1472" s="564"/>
      <c r="B1472" s="216">
        <f t="shared" si="1"/>
        <v>1467</v>
      </c>
      <c r="C1472" s="598"/>
      <c r="D1472" s="599">
        <v>8.595568902887E12</v>
      </c>
      <c r="E1472" s="55" t="s">
        <v>6014</v>
      </c>
      <c r="F1472" s="594" t="s">
        <v>6015</v>
      </c>
      <c r="G1472" s="589">
        <v>9544.1</v>
      </c>
      <c r="H1472" s="590">
        <f>G1472*'ЗМІСТ'!$E$13/1000*1.2</f>
        <v>500.6369108</v>
      </c>
      <c r="I1472" s="591"/>
      <c r="J1472" s="592"/>
      <c r="K1472" s="591"/>
      <c r="L1472" s="575"/>
      <c r="M1472" s="593"/>
      <c r="N1472" s="562"/>
      <c r="O1472" s="564"/>
    </row>
    <row r="1473" ht="13.5" customHeight="1" outlineLevel="1">
      <c r="A1473" s="564"/>
      <c r="B1473" s="216">
        <f t="shared" si="1"/>
        <v>1468</v>
      </c>
      <c r="C1473" s="598"/>
      <c r="D1473" s="599">
        <v>8.595057697256E12</v>
      </c>
      <c r="E1473" s="55" t="s">
        <v>6016</v>
      </c>
      <c r="F1473" s="594" t="s">
        <v>6017</v>
      </c>
      <c r="G1473" s="589">
        <v>3078.2</v>
      </c>
      <c r="H1473" s="590">
        <f>G1473*'ЗМІСТ'!$E$13/1000*1.2</f>
        <v>161.4673504</v>
      </c>
      <c r="I1473" s="591"/>
      <c r="J1473" s="592"/>
      <c r="K1473" s="591"/>
      <c r="L1473" s="575"/>
      <c r="M1473" s="593"/>
      <c r="N1473" s="562"/>
      <c r="O1473" s="564"/>
    </row>
    <row r="1474" ht="13.5" customHeight="1" outlineLevel="1">
      <c r="A1474" s="564"/>
      <c r="B1474" s="216">
        <f t="shared" si="1"/>
        <v>1469</v>
      </c>
      <c r="C1474" s="598"/>
      <c r="D1474" s="599">
        <v>8.595568902856E12</v>
      </c>
      <c r="E1474" s="55" t="s">
        <v>6018</v>
      </c>
      <c r="F1474" s="594" t="s">
        <v>6019</v>
      </c>
      <c r="G1474" s="589">
        <v>2478.92</v>
      </c>
      <c r="H1474" s="590">
        <f>G1474*'ЗМІСТ'!$E$13/1000*1.2</f>
        <v>130.0320461</v>
      </c>
      <c r="I1474" s="591"/>
      <c r="J1474" s="592"/>
      <c r="K1474" s="591"/>
      <c r="L1474" s="575"/>
      <c r="M1474" s="593"/>
      <c r="N1474" s="562"/>
      <c r="O1474" s="564"/>
    </row>
    <row r="1475" ht="13.5" customHeight="1" outlineLevel="1">
      <c r="A1475" s="564"/>
      <c r="B1475" s="216">
        <f t="shared" si="1"/>
        <v>1470</v>
      </c>
      <c r="C1475" s="598"/>
      <c r="D1475" s="599">
        <v>8.595057697263E12</v>
      </c>
      <c r="E1475" s="55" t="s">
        <v>6020</v>
      </c>
      <c r="F1475" s="594" t="s">
        <v>6021</v>
      </c>
      <c r="G1475" s="589">
        <v>1580.94</v>
      </c>
      <c r="H1475" s="590">
        <f>G1475*'ЗМІСТ'!$E$13/1000*1.2</f>
        <v>82.92839741</v>
      </c>
      <c r="I1475" s="591"/>
      <c r="J1475" s="592"/>
      <c r="K1475" s="591"/>
      <c r="L1475" s="575"/>
      <c r="M1475" s="593"/>
      <c r="N1475" s="562"/>
      <c r="O1475" s="564"/>
    </row>
    <row r="1476" ht="13.5" customHeight="1" outlineLevel="1">
      <c r="A1476" s="564"/>
      <c r="B1476" s="216">
        <f t="shared" si="1"/>
        <v>1471</v>
      </c>
      <c r="C1476" s="598"/>
      <c r="D1476" s="599">
        <v>8.595568902863E12</v>
      </c>
      <c r="E1476" s="55" t="s">
        <v>6022</v>
      </c>
      <c r="F1476" s="594" t="s">
        <v>6023</v>
      </c>
      <c r="G1476" s="589">
        <v>4179.24</v>
      </c>
      <c r="H1476" s="590">
        <f>G1476*'ЗМІСТ'!$E$13/1000*1.2</f>
        <v>219.2225357</v>
      </c>
      <c r="I1476" s="591"/>
      <c r="J1476" s="592"/>
      <c r="K1476" s="591"/>
      <c r="L1476" s="575"/>
      <c r="M1476" s="593"/>
      <c r="N1476" s="562"/>
      <c r="O1476" s="564"/>
    </row>
    <row r="1477" ht="13.5" customHeight="1" outlineLevel="1">
      <c r="A1477" s="564"/>
      <c r="B1477" s="216">
        <f t="shared" si="1"/>
        <v>1472</v>
      </c>
      <c r="C1477" s="598"/>
      <c r="D1477" s="599">
        <v>8.595568934116E12</v>
      </c>
      <c r="E1477" s="55" t="s">
        <v>6024</v>
      </c>
      <c r="F1477" s="594" t="s">
        <v>6025</v>
      </c>
      <c r="G1477" s="589">
        <v>123243.06</v>
      </c>
      <c r="H1477" s="590">
        <f>G1477*'ЗМІСТ'!$E$13/1000*1.2</f>
        <v>6464.729501</v>
      </c>
      <c r="I1477" s="591"/>
      <c r="J1477" s="592"/>
      <c r="K1477" s="591"/>
      <c r="L1477" s="575"/>
      <c r="M1477" s="593"/>
      <c r="N1477" s="562"/>
      <c r="O1477" s="564"/>
    </row>
    <row r="1478" ht="13.5" customHeight="1" outlineLevel="1">
      <c r="A1478" s="564"/>
      <c r="B1478" s="216">
        <f t="shared" si="1"/>
        <v>1473</v>
      </c>
      <c r="C1478" s="598"/>
      <c r="D1478" s="599">
        <v>8.595568934123E12</v>
      </c>
      <c r="E1478" s="55" t="s">
        <v>6026</v>
      </c>
      <c r="F1478" s="594" t="s">
        <v>6027</v>
      </c>
      <c r="G1478" s="589">
        <v>151849.74</v>
      </c>
      <c r="H1478" s="590">
        <f>G1478*'ЗМІСТ'!$E$13/1000*1.2</f>
        <v>7965.296334</v>
      </c>
      <c r="I1478" s="591"/>
      <c r="J1478" s="592"/>
      <c r="K1478" s="591"/>
      <c r="L1478" s="575"/>
      <c r="M1478" s="593"/>
      <c r="N1478" s="562"/>
      <c r="O1478" s="564"/>
    </row>
    <row r="1479" ht="13.5" customHeight="1" outlineLevel="1">
      <c r="A1479" s="564"/>
      <c r="B1479" s="216">
        <f t="shared" si="1"/>
        <v>1474</v>
      </c>
      <c r="C1479" s="598"/>
      <c r="D1479" s="599">
        <v>8.59556893413E12</v>
      </c>
      <c r="E1479" s="55" t="s">
        <v>6028</v>
      </c>
      <c r="F1479" s="594" t="s">
        <v>6029</v>
      </c>
      <c r="G1479" s="589">
        <v>152889.57</v>
      </c>
      <c r="H1479" s="590">
        <f>G1479*'ЗМІСТ'!$E$13/1000*1.2</f>
        <v>8019.840741</v>
      </c>
      <c r="I1479" s="591"/>
      <c r="J1479" s="592"/>
      <c r="K1479" s="591"/>
      <c r="L1479" s="575"/>
      <c r="M1479" s="593"/>
      <c r="N1479" s="562"/>
      <c r="O1479" s="564"/>
    </row>
    <row r="1480" ht="13.5" customHeight="1" outlineLevel="1">
      <c r="A1480" s="564"/>
      <c r="B1480" s="216">
        <f t="shared" si="1"/>
        <v>1475</v>
      </c>
      <c r="C1480" s="598"/>
      <c r="D1480" s="599">
        <v>8.595057641907E12</v>
      </c>
      <c r="E1480" s="55" t="s">
        <v>6030</v>
      </c>
      <c r="F1480" s="594" t="s">
        <v>6031</v>
      </c>
      <c r="G1480" s="589">
        <v>105455.15</v>
      </c>
      <c r="H1480" s="590">
        <f>G1480*'ЗМІСТ'!$E$13/1000*1.2</f>
        <v>5531.662548</v>
      </c>
      <c r="I1480" s="591"/>
      <c r="J1480" s="592"/>
      <c r="K1480" s="591"/>
      <c r="L1480" s="575"/>
      <c r="M1480" s="593"/>
      <c r="N1480" s="562"/>
      <c r="O1480" s="564"/>
    </row>
    <row r="1481" ht="13.5" customHeight="1" outlineLevel="1">
      <c r="A1481" s="564"/>
      <c r="B1481" s="216">
        <f t="shared" si="1"/>
        <v>1476</v>
      </c>
      <c r="C1481" s="598"/>
      <c r="D1481" s="599">
        <v>8.595057641914E12</v>
      </c>
      <c r="E1481" s="55" t="s">
        <v>6032</v>
      </c>
      <c r="F1481" s="594" t="s">
        <v>6033</v>
      </c>
      <c r="G1481" s="589">
        <v>106079.05</v>
      </c>
      <c r="H1481" s="590">
        <f>G1481*'ЗМІСТ'!$E$13/1000*1.2</f>
        <v>5564.389297</v>
      </c>
      <c r="I1481" s="591"/>
      <c r="J1481" s="592"/>
      <c r="K1481" s="591"/>
      <c r="L1481" s="575"/>
      <c r="M1481" s="593"/>
      <c r="N1481" s="562"/>
      <c r="O1481" s="564"/>
    </row>
    <row r="1482" ht="13.5" customHeight="1" outlineLevel="1">
      <c r="A1482" s="564"/>
      <c r="B1482" s="216">
        <f t="shared" si="1"/>
        <v>1477</v>
      </c>
      <c r="C1482" s="598"/>
      <c r="D1482" s="599">
        <v>8.595057641921E12</v>
      </c>
      <c r="E1482" s="55" t="s">
        <v>6034</v>
      </c>
      <c r="F1482" s="594" t="s">
        <v>6035</v>
      </c>
      <c r="G1482" s="589">
        <v>123610.06</v>
      </c>
      <c r="H1482" s="590">
        <f>G1482*'ЗМІСТ'!$E$13/1000*1.2</f>
        <v>6483.980531</v>
      </c>
      <c r="I1482" s="591"/>
      <c r="J1482" s="592"/>
      <c r="K1482" s="591"/>
      <c r="L1482" s="575"/>
      <c r="M1482" s="593"/>
      <c r="N1482" s="562"/>
      <c r="O1482" s="564"/>
    </row>
    <row r="1483" ht="13.5" customHeight="1" outlineLevel="1">
      <c r="A1483" s="564"/>
      <c r="B1483" s="216">
        <f t="shared" si="1"/>
        <v>1478</v>
      </c>
      <c r="C1483" s="598"/>
      <c r="D1483" s="599">
        <v>8.595568905888E12</v>
      </c>
      <c r="E1483" s="55" t="s">
        <v>6036</v>
      </c>
      <c r="F1483" s="594" t="s">
        <v>6037</v>
      </c>
      <c r="G1483" s="589">
        <v>4517.7</v>
      </c>
      <c r="H1483" s="590">
        <f>G1483*'ЗМІСТ'!$E$13/1000*1.2</f>
        <v>236.9764956</v>
      </c>
      <c r="I1483" s="591"/>
      <c r="J1483" s="592"/>
      <c r="K1483" s="591"/>
      <c r="L1483" s="575"/>
      <c r="M1483" s="593"/>
      <c r="N1483" s="562"/>
      <c r="O1483" s="564"/>
    </row>
    <row r="1484" ht="13.5" customHeight="1" outlineLevel="1">
      <c r="A1484" s="564"/>
      <c r="B1484" s="216">
        <f t="shared" si="1"/>
        <v>1479</v>
      </c>
      <c r="C1484" s="598"/>
      <c r="D1484" s="599">
        <v>8.595568921987E12</v>
      </c>
      <c r="E1484" s="55" t="s">
        <v>6038</v>
      </c>
      <c r="F1484" s="594" t="s">
        <v>6039</v>
      </c>
      <c r="G1484" s="589">
        <v>2356.56</v>
      </c>
      <c r="H1484" s="590">
        <f>G1484*'ЗМІСТ'!$E$13/1000*1.2</f>
        <v>123.6136376</v>
      </c>
      <c r="I1484" s="591"/>
      <c r="J1484" s="592"/>
      <c r="K1484" s="591"/>
      <c r="L1484" s="575"/>
      <c r="M1484" s="593"/>
      <c r="N1484" s="562"/>
      <c r="O1484" s="564"/>
    </row>
    <row r="1485" ht="13.5" customHeight="1" outlineLevel="1">
      <c r="A1485" s="564"/>
      <c r="B1485" s="216">
        <f t="shared" si="1"/>
        <v>1480</v>
      </c>
      <c r="C1485" s="598"/>
      <c r="D1485" s="599">
        <v>8.595568905901E12</v>
      </c>
      <c r="E1485" s="55" t="s">
        <v>6040</v>
      </c>
      <c r="F1485" s="594" t="s">
        <v>6041</v>
      </c>
      <c r="G1485" s="589">
        <v>5259.25</v>
      </c>
      <c r="H1485" s="590">
        <f>G1485*'ЗМІСТ'!$E$13/1000*1.2</f>
        <v>275.8745899</v>
      </c>
      <c r="I1485" s="591"/>
      <c r="J1485" s="592"/>
      <c r="K1485" s="591"/>
      <c r="L1485" s="575"/>
      <c r="M1485" s="593"/>
      <c r="N1485" s="562"/>
      <c r="O1485" s="564"/>
    </row>
    <row r="1486" ht="13.5" customHeight="1" outlineLevel="1">
      <c r="A1486" s="564"/>
      <c r="B1486" s="216">
        <f t="shared" si="1"/>
        <v>1481</v>
      </c>
      <c r="C1486" s="598"/>
      <c r="D1486" s="599">
        <v>8.595568905895E12</v>
      </c>
      <c r="E1486" s="55" t="s">
        <v>6042</v>
      </c>
      <c r="F1486" s="594" t="s">
        <v>6043</v>
      </c>
      <c r="G1486" s="589">
        <v>3472.2</v>
      </c>
      <c r="H1486" s="590">
        <f>G1486*'ЗМІСТ'!$E$13/1000*1.2</f>
        <v>182.1346677</v>
      </c>
      <c r="I1486" s="591"/>
      <c r="J1486" s="592"/>
      <c r="K1486" s="591"/>
      <c r="L1486" s="575"/>
      <c r="M1486" s="593"/>
      <c r="N1486" s="562"/>
      <c r="O1486" s="564"/>
    </row>
    <row r="1487" ht="13.5" customHeight="1" outlineLevel="1">
      <c r="A1487" s="564"/>
      <c r="B1487" s="216">
        <f t="shared" si="1"/>
        <v>1482</v>
      </c>
      <c r="C1487" s="598"/>
      <c r="D1487" s="599">
        <v>8.595057642706E12</v>
      </c>
      <c r="E1487" s="55" t="s">
        <v>6044</v>
      </c>
      <c r="F1487" s="594" t="s">
        <v>6045</v>
      </c>
      <c r="G1487" s="589">
        <v>199.67</v>
      </c>
      <c r="H1487" s="590">
        <f>G1487*'ЗМІСТ'!$E$13/1000*1.2</f>
        <v>10.47371381</v>
      </c>
      <c r="I1487" s="591"/>
      <c r="J1487" s="592"/>
      <c r="K1487" s="591"/>
      <c r="L1487" s="575"/>
      <c r="M1487" s="593"/>
      <c r="N1487" s="562"/>
      <c r="O1487" s="564"/>
    </row>
    <row r="1488" ht="13.5" customHeight="1" outlineLevel="1">
      <c r="A1488" s="564"/>
      <c r="B1488" s="216">
        <f t="shared" si="1"/>
        <v>1483</v>
      </c>
      <c r="C1488" s="598"/>
      <c r="D1488" s="599">
        <v>8.595057630635E12</v>
      </c>
      <c r="E1488" s="55" t="s">
        <v>6046</v>
      </c>
      <c r="F1488" s="594" t="s">
        <v>6047</v>
      </c>
      <c r="G1488" s="589">
        <v>67.65</v>
      </c>
      <c r="H1488" s="590">
        <f>G1488*'ЗМІСТ'!$E$13/1000*1.2</f>
        <v>3.548588868</v>
      </c>
      <c r="I1488" s="591"/>
      <c r="J1488" s="592"/>
      <c r="K1488" s="591"/>
      <c r="L1488" s="575"/>
      <c r="M1488" s="593"/>
      <c r="N1488" s="562"/>
      <c r="O1488" s="564"/>
    </row>
    <row r="1489" ht="13.5" customHeight="1" outlineLevel="1">
      <c r="A1489" s="564"/>
      <c r="B1489" s="216">
        <f t="shared" si="1"/>
        <v>1484</v>
      </c>
      <c r="C1489" s="598"/>
      <c r="D1489" s="599">
        <v>8.595057630598E12</v>
      </c>
      <c r="E1489" s="55" t="s">
        <v>6048</v>
      </c>
      <c r="F1489" s="594" t="s">
        <v>6049</v>
      </c>
      <c r="G1489" s="589">
        <v>132004.16</v>
      </c>
      <c r="H1489" s="590">
        <f>G1489*'ЗМІСТ'!$E$13/1000*1.2</f>
        <v>6924.294053</v>
      </c>
      <c r="I1489" s="591"/>
      <c r="J1489" s="592"/>
      <c r="K1489" s="591"/>
      <c r="L1489" s="575"/>
      <c r="M1489" s="593"/>
      <c r="N1489" s="562"/>
      <c r="O1489" s="564"/>
    </row>
    <row r="1490" ht="13.5" customHeight="1" outlineLevel="1">
      <c r="A1490" s="564"/>
      <c r="B1490" s="216">
        <f t="shared" si="1"/>
        <v>1485</v>
      </c>
      <c r="C1490" s="598"/>
      <c r="D1490" s="599">
        <v>8.595568930064E12</v>
      </c>
      <c r="E1490" s="55" t="s">
        <v>6050</v>
      </c>
      <c r="F1490" s="594" t="s">
        <v>6051</v>
      </c>
      <c r="G1490" s="589">
        <v>1402.25</v>
      </c>
      <c r="H1490" s="590">
        <f>G1490*'ЗМІСТ'!$E$13/1000*1.2</f>
        <v>73.55519202</v>
      </c>
      <c r="I1490" s="591"/>
      <c r="J1490" s="592"/>
      <c r="K1490" s="591"/>
      <c r="L1490" s="575"/>
      <c r="M1490" s="593"/>
      <c r="N1490" s="562"/>
      <c r="O1490" s="564"/>
    </row>
    <row r="1491" ht="13.5" customHeight="1" outlineLevel="1">
      <c r="A1491" s="564"/>
      <c r="B1491" s="216">
        <f t="shared" si="1"/>
        <v>1486</v>
      </c>
      <c r="C1491" s="598"/>
      <c r="D1491" s="599">
        <v>8.595568930217E12</v>
      </c>
      <c r="E1491" s="55" t="s">
        <v>6052</v>
      </c>
      <c r="F1491" s="594" t="s">
        <v>6053</v>
      </c>
      <c r="G1491" s="589">
        <v>784.6</v>
      </c>
      <c r="H1491" s="590">
        <f>G1491*'ЗМІСТ'!$E$13/1000*1.2</f>
        <v>41.15628715</v>
      </c>
      <c r="I1491" s="591"/>
      <c r="J1491" s="592"/>
      <c r="K1491" s="591"/>
      <c r="L1491" s="575"/>
      <c r="M1491" s="593"/>
      <c r="N1491" s="562"/>
      <c r="O1491" s="564"/>
    </row>
    <row r="1492" ht="13.5" customHeight="1" outlineLevel="1">
      <c r="A1492" s="564"/>
      <c r="B1492" s="216">
        <f t="shared" si="1"/>
        <v>1487</v>
      </c>
      <c r="C1492" s="598"/>
      <c r="D1492" s="599">
        <v>8.595568906281E12</v>
      </c>
      <c r="E1492" s="55" t="s">
        <v>6054</v>
      </c>
      <c r="F1492" s="594" t="s">
        <v>6055</v>
      </c>
      <c r="G1492" s="589">
        <v>6067.63</v>
      </c>
      <c r="H1492" s="590">
        <f>G1492*'ЗМІСТ'!$E$13/1000*1.2</f>
        <v>318.2782598</v>
      </c>
      <c r="I1492" s="591"/>
      <c r="J1492" s="592"/>
      <c r="K1492" s="591"/>
      <c r="L1492" s="575"/>
      <c r="M1492" s="593"/>
      <c r="N1492" s="562"/>
      <c r="O1492" s="564"/>
    </row>
    <row r="1493" ht="13.5" customHeight="1" outlineLevel="1">
      <c r="A1493" s="564"/>
      <c r="B1493" s="216">
        <f t="shared" si="1"/>
        <v>1488</v>
      </c>
      <c r="C1493" s="598"/>
      <c r="D1493" s="599">
        <v>8.595568906298E12</v>
      </c>
      <c r="E1493" s="55" t="s">
        <v>6056</v>
      </c>
      <c r="F1493" s="594" t="s">
        <v>6057</v>
      </c>
      <c r="G1493" s="589">
        <v>6645.82</v>
      </c>
      <c r="H1493" s="590">
        <f>G1493*'ЗМІСТ'!$E$13/1000*1.2</f>
        <v>348.6072856</v>
      </c>
      <c r="I1493" s="591">
        <v>-0.0455926572289335</v>
      </c>
      <c r="J1493" s="592"/>
      <c r="K1493" s="591"/>
      <c r="L1493" s="575"/>
      <c r="M1493" s="593"/>
      <c r="N1493" s="562"/>
      <c r="O1493" s="564"/>
    </row>
    <row r="1494" ht="13.5" customHeight="1" outlineLevel="1">
      <c r="A1494" s="564"/>
      <c r="B1494" s="216">
        <f t="shared" si="1"/>
        <v>1489</v>
      </c>
      <c r="C1494" s="587"/>
      <c r="D1494" s="599">
        <v>8.595568906304E12</v>
      </c>
      <c r="E1494" s="55" t="s">
        <v>6058</v>
      </c>
      <c r="F1494" s="594" t="s">
        <v>6059</v>
      </c>
      <c r="G1494" s="589">
        <v>9808.83</v>
      </c>
      <c r="H1494" s="590">
        <f>G1494*'ЗМІСТ'!$E$13/1000*1.2</f>
        <v>514.5233547</v>
      </c>
      <c r="I1494" s="591">
        <v>-0.05430459089209064</v>
      </c>
      <c r="J1494" s="592"/>
      <c r="K1494" s="591"/>
      <c r="L1494" s="575"/>
      <c r="M1494" s="593"/>
      <c r="N1494" s="562"/>
      <c r="O1494" s="564"/>
    </row>
    <row r="1495" ht="13.5" customHeight="1" outlineLevel="1">
      <c r="A1495" s="564"/>
      <c r="B1495" s="216">
        <f t="shared" si="1"/>
        <v>1490</v>
      </c>
      <c r="C1495" s="609"/>
      <c r="D1495" s="599">
        <v>8.59505764272E12</v>
      </c>
      <c r="E1495" s="55" t="s">
        <v>6060</v>
      </c>
      <c r="F1495" s="594" t="s">
        <v>6061</v>
      </c>
      <c r="G1495" s="589">
        <v>84.56</v>
      </c>
      <c r="H1495" s="590">
        <f>G1495*'ЗМІСТ'!$E$13/1000*1.2</f>
        <v>4.435604947</v>
      </c>
      <c r="I1495" s="591"/>
      <c r="J1495" s="592"/>
      <c r="K1495" s="591"/>
      <c r="L1495" s="575"/>
      <c r="M1495" s="593"/>
      <c r="N1495" s="562"/>
      <c r="O1495" s="564"/>
    </row>
    <row r="1496" ht="13.5" customHeight="1" outlineLevel="1">
      <c r="A1496" s="564"/>
      <c r="B1496" s="216">
        <f t="shared" si="1"/>
        <v>1491</v>
      </c>
      <c r="C1496" s="598"/>
      <c r="D1496" s="599">
        <v>8.59505763071E12</v>
      </c>
      <c r="E1496" s="55" t="s">
        <v>6062</v>
      </c>
      <c r="F1496" s="594" t="s">
        <v>6063</v>
      </c>
      <c r="G1496" s="589">
        <v>25.85</v>
      </c>
      <c r="H1496" s="590">
        <f>G1496*'ЗМІСТ'!$E$13/1000*1.2</f>
        <v>1.355964852</v>
      </c>
      <c r="I1496" s="591"/>
      <c r="J1496" s="592"/>
      <c r="K1496" s="591"/>
      <c r="L1496" s="575"/>
      <c r="M1496" s="593"/>
      <c r="N1496" s="562"/>
      <c r="O1496" s="564"/>
    </row>
    <row r="1497" ht="13.5" customHeight="1" outlineLevel="1">
      <c r="A1497" s="564"/>
      <c r="B1497" s="216">
        <f t="shared" si="1"/>
        <v>1492</v>
      </c>
      <c r="C1497" s="587"/>
      <c r="D1497" s="599">
        <v>8.595568930569E12</v>
      </c>
      <c r="E1497" s="55" t="s">
        <v>6064</v>
      </c>
      <c r="F1497" s="594" t="s">
        <v>6065</v>
      </c>
      <c r="G1497" s="589">
        <v>7625.71</v>
      </c>
      <c r="H1497" s="590">
        <f>G1497*'ЗМІСТ'!$E$13/1000*1.2</f>
        <v>400.0075331</v>
      </c>
      <c r="I1497" s="591">
        <v>-0.0417390491913163</v>
      </c>
      <c r="J1497" s="592"/>
      <c r="K1497" s="591"/>
      <c r="L1497" s="575"/>
      <c r="M1497" s="593"/>
      <c r="N1497" s="562"/>
      <c r="O1497" s="564"/>
    </row>
    <row r="1498" ht="13.5" customHeight="1" outlineLevel="1">
      <c r="A1498" s="564"/>
      <c r="B1498" s="216">
        <f t="shared" si="1"/>
        <v>1493</v>
      </c>
      <c r="C1498" s="609"/>
      <c r="D1498" s="599">
        <v>8.595568934178E12</v>
      </c>
      <c r="E1498" s="55" t="s">
        <v>6066</v>
      </c>
      <c r="F1498" s="594" t="s">
        <v>6067</v>
      </c>
      <c r="G1498" s="589">
        <v>9877.56</v>
      </c>
      <c r="H1498" s="590">
        <f>G1498*'ЗМІСТ'!$E$13/1000*1.2</f>
        <v>518.1285951</v>
      </c>
      <c r="I1498" s="591">
        <v>-0.03491754802470998</v>
      </c>
      <c r="J1498" s="592"/>
      <c r="K1498" s="591"/>
      <c r="L1498" s="575"/>
      <c r="M1498" s="593"/>
      <c r="N1498" s="562"/>
      <c r="O1498" s="564"/>
    </row>
    <row r="1499" ht="13.5" customHeight="1" outlineLevel="1">
      <c r="A1499" s="564"/>
      <c r="B1499" s="216">
        <f t="shared" si="1"/>
        <v>1494</v>
      </c>
      <c r="C1499" s="587"/>
      <c r="D1499" s="599">
        <v>8.595568930552E12</v>
      </c>
      <c r="E1499" s="55" t="s">
        <v>6068</v>
      </c>
      <c r="F1499" s="594" t="s">
        <v>6069</v>
      </c>
      <c r="G1499" s="589">
        <v>5745.1</v>
      </c>
      <c r="H1499" s="590">
        <f>G1499*'ЗМІСТ'!$E$13/1000*1.2</f>
        <v>301.3599099</v>
      </c>
      <c r="I1499" s="591">
        <v>-0.039970704817501514</v>
      </c>
      <c r="J1499" s="592"/>
      <c r="K1499" s="591"/>
      <c r="L1499" s="575"/>
      <c r="M1499" s="593"/>
      <c r="N1499" s="562"/>
      <c r="O1499" s="564"/>
    </row>
    <row r="1500" ht="13.5" customHeight="1" outlineLevel="1">
      <c r="A1500" s="564"/>
      <c r="B1500" s="216">
        <f t="shared" si="1"/>
        <v>1495</v>
      </c>
      <c r="C1500" s="609"/>
      <c r="D1500" s="599">
        <v>8.595057631199E12</v>
      </c>
      <c r="E1500" s="55" t="s">
        <v>6070</v>
      </c>
      <c r="F1500" s="594" t="s">
        <v>6071</v>
      </c>
      <c r="G1500" s="589">
        <v>6038.6</v>
      </c>
      <c r="H1500" s="590">
        <f>G1500*'ЗМІСТ'!$E$13/1000*1.2</f>
        <v>316.7554876</v>
      </c>
      <c r="I1500" s="591">
        <v>-0.036026256310997914</v>
      </c>
      <c r="J1500" s="592"/>
      <c r="K1500" s="591"/>
      <c r="L1500" s="575"/>
      <c r="M1500" s="593"/>
      <c r="N1500" s="562"/>
      <c r="O1500" s="564"/>
    </row>
    <row r="1501" ht="13.5" customHeight="1" outlineLevel="1">
      <c r="A1501" s="564"/>
      <c r="B1501" s="216">
        <f t="shared" si="1"/>
        <v>1496</v>
      </c>
      <c r="C1501" s="598"/>
      <c r="D1501" s="599">
        <v>8.595568905864E12</v>
      </c>
      <c r="E1501" s="55" t="s">
        <v>6072</v>
      </c>
      <c r="F1501" s="594" t="s">
        <v>6073</v>
      </c>
      <c r="G1501" s="589">
        <v>2379.29</v>
      </c>
      <c r="H1501" s="590">
        <f>G1501*'ЗМІСТ'!$E$13/1000*1.2</f>
        <v>124.8059425</v>
      </c>
      <c r="I1501" s="591"/>
      <c r="J1501" s="592"/>
      <c r="K1501" s="591"/>
      <c r="L1501" s="575"/>
      <c r="M1501" s="593"/>
      <c r="N1501" s="562"/>
      <c r="O1501" s="564"/>
    </row>
    <row r="1502" ht="13.5" customHeight="1" outlineLevel="1">
      <c r="A1502" s="564"/>
      <c r="B1502" s="216">
        <f t="shared" si="1"/>
        <v>1497</v>
      </c>
      <c r="C1502" s="587"/>
      <c r="D1502" s="599">
        <v>8.595568905871E12</v>
      </c>
      <c r="E1502" s="55" t="s">
        <v>6074</v>
      </c>
      <c r="F1502" s="594" t="s">
        <v>6075</v>
      </c>
      <c r="G1502" s="589">
        <v>2791.92</v>
      </c>
      <c r="H1502" s="590">
        <f>G1502*'ЗМІСТ'!$E$13/1000*1.2</f>
        <v>146.4504986</v>
      </c>
      <c r="I1502" s="591"/>
      <c r="J1502" s="592"/>
      <c r="K1502" s="591"/>
      <c r="L1502" s="575"/>
      <c r="M1502" s="593"/>
      <c r="N1502" s="562"/>
      <c r="O1502" s="564"/>
    </row>
    <row r="1503" ht="13.5" customHeight="1" outlineLevel="1">
      <c r="A1503" s="564"/>
      <c r="B1503" s="216">
        <f t="shared" si="1"/>
        <v>1498</v>
      </c>
      <c r="C1503" s="25"/>
      <c r="D1503" s="599">
        <v>8.595057632271E12</v>
      </c>
      <c r="E1503" s="55" t="s">
        <v>6076</v>
      </c>
      <c r="F1503" s="594" t="s">
        <v>6077</v>
      </c>
      <c r="G1503" s="589">
        <v>16268.93</v>
      </c>
      <c r="H1503" s="590">
        <f>G1503*'ЗМІСТ'!$E$13/1000*1.2</f>
        <v>853.3886754</v>
      </c>
      <c r="I1503" s="591">
        <v>-0.049404778155970226</v>
      </c>
      <c r="J1503" s="592"/>
      <c r="K1503" s="591"/>
      <c r="L1503" s="575"/>
      <c r="M1503" s="593"/>
      <c r="N1503" s="562"/>
      <c r="O1503" s="564"/>
    </row>
    <row r="1504" ht="13.5" customHeight="1" outlineLevel="1">
      <c r="A1504" s="564"/>
      <c r="B1504" s="216">
        <f t="shared" si="1"/>
        <v>1499</v>
      </c>
      <c r="C1504" s="25"/>
      <c r="D1504" s="599">
        <v>8.595057641853E12</v>
      </c>
      <c r="E1504" s="55" t="s">
        <v>6078</v>
      </c>
      <c r="F1504" s="594" t="s">
        <v>6079</v>
      </c>
      <c r="G1504" s="589">
        <v>26925.54</v>
      </c>
      <c r="H1504" s="590">
        <f>G1504*'ЗМІСТ'!$E$13/1000*1.2</f>
        <v>1412.382432</v>
      </c>
      <c r="I1504" s="591">
        <v>-0.050406571965635485</v>
      </c>
      <c r="J1504" s="592"/>
      <c r="K1504" s="591"/>
      <c r="L1504" s="575"/>
      <c r="M1504" s="593"/>
      <c r="N1504" s="562"/>
      <c r="O1504" s="564"/>
    </row>
    <row r="1505" ht="13.5" customHeight="1" outlineLevel="1">
      <c r="A1505" s="564"/>
      <c r="B1505" s="216">
        <f t="shared" si="1"/>
        <v>1500</v>
      </c>
      <c r="C1505" s="587"/>
      <c r="D1505" s="599">
        <v>8.59505764186E12</v>
      </c>
      <c r="E1505" s="55" t="s">
        <v>6080</v>
      </c>
      <c r="F1505" s="594" t="s">
        <v>6081</v>
      </c>
      <c r="G1505" s="589">
        <v>40889.45</v>
      </c>
      <c r="H1505" s="590">
        <f>G1505*'ЗМІСТ'!$E$13/1000*1.2</f>
        <v>2144.861006</v>
      </c>
      <c r="I1505" s="591">
        <v>-0.04937379557851371</v>
      </c>
      <c r="J1505" s="592"/>
      <c r="K1505" s="591"/>
      <c r="L1505" s="575"/>
      <c r="M1505" s="593"/>
      <c r="N1505" s="562"/>
      <c r="O1505" s="564"/>
    </row>
    <row r="1506" ht="13.5" customHeight="1" outlineLevel="1">
      <c r="A1506" s="564"/>
      <c r="B1506" s="216">
        <f t="shared" si="1"/>
        <v>1501</v>
      </c>
      <c r="C1506" s="587"/>
      <c r="D1506" s="599">
        <v>8.595057642683E12</v>
      </c>
      <c r="E1506" s="55" t="s">
        <v>6082</v>
      </c>
      <c r="F1506" s="594" t="s">
        <v>6083</v>
      </c>
      <c r="G1506" s="589">
        <v>0.0</v>
      </c>
      <c r="H1506" s="590">
        <f>G1506*'ЗМІСТ'!$E$13/1000*1.2</f>
        <v>0</v>
      </c>
      <c r="I1506" s="591" t="s">
        <v>6084</v>
      </c>
      <c r="J1506" s="592"/>
      <c r="K1506" s="591"/>
      <c r="L1506" s="575"/>
      <c r="M1506" s="593"/>
      <c r="N1506" s="562"/>
      <c r="O1506" s="564"/>
    </row>
    <row r="1507" ht="13.5" customHeight="1" outlineLevel="1">
      <c r="A1507" s="564"/>
      <c r="B1507" s="216">
        <f t="shared" si="1"/>
        <v>1502</v>
      </c>
      <c r="C1507" s="587"/>
      <c r="D1507" s="599">
        <v>8.595057630604E12</v>
      </c>
      <c r="E1507" s="55" t="s">
        <v>6085</v>
      </c>
      <c r="F1507" s="594" t="s">
        <v>6086</v>
      </c>
      <c r="G1507" s="589">
        <v>7030.17</v>
      </c>
      <c r="H1507" s="590">
        <f>G1507*'ЗМІСТ'!$E$13/1000*1.2</f>
        <v>368.768411</v>
      </c>
      <c r="I1507" s="591"/>
      <c r="J1507" s="592"/>
      <c r="K1507" s="591"/>
      <c r="L1507" s="575"/>
      <c r="M1507" s="593"/>
      <c r="N1507" s="562"/>
      <c r="O1507" s="564"/>
    </row>
    <row r="1508" ht="13.5" customHeight="1" outlineLevel="1">
      <c r="A1508" s="564"/>
      <c r="B1508" s="216">
        <f t="shared" si="1"/>
        <v>1503</v>
      </c>
      <c r="C1508" s="587"/>
      <c r="D1508" s="599">
        <v>8.595057660434E12</v>
      </c>
      <c r="E1508" s="55" t="s">
        <v>6087</v>
      </c>
      <c r="F1508" s="594" t="s">
        <v>6088</v>
      </c>
      <c r="G1508" s="589">
        <v>5564.03</v>
      </c>
      <c r="H1508" s="590">
        <f>G1508*'ЗМІСТ'!$E$13/1000*1.2</f>
        <v>291.8618613</v>
      </c>
      <c r="I1508" s="591"/>
      <c r="J1508" s="592"/>
      <c r="K1508" s="591"/>
      <c r="L1508" s="575"/>
      <c r="M1508" s="593"/>
      <c r="N1508" s="562"/>
      <c r="O1508" s="564"/>
    </row>
    <row r="1509" ht="13.5" customHeight="1" outlineLevel="1">
      <c r="A1509" s="564"/>
      <c r="B1509" s="216">
        <f t="shared" si="1"/>
        <v>1504</v>
      </c>
      <c r="C1509" s="598"/>
      <c r="D1509" s="599">
        <v>8.595057633742E12</v>
      </c>
      <c r="E1509" s="55" t="s">
        <v>6089</v>
      </c>
      <c r="F1509" s="594" t="s">
        <v>6090</v>
      </c>
      <c r="G1509" s="589">
        <v>4580.46</v>
      </c>
      <c r="H1509" s="590">
        <f>G1509*'ЗМІСТ'!$E$13/1000*1.2</f>
        <v>240.268579</v>
      </c>
      <c r="I1509" s="591"/>
      <c r="J1509" s="592"/>
      <c r="K1509" s="591"/>
      <c r="L1509" s="575"/>
      <c r="M1509" s="593"/>
      <c r="N1509" s="562"/>
      <c r="O1509" s="564"/>
    </row>
    <row r="1510" ht="13.5" customHeight="1" outlineLevel="1">
      <c r="A1510" s="564"/>
      <c r="B1510" s="216">
        <f t="shared" si="1"/>
        <v>1505</v>
      </c>
      <c r="C1510" s="587"/>
      <c r="D1510" s="599">
        <v>8.595057660441E12</v>
      </c>
      <c r="E1510" s="55" t="s">
        <v>6091</v>
      </c>
      <c r="F1510" s="594" t="s">
        <v>6092</v>
      </c>
      <c r="G1510" s="589">
        <v>5057.43</v>
      </c>
      <c r="H1510" s="590">
        <f>G1510*'ЗМІСТ'!$E$13/1000*1.2</f>
        <v>265.2880975</v>
      </c>
      <c r="I1510" s="591"/>
      <c r="J1510" s="592"/>
      <c r="K1510" s="591"/>
      <c r="L1510" s="575"/>
      <c r="M1510" s="593"/>
      <c r="N1510" s="562"/>
      <c r="O1510" s="564"/>
    </row>
    <row r="1511" ht="13.5" customHeight="1" outlineLevel="1">
      <c r="A1511" s="564"/>
      <c r="B1511" s="216">
        <f t="shared" si="1"/>
        <v>1506</v>
      </c>
      <c r="C1511" s="587"/>
      <c r="D1511" s="599">
        <v>8.595057638273E12</v>
      </c>
      <c r="E1511" s="55" t="s">
        <v>6093</v>
      </c>
      <c r="F1511" s="594" t="s">
        <v>6094</v>
      </c>
      <c r="G1511" s="589">
        <v>3906.79</v>
      </c>
      <c r="H1511" s="590">
        <f>G1511*'ЗМІСТ'!$E$13/1000*1.2</f>
        <v>204.9311383</v>
      </c>
      <c r="I1511" s="591"/>
      <c r="J1511" s="592"/>
      <c r="K1511" s="591"/>
      <c r="L1511" s="575"/>
      <c r="M1511" s="593"/>
      <c r="N1511" s="562"/>
      <c r="O1511" s="564"/>
    </row>
    <row r="1512" ht="13.5" customHeight="1" outlineLevel="1">
      <c r="A1512" s="564"/>
      <c r="B1512" s="216">
        <f t="shared" si="1"/>
        <v>1507</v>
      </c>
      <c r="C1512" s="598"/>
      <c r="D1512" s="599">
        <v>8.595057660465E12</v>
      </c>
      <c r="E1512" s="55" t="s">
        <v>6095</v>
      </c>
      <c r="F1512" s="594" t="s">
        <v>6096</v>
      </c>
      <c r="G1512" s="589">
        <v>6967.99</v>
      </c>
      <c r="H1512" s="590">
        <f>G1512*'ЗМІСТ'!$E$13/1000*1.2</f>
        <v>365.5067516</v>
      </c>
      <c r="I1512" s="591"/>
      <c r="J1512" s="592"/>
      <c r="K1512" s="591"/>
      <c r="L1512" s="575"/>
      <c r="M1512" s="593"/>
      <c r="N1512" s="562"/>
      <c r="O1512" s="564"/>
    </row>
    <row r="1513" ht="13.5" customHeight="1" outlineLevel="1">
      <c r="A1513" s="564"/>
      <c r="B1513" s="216">
        <f t="shared" si="1"/>
        <v>1508</v>
      </c>
      <c r="C1513" s="598"/>
      <c r="D1513" s="599">
        <v>8.595057633735E12</v>
      </c>
      <c r="E1513" s="55" t="s">
        <v>6097</v>
      </c>
      <c r="F1513" s="594" t="s">
        <v>6098</v>
      </c>
      <c r="G1513" s="589">
        <v>5218.08</v>
      </c>
      <c r="H1513" s="590">
        <f>G1513*'ЗМІСТ'!$E$13/1000*1.2</f>
        <v>273.7150126</v>
      </c>
      <c r="I1513" s="591"/>
      <c r="J1513" s="592"/>
      <c r="K1513" s="591"/>
      <c r="L1513" s="575"/>
      <c r="M1513" s="593"/>
      <c r="N1513" s="562"/>
      <c r="O1513" s="564"/>
    </row>
    <row r="1514" ht="13.5" customHeight="1" outlineLevel="1">
      <c r="A1514" s="564"/>
      <c r="B1514" s="216">
        <f t="shared" si="1"/>
        <v>1509</v>
      </c>
      <c r="C1514" s="598"/>
      <c r="D1514" s="599">
        <v>8.595057660472E12</v>
      </c>
      <c r="E1514" s="55" t="s">
        <v>6099</v>
      </c>
      <c r="F1514" s="594" t="s">
        <v>6100</v>
      </c>
      <c r="G1514" s="589">
        <v>5624.64</v>
      </c>
      <c r="H1514" s="590">
        <f>G1514*'ЗМІСТ'!$E$13/1000*1.2</f>
        <v>295.0411662</v>
      </c>
      <c r="I1514" s="591"/>
      <c r="J1514" s="592"/>
      <c r="K1514" s="591"/>
      <c r="L1514" s="575"/>
      <c r="M1514" s="593"/>
      <c r="N1514" s="562"/>
      <c r="O1514" s="564"/>
    </row>
    <row r="1515" ht="13.5" customHeight="1" outlineLevel="1">
      <c r="A1515" s="564"/>
      <c r="B1515" s="216">
        <f t="shared" si="1"/>
        <v>1510</v>
      </c>
      <c r="C1515" s="595"/>
      <c r="D1515" s="599">
        <v>8.595057638297E12</v>
      </c>
      <c r="E1515" s="55" t="s">
        <v>6101</v>
      </c>
      <c r="F1515" s="594" t="s">
        <v>6102</v>
      </c>
      <c r="G1515" s="589">
        <v>3760.46</v>
      </c>
      <c r="H1515" s="590">
        <f>G1515*'ЗМІСТ'!$E$13/1000*1.2</f>
        <v>197.2553806</v>
      </c>
      <c r="I1515" s="591"/>
      <c r="J1515" s="592"/>
      <c r="K1515" s="591"/>
      <c r="L1515" s="575"/>
      <c r="M1515" s="593"/>
      <c r="N1515" s="562"/>
      <c r="O1515" s="564"/>
    </row>
    <row r="1516" ht="13.5" customHeight="1" outlineLevel="1">
      <c r="A1516" s="564"/>
      <c r="B1516" s="216">
        <f t="shared" si="1"/>
        <v>1511</v>
      </c>
      <c r="C1516" s="597"/>
      <c r="D1516" s="599">
        <v>8.595057660489E12</v>
      </c>
      <c r="E1516" s="55" t="s">
        <v>6103</v>
      </c>
      <c r="F1516" s="594" t="s">
        <v>6104</v>
      </c>
      <c r="G1516" s="589">
        <v>6626.16</v>
      </c>
      <c r="H1516" s="590">
        <f>G1516*'ЗМІСТ'!$E$13/1000*1.2</f>
        <v>347.5760179</v>
      </c>
      <c r="I1516" s="591"/>
      <c r="J1516" s="592"/>
      <c r="K1516" s="591"/>
      <c r="L1516" s="575"/>
      <c r="M1516" s="593"/>
      <c r="N1516" s="562"/>
      <c r="O1516" s="564"/>
    </row>
    <row r="1517" ht="13.5" customHeight="1" outlineLevel="1">
      <c r="A1517" s="564"/>
      <c r="B1517" s="216">
        <f t="shared" si="1"/>
        <v>1512</v>
      </c>
      <c r="C1517" s="587"/>
      <c r="D1517" s="599">
        <v>8.595057633728E12</v>
      </c>
      <c r="E1517" s="55" t="s">
        <v>6105</v>
      </c>
      <c r="F1517" s="594" t="s">
        <v>6106</v>
      </c>
      <c r="G1517" s="589">
        <v>4399.95</v>
      </c>
      <c r="H1517" s="590">
        <f>G1517*'ЗМІСТ'!$E$13/1000*1.2</f>
        <v>230.7999052</v>
      </c>
      <c r="I1517" s="591"/>
      <c r="J1517" s="592"/>
      <c r="K1517" s="591"/>
      <c r="L1517" s="575"/>
      <c r="M1517" s="593"/>
      <c r="N1517" s="562"/>
      <c r="O1517" s="564"/>
    </row>
    <row r="1518" ht="13.5" customHeight="1" outlineLevel="1">
      <c r="A1518" s="564"/>
      <c r="B1518" s="216">
        <f t="shared" si="1"/>
        <v>1513</v>
      </c>
      <c r="C1518" s="587"/>
      <c r="D1518" s="599">
        <v>8.595057660496E12</v>
      </c>
      <c r="E1518" s="55" t="s">
        <v>6107</v>
      </c>
      <c r="F1518" s="594" t="s">
        <v>6108</v>
      </c>
      <c r="G1518" s="589">
        <v>7879.41</v>
      </c>
      <c r="H1518" s="590">
        <f>G1518*'ЗМІСТ'!$E$13/1000*1.2</f>
        <v>413.3153971</v>
      </c>
      <c r="I1518" s="591"/>
      <c r="J1518" s="592"/>
      <c r="K1518" s="591"/>
      <c r="L1518" s="575"/>
      <c r="M1518" s="593"/>
      <c r="N1518" s="562"/>
      <c r="O1518" s="564"/>
    </row>
    <row r="1519" ht="13.5" customHeight="1" outlineLevel="1">
      <c r="A1519" s="564"/>
      <c r="B1519" s="216">
        <f t="shared" si="1"/>
        <v>1514</v>
      </c>
      <c r="C1519" s="587"/>
      <c r="D1519" s="599">
        <v>8.595057638303E12</v>
      </c>
      <c r="E1519" s="55" t="s">
        <v>6109</v>
      </c>
      <c r="F1519" s="594" t="s">
        <v>6110</v>
      </c>
      <c r="G1519" s="589">
        <v>5268.35</v>
      </c>
      <c r="H1519" s="590">
        <f>G1519*'ЗМІСТ'!$E$13/1000*1.2</f>
        <v>276.3519315</v>
      </c>
      <c r="I1519" s="591"/>
      <c r="J1519" s="592"/>
      <c r="K1519" s="591"/>
      <c r="L1519" s="575"/>
      <c r="M1519" s="593"/>
      <c r="N1519" s="562"/>
      <c r="O1519" s="564"/>
    </row>
    <row r="1520" ht="13.5" customHeight="1" outlineLevel="1">
      <c r="A1520" s="564"/>
      <c r="B1520" s="216">
        <f t="shared" si="1"/>
        <v>1515</v>
      </c>
      <c r="C1520" s="598"/>
      <c r="D1520" s="599">
        <v>8.595057660175E12</v>
      </c>
      <c r="E1520" s="55" t="s">
        <v>6111</v>
      </c>
      <c r="F1520" s="594" t="s">
        <v>6112</v>
      </c>
      <c r="G1520" s="589">
        <v>3470.31</v>
      </c>
      <c r="H1520" s="590">
        <f>G1520*'ЗМІСТ'!$E$13/1000*1.2</f>
        <v>182.0355275</v>
      </c>
      <c r="I1520" s="591"/>
      <c r="J1520" s="592"/>
      <c r="K1520" s="591"/>
      <c r="L1520" s="575"/>
      <c r="M1520" s="593"/>
      <c r="N1520" s="562"/>
      <c r="O1520" s="564"/>
    </row>
    <row r="1521" ht="13.5" customHeight="1" outlineLevel="1">
      <c r="A1521" s="564"/>
      <c r="B1521" s="216">
        <f t="shared" si="1"/>
        <v>1516</v>
      </c>
      <c r="C1521" s="598"/>
      <c r="D1521" s="599">
        <v>8.59505763815E12</v>
      </c>
      <c r="E1521" s="55" t="s">
        <v>6113</v>
      </c>
      <c r="F1521" s="594" t="s">
        <v>6114</v>
      </c>
      <c r="G1521" s="589">
        <v>3043.58</v>
      </c>
      <c r="H1521" s="590">
        <f>G1521*'ЗМІСТ'!$E$13/1000*1.2</f>
        <v>159.6513541</v>
      </c>
      <c r="I1521" s="591"/>
      <c r="J1521" s="592"/>
      <c r="K1521" s="591"/>
      <c r="L1521" s="575"/>
      <c r="M1521" s="593"/>
      <c r="N1521" s="562"/>
      <c r="O1521" s="564"/>
    </row>
    <row r="1522" ht="13.5" customHeight="1" outlineLevel="1">
      <c r="A1522" s="564"/>
      <c r="B1522" s="216">
        <f t="shared" si="1"/>
        <v>1517</v>
      </c>
      <c r="C1522" s="598"/>
      <c r="D1522" s="599">
        <v>8.595057660182E12</v>
      </c>
      <c r="E1522" s="55" t="s">
        <v>6115</v>
      </c>
      <c r="F1522" s="594" t="s">
        <v>6116</v>
      </c>
      <c r="G1522" s="589">
        <v>3506.22</v>
      </c>
      <c r="H1522" s="590">
        <f>G1522*'ЗМІСТ'!$E$13/1000*1.2</f>
        <v>183.9191908</v>
      </c>
      <c r="I1522" s="591"/>
      <c r="J1522" s="592"/>
      <c r="K1522" s="591"/>
      <c r="L1522" s="575"/>
      <c r="M1522" s="593"/>
      <c r="N1522" s="562"/>
      <c r="O1522" s="564"/>
    </row>
    <row r="1523" ht="13.5" customHeight="1" outlineLevel="1">
      <c r="A1523" s="564"/>
      <c r="B1523" s="216">
        <f t="shared" si="1"/>
        <v>1518</v>
      </c>
      <c r="C1523" s="598"/>
      <c r="D1523" s="599">
        <v>8.595057638167E12</v>
      </c>
      <c r="E1523" s="55" t="s">
        <v>6117</v>
      </c>
      <c r="F1523" s="594" t="s">
        <v>6118</v>
      </c>
      <c r="G1523" s="589">
        <v>3191.73</v>
      </c>
      <c r="H1523" s="590">
        <f>G1523*'ЗМІСТ'!$E$13/1000*1.2</f>
        <v>167.4225802</v>
      </c>
      <c r="I1523" s="591"/>
      <c r="J1523" s="592"/>
      <c r="K1523" s="591"/>
      <c r="L1523" s="575"/>
      <c r="M1523" s="593"/>
      <c r="N1523" s="562"/>
      <c r="O1523" s="564"/>
    </row>
    <row r="1524" ht="13.5" customHeight="1" outlineLevel="1">
      <c r="A1524" s="564"/>
      <c r="B1524" s="216">
        <f t="shared" si="1"/>
        <v>1519</v>
      </c>
      <c r="C1524" s="598"/>
      <c r="D1524" s="599">
        <v>8.595057660199E12</v>
      </c>
      <c r="E1524" s="55" t="s">
        <v>6119</v>
      </c>
      <c r="F1524" s="594" t="s">
        <v>6120</v>
      </c>
      <c r="G1524" s="589">
        <v>2343.11</v>
      </c>
      <c r="H1524" s="590">
        <f>G1524*'ЗМІСТ'!$E$13/1000*1.2</f>
        <v>122.9081162</v>
      </c>
      <c r="I1524" s="591"/>
      <c r="J1524" s="592"/>
      <c r="K1524" s="591"/>
      <c r="L1524" s="575"/>
      <c r="M1524" s="593"/>
      <c r="N1524" s="562"/>
      <c r="O1524" s="564"/>
    </row>
    <row r="1525" ht="13.5" customHeight="1" outlineLevel="1">
      <c r="A1525" s="564"/>
      <c r="B1525" s="216">
        <f t="shared" si="1"/>
        <v>1520</v>
      </c>
      <c r="C1525" s="598"/>
      <c r="D1525" s="599">
        <v>8.595057638174E12</v>
      </c>
      <c r="E1525" s="55" t="s">
        <v>6121</v>
      </c>
      <c r="F1525" s="594" t="s">
        <v>6122</v>
      </c>
      <c r="G1525" s="589">
        <v>1838.04</v>
      </c>
      <c r="H1525" s="590">
        <f>G1525*'ЗМІСТ'!$E$13/1000*1.2</f>
        <v>96.41460876</v>
      </c>
      <c r="I1525" s="591"/>
      <c r="J1525" s="592"/>
      <c r="K1525" s="591"/>
      <c r="L1525" s="575"/>
      <c r="M1525" s="593"/>
      <c r="N1525" s="562"/>
      <c r="O1525" s="564"/>
    </row>
    <row r="1526" ht="13.5" customHeight="1" outlineLevel="1">
      <c r="A1526" s="564"/>
      <c r="B1526" s="216">
        <f t="shared" si="1"/>
        <v>1521</v>
      </c>
      <c r="C1526" s="598"/>
      <c r="D1526" s="599">
        <v>8.595057660212E12</v>
      </c>
      <c r="E1526" s="55" t="s">
        <v>6123</v>
      </c>
      <c r="F1526" s="594" t="s">
        <v>6124</v>
      </c>
      <c r="G1526" s="589">
        <v>4804.96</v>
      </c>
      <c r="H1526" s="590">
        <f>G1526*'ЗМІСТ'!$E$13/1000*1.2</f>
        <v>252.0447534</v>
      </c>
      <c r="I1526" s="591"/>
      <c r="J1526" s="592"/>
      <c r="K1526" s="591"/>
      <c r="L1526" s="575"/>
      <c r="M1526" s="593"/>
      <c r="N1526" s="562"/>
      <c r="O1526" s="564"/>
    </row>
    <row r="1527" ht="13.5" customHeight="1" outlineLevel="1">
      <c r="A1527" s="564"/>
      <c r="B1527" s="216">
        <f t="shared" si="1"/>
        <v>1522</v>
      </c>
      <c r="C1527" s="598"/>
      <c r="D1527" s="599">
        <v>8.595057638198E12</v>
      </c>
      <c r="E1527" s="55" t="s">
        <v>6125</v>
      </c>
      <c r="F1527" s="594" t="s">
        <v>6126</v>
      </c>
      <c r="G1527" s="589">
        <v>4231.97</v>
      </c>
      <c r="H1527" s="590">
        <f>G1527*'ЗМІСТ'!$E$13/1000*1.2</f>
        <v>221.9884942</v>
      </c>
      <c r="I1527" s="591"/>
      <c r="J1527" s="592"/>
      <c r="K1527" s="591"/>
      <c r="L1527" s="575"/>
      <c r="M1527" s="593"/>
      <c r="N1527" s="562"/>
      <c r="O1527" s="564"/>
    </row>
    <row r="1528" ht="13.5" customHeight="1" outlineLevel="1">
      <c r="A1528" s="564"/>
      <c r="B1528" s="216">
        <f t="shared" si="1"/>
        <v>1523</v>
      </c>
      <c r="C1528" s="598"/>
      <c r="D1528" s="599">
        <v>8.595057660229E12</v>
      </c>
      <c r="E1528" s="55" t="s">
        <v>6127</v>
      </c>
      <c r="F1528" s="594" t="s">
        <v>6128</v>
      </c>
      <c r="G1528" s="589">
        <v>4497.37</v>
      </c>
      <c r="H1528" s="590">
        <f>G1528*'ЗМІСТ'!$E$13/1000*1.2</f>
        <v>235.910083</v>
      </c>
      <c r="I1528" s="591">
        <v>-0.06310934131512387</v>
      </c>
      <c r="J1528" s="592"/>
      <c r="K1528" s="591"/>
      <c r="L1528" s="575"/>
      <c r="M1528" s="593"/>
      <c r="N1528" s="562"/>
      <c r="O1528" s="564"/>
    </row>
    <row r="1529" ht="13.5" customHeight="1" outlineLevel="1">
      <c r="A1529" s="564"/>
      <c r="B1529" s="216">
        <f t="shared" si="1"/>
        <v>1524</v>
      </c>
      <c r="C1529" s="598"/>
      <c r="D1529" s="599">
        <v>8.595057638204E12</v>
      </c>
      <c r="E1529" s="55" t="s">
        <v>6129</v>
      </c>
      <c r="F1529" s="594" t="s">
        <v>6130</v>
      </c>
      <c r="G1529" s="589">
        <v>3775.49</v>
      </c>
      <c r="H1529" s="590">
        <f>G1529*'ЗМІСТ'!$E$13/1000*1.2</f>
        <v>198.043781</v>
      </c>
      <c r="I1529" s="591">
        <v>-0.09684608926582373</v>
      </c>
      <c r="J1529" s="592"/>
      <c r="K1529" s="591"/>
      <c r="L1529" s="575"/>
      <c r="M1529" s="593"/>
      <c r="N1529" s="562"/>
      <c r="O1529" s="564"/>
    </row>
    <row r="1530" ht="13.5" customHeight="1" outlineLevel="1">
      <c r="A1530" s="564"/>
      <c r="B1530" s="216">
        <f t="shared" si="1"/>
        <v>1525</v>
      </c>
      <c r="C1530" s="598"/>
      <c r="D1530" s="599">
        <v>8.595057660151E12</v>
      </c>
      <c r="E1530" s="55" t="s">
        <v>6131</v>
      </c>
      <c r="F1530" s="594" t="s">
        <v>6132</v>
      </c>
      <c r="G1530" s="589">
        <v>3289.26</v>
      </c>
      <c r="H1530" s="590">
        <f>G1530*'ЗМІСТ'!$E$13/1000*1.2</f>
        <v>172.538528</v>
      </c>
      <c r="I1530" s="591"/>
      <c r="J1530" s="592"/>
      <c r="K1530" s="591"/>
      <c r="L1530" s="575"/>
      <c r="M1530" s="593"/>
      <c r="N1530" s="562"/>
      <c r="O1530" s="564"/>
    </row>
    <row r="1531" ht="13.5" customHeight="1" outlineLevel="1">
      <c r="A1531" s="564"/>
      <c r="B1531" s="216">
        <f t="shared" si="1"/>
        <v>1526</v>
      </c>
      <c r="C1531" s="598"/>
      <c r="D1531" s="599">
        <v>8.59505763352E12</v>
      </c>
      <c r="E1531" s="55" t="s">
        <v>6133</v>
      </c>
      <c r="F1531" s="594" t="s">
        <v>6134</v>
      </c>
      <c r="G1531" s="589">
        <v>2979.75</v>
      </c>
      <c r="H1531" s="590">
        <f>G1531*'ЗМІСТ'!$E$13/1000*1.2</f>
        <v>156.3031438</v>
      </c>
      <c r="I1531" s="591"/>
      <c r="J1531" s="592"/>
      <c r="K1531" s="591"/>
      <c r="L1531" s="575"/>
      <c r="M1531" s="593"/>
      <c r="N1531" s="562"/>
      <c r="O1531" s="564"/>
    </row>
    <row r="1532" ht="13.5" customHeight="1" outlineLevel="1">
      <c r="A1532" s="564"/>
      <c r="B1532" s="216">
        <f t="shared" si="1"/>
        <v>1527</v>
      </c>
      <c r="C1532" s="598"/>
      <c r="D1532" s="599">
        <v>8.595057660236E12</v>
      </c>
      <c r="E1532" s="55" t="s">
        <v>6135</v>
      </c>
      <c r="F1532" s="594" t="s">
        <v>6136</v>
      </c>
      <c r="G1532" s="589">
        <v>3265.52</v>
      </c>
      <c r="H1532" s="590">
        <f>G1532*'ЗМІСТ'!$E$13/1000*1.2</f>
        <v>171.2932435</v>
      </c>
      <c r="I1532" s="591"/>
      <c r="J1532" s="592"/>
      <c r="K1532" s="591"/>
      <c r="L1532" s="575"/>
      <c r="M1532" s="593"/>
      <c r="N1532" s="562"/>
      <c r="O1532" s="564"/>
    </row>
    <row r="1533" ht="13.5" customHeight="1" outlineLevel="1">
      <c r="A1533" s="564"/>
      <c r="B1533" s="216">
        <f t="shared" si="1"/>
        <v>1528</v>
      </c>
      <c r="C1533" s="598"/>
      <c r="D1533" s="599">
        <v>8.595057638211E12</v>
      </c>
      <c r="E1533" s="55" t="s">
        <v>6137</v>
      </c>
      <c r="F1533" s="594" t="s">
        <v>6138</v>
      </c>
      <c r="G1533" s="589">
        <v>2445.45</v>
      </c>
      <c r="H1533" s="590">
        <f>G1533*'ЗМІСТ'!$E$13/1000*1.2</f>
        <v>128.2763732</v>
      </c>
      <c r="I1533" s="591"/>
      <c r="J1533" s="592"/>
      <c r="K1533" s="591"/>
      <c r="L1533" s="575"/>
      <c r="M1533" s="593"/>
      <c r="N1533" s="562"/>
      <c r="O1533" s="564"/>
    </row>
    <row r="1534" ht="13.5" customHeight="1" outlineLevel="1">
      <c r="A1534" s="564"/>
      <c r="B1534" s="216">
        <f t="shared" si="1"/>
        <v>1529</v>
      </c>
      <c r="C1534" s="598"/>
      <c r="D1534" s="599">
        <v>8.595057660243E12</v>
      </c>
      <c r="E1534" s="55" t="s">
        <v>6139</v>
      </c>
      <c r="F1534" s="594" t="s">
        <v>6140</v>
      </c>
      <c r="G1534" s="589">
        <v>3694.44</v>
      </c>
      <c r="H1534" s="590">
        <f>G1534*'ЗМІСТ'!$E$13/1000*1.2</f>
        <v>193.7922935</v>
      </c>
      <c r="I1534" s="591"/>
      <c r="J1534" s="592"/>
      <c r="K1534" s="591"/>
      <c r="L1534" s="575"/>
      <c r="M1534" s="593"/>
      <c r="N1534" s="562"/>
      <c r="O1534" s="564"/>
      <c r="P1534" s="25"/>
      <c r="Q1534" s="25"/>
    </row>
    <row r="1535" ht="13.5" customHeight="1" outlineLevel="1">
      <c r="A1535" s="564"/>
      <c r="B1535" s="216">
        <f t="shared" si="1"/>
        <v>1530</v>
      </c>
      <c r="C1535" s="598"/>
      <c r="D1535" s="599">
        <v>8.595057638228E12</v>
      </c>
      <c r="E1535" s="55" t="s">
        <v>6141</v>
      </c>
      <c r="F1535" s="594" t="s">
        <v>6142</v>
      </c>
      <c r="G1535" s="589">
        <v>2788.78</v>
      </c>
      <c r="H1535" s="590">
        <f>G1535*'ЗМІСТ'!$E$13/1000*1.2</f>
        <v>146.2857896</v>
      </c>
      <c r="I1535" s="591"/>
      <c r="J1535" s="592"/>
      <c r="K1535" s="591"/>
      <c r="L1535" s="575"/>
      <c r="M1535" s="593"/>
      <c r="N1535" s="562"/>
      <c r="O1535" s="564"/>
    </row>
    <row r="1536" ht="13.5" customHeight="1" outlineLevel="1">
      <c r="A1536" s="564"/>
      <c r="B1536" s="216">
        <f t="shared" si="1"/>
        <v>1531</v>
      </c>
      <c r="C1536" s="598"/>
      <c r="D1536" s="599">
        <v>8.595057660168E12</v>
      </c>
      <c r="E1536" s="55" t="s">
        <v>6143</v>
      </c>
      <c r="F1536" s="594" t="s">
        <v>6144</v>
      </c>
      <c r="G1536" s="589">
        <v>3331.89</v>
      </c>
      <c r="H1536" s="590">
        <f>G1536*'ЗМІСТ'!$E$13/1000*1.2</f>
        <v>174.7746898</v>
      </c>
      <c r="I1536" s="591"/>
      <c r="J1536" s="592"/>
      <c r="K1536" s="591"/>
      <c r="L1536" s="575"/>
      <c r="M1536" s="593"/>
      <c r="N1536" s="562"/>
      <c r="O1536" s="564"/>
    </row>
    <row r="1537" ht="13.5" customHeight="1" outlineLevel="1">
      <c r="A1537" s="564"/>
      <c r="B1537" s="216">
        <f t="shared" si="1"/>
        <v>1532</v>
      </c>
      <c r="C1537" s="598"/>
      <c r="D1537" s="599">
        <v>8.595057638143E12</v>
      </c>
      <c r="E1537" s="55" t="s">
        <v>6145</v>
      </c>
      <c r="F1537" s="594" t="s">
        <v>6146</v>
      </c>
      <c r="G1537" s="589">
        <v>2981.3</v>
      </c>
      <c r="H1537" s="590">
        <f>G1537*'ЗМІСТ'!$E$13/1000*1.2</f>
        <v>156.3844493</v>
      </c>
      <c r="I1537" s="591"/>
      <c r="J1537" s="592"/>
      <c r="K1537" s="591"/>
      <c r="L1537" s="575"/>
      <c r="M1537" s="593"/>
      <c r="N1537" s="562"/>
      <c r="O1537" s="564"/>
    </row>
    <row r="1538" ht="13.5" customHeight="1" outlineLevel="1">
      <c r="A1538" s="564"/>
      <c r="B1538" s="216">
        <f t="shared" si="1"/>
        <v>1533</v>
      </c>
      <c r="C1538" s="595"/>
      <c r="D1538" s="599">
        <v>8.595057660274E12</v>
      </c>
      <c r="E1538" s="55" t="s">
        <v>6147</v>
      </c>
      <c r="F1538" s="594" t="s">
        <v>6148</v>
      </c>
      <c r="G1538" s="589">
        <v>4286.36</v>
      </c>
      <c r="H1538" s="590">
        <f>G1538*'ЗМІСТ'!$E$13/1000*1.2</f>
        <v>224.8415282</v>
      </c>
      <c r="I1538" s="591"/>
      <c r="J1538" s="592"/>
      <c r="K1538" s="591"/>
      <c r="L1538" s="575"/>
      <c r="M1538" s="593"/>
      <c r="N1538" s="562"/>
      <c r="O1538" s="564"/>
    </row>
    <row r="1539" ht="13.5" customHeight="1" outlineLevel="1">
      <c r="A1539" s="564"/>
      <c r="B1539" s="216">
        <f t="shared" si="1"/>
        <v>1534</v>
      </c>
      <c r="C1539" s="597"/>
      <c r="D1539" s="599">
        <v>8.595057629974E12</v>
      </c>
      <c r="E1539" s="55" t="s">
        <v>6149</v>
      </c>
      <c r="F1539" s="594" t="s">
        <v>6150</v>
      </c>
      <c r="G1539" s="589">
        <v>1775.9</v>
      </c>
      <c r="H1539" s="590">
        <f>G1539*'ЗМІСТ'!$E$13/1000*1.2</f>
        <v>93.15504761</v>
      </c>
      <c r="I1539" s="591"/>
      <c r="J1539" s="592"/>
      <c r="K1539" s="591"/>
      <c r="L1539" s="575"/>
      <c r="M1539" s="593"/>
      <c r="N1539" s="562"/>
      <c r="O1539" s="564"/>
    </row>
    <row r="1540" ht="13.5" customHeight="1" outlineLevel="1">
      <c r="A1540" s="564"/>
      <c r="B1540" s="216">
        <f t="shared" si="1"/>
        <v>1535</v>
      </c>
      <c r="C1540" s="598"/>
      <c r="D1540" s="599">
        <v>8.595057660281E12</v>
      </c>
      <c r="E1540" s="55" t="s">
        <v>6151</v>
      </c>
      <c r="F1540" s="594" t="s">
        <v>6152</v>
      </c>
      <c r="G1540" s="589">
        <v>4656.83</v>
      </c>
      <c r="H1540" s="590">
        <f>G1540*'ЗМІСТ'!$E$13/1000*1.2</f>
        <v>244.2745765</v>
      </c>
      <c r="I1540" s="591"/>
      <c r="J1540" s="592"/>
      <c r="K1540" s="591"/>
      <c r="L1540" s="575"/>
      <c r="M1540" s="593"/>
      <c r="N1540" s="562"/>
      <c r="O1540" s="564"/>
    </row>
    <row r="1541" ht="13.5" customHeight="1" outlineLevel="1">
      <c r="A1541" s="564"/>
      <c r="B1541" s="216">
        <f t="shared" si="1"/>
        <v>1536</v>
      </c>
      <c r="C1541" s="598"/>
      <c r="D1541" s="599">
        <v>8.595057629981E12</v>
      </c>
      <c r="E1541" s="55" t="s">
        <v>6153</v>
      </c>
      <c r="F1541" s="594" t="s">
        <v>6154</v>
      </c>
      <c r="G1541" s="589">
        <v>2130.24</v>
      </c>
      <c r="H1541" s="590">
        <f>G1541*'ЗМІСТ'!$E$13/1000*1.2</f>
        <v>111.7419948</v>
      </c>
      <c r="I1541" s="591"/>
      <c r="J1541" s="592"/>
      <c r="K1541" s="591"/>
      <c r="L1541" s="575"/>
      <c r="M1541" s="593"/>
      <c r="N1541" s="562"/>
      <c r="O1541" s="564"/>
    </row>
    <row r="1542" ht="13.5" customHeight="1" outlineLevel="1">
      <c r="A1542" s="564"/>
      <c r="B1542" s="216">
        <f t="shared" si="1"/>
        <v>1537</v>
      </c>
      <c r="C1542" s="605"/>
      <c r="D1542" s="599">
        <v>8.595057660298E12</v>
      </c>
      <c r="E1542" s="55" t="s">
        <v>6155</v>
      </c>
      <c r="F1542" s="594" t="s">
        <v>6156</v>
      </c>
      <c r="G1542" s="589">
        <v>5104.16</v>
      </c>
      <c r="H1542" s="590">
        <f>G1542*'ЗМІСТ'!$E$13/1000*1.2</f>
        <v>267.7393253</v>
      </c>
      <c r="I1542" s="591"/>
      <c r="J1542" s="592"/>
      <c r="K1542" s="591"/>
      <c r="L1542" s="575"/>
      <c r="M1542" s="593"/>
      <c r="N1542" s="562"/>
      <c r="O1542" s="564"/>
    </row>
    <row r="1543" ht="13.5" customHeight="1" outlineLevel="1">
      <c r="A1543" s="564"/>
      <c r="B1543" s="216">
        <f t="shared" si="1"/>
        <v>1538</v>
      </c>
      <c r="C1543" s="605"/>
      <c r="D1543" s="599">
        <v>8.595057629998E12</v>
      </c>
      <c r="E1543" s="55" t="s">
        <v>6157</v>
      </c>
      <c r="F1543" s="594" t="s">
        <v>6158</v>
      </c>
      <c r="G1543" s="589">
        <v>2223.33</v>
      </c>
      <c r="H1543" s="590">
        <f>G1543*'ЗМІСТ'!$E$13/1000*1.2</f>
        <v>116.6250419</v>
      </c>
      <c r="I1543" s="591"/>
      <c r="J1543" s="592"/>
      <c r="K1543" s="591"/>
      <c r="L1543" s="575"/>
      <c r="M1543" s="593"/>
      <c r="N1543" s="562"/>
      <c r="O1543" s="564"/>
    </row>
    <row r="1544" ht="13.5" customHeight="1" outlineLevel="1">
      <c r="A1544" s="564"/>
      <c r="B1544" s="216">
        <f t="shared" si="1"/>
        <v>1539</v>
      </c>
      <c r="C1544" s="605"/>
      <c r="D1544" s="599">
        <v>8.595057660311E12</v>
      </c>
      <c r="E1544" s="55" t="s">
        <v>6159</v>
      </c>
      <c r="F1544" s="594" t="s">
        <v>6160</v>
      </c>
      <c r="G1544" s="589">
        <v>5132.69</v>
      </c>
      <c r="H1544" s="590">
        <f>G1544*'ЗМІСТ'!$E$13/1000*1.2</f>
        <v>269.2358699</v>
      </c>
      <c r="I1544" s="591"/>
      <c r="J1544" s="592"/>
      <c r="K1544" s="591"/>
      <c r="L1544" s="575"/>
      <c r="M1544" s="593"/>
      <c r="N1544" s="562"/>
      <c r="O1544" s="564"/>
    </row>
    <row r="1545" ht="13.5" customHeight="1" outlineLevel="1">
      <c r="A1545" s="564"/>
      <c r="B1545" s="216">
        <f t="shared" si="1"/>
        <v>1540</v>
      </c>
      <c r="C1545" s="605"/>
      <c r="D1545" s="599">
        <v>8.595057629639E12</v>
      </c>
      <c r="E1545" s="55" t="s">
        <v>6161</v>
      </c>
      <c r="F1545" s="594" t="s">
        <v>6162</v>
      </c>
      <c r="G1545" s="589">
        <v>2558.77</v>
      </c>
      <c r="H1545" s="590">
        <f>G1545*'ЗМІСТ'!$E$13/1000*1.2</f>
        <v>134.2205874</v>
      </c>
      <c r="I1545" s="591"/>
      <c r="J1545" s="592"/>
      <c r="K1545" s="591"/>
      <c r="L1545" s="575"/>
      <c r="M1545" s="593"/>
      <c r="N1545" s="562"/>
      <c r="O1545" s="564"/>
    </row>
    <row r="1546" ht="13.5" customHeight="1" outlineLevel="1">
      <c r="A1546" s="564"/>
      <c r="B1546" s="216">
        <f t="shared" si="1"/>
        <v>1541</v>
      </c>
      <c r="C1546" s="605"/>
      <c r="D1546" s="599">
        <v>8.595057660328E12</v>
      </c>
      <c r="E1546" s="55" t="s">
        <v>6163</v>
      </c>
      <c r="F1546" s="594" t="s">
        <v>6164</v>
      </c>
      <c r="G1546" s="589">
        <v>5963.51</v>
      </c>
      <c r="H1546" s="590">
        <f>G1546*'ЗМІСТ'!$E$13/1000*1.2</f>
        <v>312.8166327</v>
      </c>
      <c r="I1546" s="591"/>
      <c r="J1546" s="592"/>
      <c r="K1546" s="591"/>
      <c r="L1546" s="575"/>
      <c r="M1546" s="593"/>
      <c r="N1546" s="562"/>
      <c r="O1546" s="564"/>
    </row>
    <row r="1547" ht="13.5" customHeight="1" outlineLevel="1">
      <c r="A1547" s="564"/>
      <c r="B1547" s="216">
        <f t="shared" si="1"/>
        <v>1542</v>
      </c>
      <c r="C1547" s="605"/>
      <c r="D1547" s="599">
        <v>8.595057630017E12</v>
      </c>
      <c r="E1547" s="55" t="s">
        <v>6165</v>
      </c>
      <c r="F1547" s="594" t="s">
        <v>6166</v>
      </c>
      <c r="G1547" s="589">
        <v>4225.19</v>
      </c>
      <c r="H1547" s="590">
        <f>G1547*'ЗМІСТ'!$E$13/1000*1.2</f>
        <v>221.6328485</v>
      </c>
      <c r="I1547" s="591">
        <v>-0.09931871461060235</v>
      </c>
      <c r="J1547" s="592"/>
      <c r="K1547" s="591"/>
      <c r="L1547" s="575"/>
      <c r="M1547" s="593"/>
      <c r="N1547" s="562"/>
      <c r="O1547" s="564"/>
    </row>
    <row r="1548" ht="13.5" customHeight="1" outlineLevel="1">
      <c r="A1548" s="564"/>
      <c r="B1548" s="216">
        <f t="shared" si="1"/>
        <v>1543</v>
      </c>
      <c r="C1548" s="605"/>
      <c r="D1548" s="599">
        <v>8.59505766025E12</v>
      </c>
      <c r="E1548" s="55" t="s">
        <v>6167</v>
      </c>
      <c r="F1548" s="594" t="s">
        <v>6168</v>
      </c>
      <c r="G1548" s="589">
        <v>3968.39</v>
      </c>
      <c r="H1548" s="590">
        <f>G1548*'ЗМІСТ'!$E$13/1000*1.2</f>
        <v>208.1623737</v>
      </c>
      <c r="I1548" s="591"/>
      <c r="J1548" s="592"/>
      <c r="K1548" s="591"/>
      <c r="L1548" s="575"/>
      <c r="M1548" s="593"/>
      <c r="N1548" s="562"/>
      <c r="O1548" s="564"/>
    </row>
    <row r="1549" ht="13.5" customHeight="1" outlineLevel="1">
      <c r="A1549" s="564"/>
      <c r="B1549" s="216">
        <f t="shared" si="1"/>
        <v>1544</v>
      </c>
      <c r="C1549" s="605"/>
      <c r="D1549" s="599">
        <v>8.595057638235E12</v>
      </c>
      <c r="E1549" s="55" t="s">
        <v>6169</v>
      </c>
      <c r="F1549" s="594" t="s">
        <v>6170</v>
      </c>
      <c r="G1549" s="589">
        <v>2305.85</v>
      </c>
      <c r="H1549" s="590">
        <f>G1549*'ЗМІСТ'!$E$13/1000*1.2</f>
        <v>120.9536385</v>
      </c>
      <c r="I1549" s="591"/>
      <c r="J1549" s="592"/>
      <c r="K1549" s="591"/>
      <c r="L1549" s="575"/>
      <c r="M1549" s="593"/>
      <c r="N1549" s="562"/>
      <c r="O1549" s="564"/>
    </row>
    <row r="1550" ht="13.5" customHeight="1" outlineLevel="1">
      <c r="A1550" s="564"/>
      <c r="B1550" s="216">
        <f t="shared" si="1"/>
        <v>1545</v>
      </c>
      <c r="C1550" s="605"/>
      <c r="D1550" s="599">
        <v>8.595057660335E12</v>
      </c>
      <c r="E1550" s="55" t="s">
        <v>6171</v>
      </c>
      <c r="F1550" s="594" t="s">
        <v>6172</v>
      </c>
      <c r="G1550" s="589">
        <v>7322.1</v>
      </c>
      <c r="H1550" s="590">
        <f>G1550*'ЗМІСТ'!$E$13/1000*1.2</f>
        <v>384.0816342</v>
      </c>
      <c r="I1550" s="591"/>
      <c r="J1550" s="592"/>
      <c r="K1550" s="591"/>
      <c r="L1550" s="575"/>
      <c r="M1550" s="593"/>
      <c r="N1550" s="562"/>
      <c r="O1550" s="564"/>
    </row>
    <row r="1551" ht="13.5" customHeight="1" outlineLevel="1">
      <c r="A1551" s="564"/>
      <c r="B1551" s="216">
        <f t="shared" si="1"/>
        <v>1546</v>
      </c>
      <c r="C1551" s="605"/>
      <c r="D1551" s="599">
        <v>8.595057636453E12</v>
      </c>
      <c r="E1551" s="55" t="s">
        <v>6173</v>
      </c>
      <c r="F1551" s="594" t="s">
        <v>6174</v>
      </c>
      <c r="G1551" s="589">
        <v>5371.15</v>
      </c>
      <c r="H1551" s="590">
        <f>G1551*'ЗМІСТ'!$E$13/1000*1.2</f>
        <v>281.7443178</v>
      </c>
      <c r="I1551" s="591"/>
      <c r="J1551" s="592"/>
      <c r="K1551" s="591"/>
      <c r="L1551" s="575"/>
      <c r="M1551" s="593"/>
      <c r="N1551" s="562"/>
      <c r="O1551" s="564"/>
    </row>
    <row r="1552" ht="13.5" customHeight="1" outlineLevel="1">
      <c r="A1552" s="564"/>
      <c r="B1552" s="216">
        <f t="shared" si="1"/>
        <v>1547</v>
      </c>
      <c r="C1552" s="605"/>
      <c r="D1552" s="599">
        <v>8.595057660342E12</v>
      </c>
      <c r="E1552" s="55" t="s">
        <v>6175</v>
      </c>
      <c r="F1552" s="594" t="s">
        <v>6176</v>
      </c>
      <c r="G1552" s="589">
        <v>5044.65</v>
      </c>
      <c r="H1552" s="590">
        <f>G1552*'ЗМІСТ'!$E$13/1000*1.2</f>
        <v>264.6177211</v>
      </c>
      <c r="I1552" s="591"/>
      <c r="J1552" s="592"/>
      <c r="K1552" s="591"/>
      <c r="L1552" s="575"/>
      <c r="M1552" s="593"/>
      <c r="N1552" s="562"/>
      <c r="O1552" s="564"/>
    </row>
    <row r="1553" ht="13.5" customHeight="1" outlineLevel="1">
      <c r="A1553" s="564"/>
      <c r="B1553" s="216">
        <f t="shared" si="1"/>
        <v>1548</v>
      </c>
      <c r="C1553" s="605"/>
      <c r="D1553" s="599">
        <v>8.595057638242E12</v>
      </c>
      <c r="E1553" s="55" t="s">
        <v>6177</v>
      </c>
      <c r="F1553" s="594" t="s">
        <v>6178</v>
      </c>
      <c r="G1553" s="589">
        <v>3615.39</v>
      </c>
      <c r="H1553" s="590">
        <f>G1553*'ЗМІСТ'!$E$13/1000*1.2</f>
        <v>189.6457163</v>
      </c>
      <c r="I1553" s="591"/>
      <c r="J1553" s="592"/>
      <c r="K1553" s="591"/>
      <c r="L1553" s="575"/>
      <c r="M1553" s="593"/>
      <c r="N1553" s="562"/>
      <c r="O1553" s="564"/>
    </row>
    <row r="1554" ht="13.5" customHeight="1" outlineLevel="1">
      <c r="A1554" s="564"/>
      <c r="B1554" s="216">
        <f t="shared" si="1"/>
        <v>1549</v>
      </c>
      <c r="C1554" s="598"/>
      <c r="D1554" s="599">
        <v>8.595057660267E12</v>
      </c>
      <c r="E1554" s="55" t="s">
        <v>6179</v>
      </c>
      <c r="F1554" s="594" t="s">
        <v>6180</v>
      </c>
      <c r="G1554" s="589">
        <v>4458.56</v>
      </c>
      <c r="H1554" s="590">
        <f>G1554*'ЗМІСТ'!$E$13/1000*1.2</f>
        <v>233.8742998</v>
      </c>
      <c r="I1554" s="591"/>
      <c r="J1554" s="592"/>
      <c r="K1554" s="591"/>
      <c r="L1554" s="575"/>
      <c r="M1554" s="593"/>
      <c r="N1554" s="562"/>
      <c r="O1554" s="564"/>
    </row>
    <row r="1555" ht="13.5" customHeight="1" outlineLevel="1">
      <c r="A1555" s="564"/>
      <c r="B1555" s="216">
        <f t="shared" si="1"/>
        <v>1550</v>
      </c>
      <c r="C1555" s="598"/>
      <c r="D1555" s="599">
        <v>8.59505763547E12</v>
      </c>
      <c r="E1555" s="55" t="s">
        <v>6181</v>
      </c>
      <c r="F1555" s="594" t="s">
        <v>6182</v>
      </c>
      <c r="G1555" s="589">
        <v>1824.73</v>
      </c>
      <c r="H1555" s="590">
        <f>G1555*'ЗМІСТ'!$E$13/1000*1.2</f>
        <v>95.71643112</v>
      </c>
      <c r="I1555" s="591"/>
      <c r="J1555" s="592"/>
      <c r="K1555" s="591"/>
      <c r="L1555" s="575"/>
      <c r="M1555" s="593"/>
      <c r="N1555" s="562"/>
      <c r="O1555" s="564"/>
    </row>
    <row r="1556" ht="13.5" customHeight="1" outlineLevel="1">
      <c r="A1556" s="564"/>
      <c r="B1556" s="216">
        <f t="shared" si="1"/>
        <v>1551</v>
      </c>
      <c r="C1556" s="598"/>
      <c r="D1556" s="599">
        <v>8.595057660359E12</v>
      </c>
      <c r="E1556" s="55" t="s">
        <v>6183</v>
      </c>
      <c r="F1556" s="594" t="s">
        <v>6184</v>
      </c>
      <c r="G1556" s="589">
        <v>4616.28</v>
      </c>
      <c r="H1556" s="590">
        <f>G1556*'ЗМІСТ'!$E$13/1000*1.2</f>
        <v>242.1475214</v>
      </c>
      <c r="I1556" s="591"/>
      <c r="J1556" s="592"/>
      <c r="K1556" s="591"/>
      <c r="L1556" s="575"/>
      <c r="M1556" s="593"/>
      <c r="N1556" s="562"/>
      <c r="O1556" s="564"/>
    </row>
    <row r="1557" ht="13.5" customHeight="1" outlineLevel="1">
      <c r="A1557" s="564"/>
      <c r="B1557" s="216">
        <f t="shared" si="1"/>
        <v>1552</v>
      </c>
      <c r="C1557" s="598"/>
      <c r="D1557" s="599">
        <v>8.595057630383E12</v>
      </c>
      <c r="E1557" s="55" t="s">
        <v>6185</v>
      </c>
      <c r="F1557" s="594" t="s">
        <v>6186</v>
      </c>
      <c r="G1557" s="589">
        <v>2305.48</v>
      </c>
      <c r="H1557" s="590">
        <f>G1557*'ЗМІСТ'!$E$13/1000*1.2</f>
        <v>120.9342301</v>
      </c>
      <c r="I1557" s="591"/>
      <c r="J1557" s="592"/>
      <c r="K1557" s="591"/>
      <c r="L1557" s="575"/>
      <c r="M1557" s="593"/>
      <c r="N1557" s="562"/>
      <c r="O1557" s="564"/>
    </row>
    <row r="1558" ht="13.5" customHeight="1" outlineLevel="1">
      <c r="A1558" s="564"/>
      <c r="B1558" s="216">
        <f t="shared" si="1"/>
        <v>1553</v>
      </c>
      <c r="C1558" s="598"/>
      <c r="D1558" s="599">
        <v>8.595057660366E12</v>
      </c>
      <c r="E1558" s="55" t="s">
        <v>6187</v>
      </c>
      <c r="F1558" s="594" t="s">
        <v>6188</v>
      </c>
      <c r="G1558" s="589">
        <v>5034.39</v>
      </c>
      <c r="H1558" s="590">
        <f>G1558*'ЗМІСТ'!$E$13/1000*1.2</f>
        <v>264.0795316</v>
      </c>
      <c r="I1558" s="591"/>
      <c r="J1558" s="592"/>
      <c r="K1558" s="591"/>
      <c r="L1558" s="575"/>
      <c r="M1558" s="593"/>
      <c r="N1558" s="562"/>
      <c r="O1558" s="564"/>
    </row>
    <row r="1559" ht="13.5" customHeight="1" outlineLevel="1">
      <c r="A1559" s="564"/>
      <c r="B1559" s="216">
        <f t="shared" si="1"/>
        <v>1554</v>
      </c>
      <c r="C1559" s="598"/>
      <c r="D1559" s="599">
        <v>8.595057629943E12</v>
      </c>
      <c r="E1559" s="55" t="s">
        <v>6189</v>
      </c>
      <c r="F1559" s="594" t="s">
        <v>6190</v>
      </c>
      <c r="G1559" s="589">
        <v>4288.56</v>
      </c>
      <c r="H1559" s="590">
        <f>G1559*'ЗМІСТ'!$E$13/1000*1.2</f>
        <v>224.9569294</v>
      </c>
      <c r="I1559" s="591"/>
      <c r="J1559" s="592"/>
      <c r="K1559" s="591"/>
      <c r="L1559" s="575"/>
      <c r="M1559" s="593"/>
      <c r="N1559" s="562"/>
      <c r="O1559" s="564"/>
    </row>
    <row r="1560" ht="13.5" customHeight="1" outlineLevel="1">
      <c r="A1560" s="564"/>
      <c r="B1560" s="216">
        <f t="shared" si="1"/>
        <v>1555</v>
      </c>
      <c r="C1560" s="598"/>
      <c r="D1560" s="599">
        <v>8.595057660373E12</v>
      </c>
      <c r="E1560" s="55" t="s">
        <v>6191</v>
      </c>
      <c r="F1560" s="594" t="s">
        <v>6192</v>
      </c>
      <c r="G1560" s="589">
        <v>5222.23</v>
      </c>
      <c r="H1560" s="590">
        <f>G1560*'ЗМІСТ'!$E$13/1000*1.2</f>
        <v>273.9327013</v>
      </c>
      <c r="I1560" s="591"/>
      <c r="J1560" s="592"/>
      <c r="K1560" s="591"/>
      <c r="L1560" s="575"/>
      <c r="M1560" s="593"/>
      <c r="N1560" s="562"/>
      <c r="O1560" s="564"/>
    </row>
    <row r="1561" ht="13.5" customHeight="1" outlineLevel="1">
      <c r="A1561" s="564"/>
      <c r="B1561" s="216">
        <f t="shared" si="1"/>
        <v>1556</v>
      </c>
      <c r="C1561" s="598"/>
      <c r="D1561" s="599">
        <v>8.595057629417E12</v>
      </c>
      <c r="E1561" s="55" t="s">
        <v>6193</v>
      </c>
      <c r="F1561" s="594" t="s">
        <v>6194</v>
      </c>
      <c r="G1561" s="589">
        <v>4456.71</v>
      </c>
      <c r="H1561" s="590">
        <f>G1561*'ЗМІСТ'!$E$13/1000*1.2</f>
        <v>233.7772579</v>
      </c>
      <c r="I1561" s="591"/>
      <c r="J1561" s="592"/>
      <c r="K1561" s="591"/>
      <c r="L1561" s="575"/>
      <c r="M1561" s="593"/>
      <c r="N1561" s="562"/>
      <c r="O1561" s="564"/>
    </row>
    <row r="1562" ht="13.5" customHeight="1" outlineLevel="1">
      <c r="A1562" s="564"/>
      <c r="B1562" s="216">
        <f t="shared" si="1"/>
        <v>1557</v>
      </c>
      <c r="C1562" s="610"/>
      <c r="D1562" s="599">
        <v>8.595057660397E12</v>
      </c>
      <c r="E1562" s="55" t="s">
        <v>6195</v>
      </c>
      <c r="F1562" s="594" t="s">
        <v>6196</v>
      </c>
      <c r="G1562" s="589">
        <v>5909.32</v>
      </c>
      <c r="H1562" s="590">
        <f>G1562*'ЗМІСТ'!$E$13/1000*1.2</f>
        <v>309.9740897</v>
      </c>
      <c r="I1562" s="591"/>
      <c r="J1562" s="592"/>
      <c r="K1562" s="591"/>
      <c r="L1562" s="575"/>
      <c r="M1562" s="593"/>
      <c r="N1562" s="562"/>
      <c r="O1562" s="564"/>
    </row>
    <row r="1563" ht="13.5" customHeight="1" outlineLevel="1">
      <c r="A1563" s="564"/>
      <c r="B1563" s="216">
        <f t="shared" si="1"/>
        <v>1558</v>
      </c>
      <c r="C1563" s="598"/>
      <c r="D1563" s="599">
        <v>8.595057629967E12</v>
      </c>
      <c r="E1563" s="55" t="s">
        <v>6197</v>
      </c>
      <c r="F1563" s="594" t="s">
        <v>6198</v>
      </c>
      <c r="G1563" s="589">
        <v>4868.06</v>
      </c>
      <c r="H1563" s="590">
        <f>G1563*'ЗМІСТ'!$E$13/1000*1.2</f>
        <v>255.3546715</v>
      </c>
      <c r="I1563" s="591"/>
      <c r="J1563" s="592"/>
      <c r="K1563" s="591"/>
      <c r="L1563" s="575"/>
      <c r="M1563" s="593"/>
      <c r="N1563" s="562"/>
      <c r="O1563" s="564"/>
    </row>
    <row r="1564" ht="13.5" customHeight="1" outlineLevel="1">
      <c r="A1564" s="564"/>
      <c r="B1564" s="216">
        <f t="shared" si="1"/>
        <v>1559</v>
      </c>
      <c r="C1564" s="610"/>
      <c r="D1564" s="599">
        <v>8.595057660403E12</v>
      </c>
      <c r="E1564" s="55" t="s">
        <v>6199</v>
      </c>
      <c r="F1564" s="594" t="s">
        <v>6200</v>
      </c>
      <c r="G1564" s="589">
        <v>4717.17</v>
      </c>
      <c r="H1564" s="590">
        <f>G1564*'ЗМІСТ'!$E$13/1000*1.2</f>
        <v>247.4397184</v>
      </c>
      <c r="I1564" s="591"/>
      <c r="J1564" s="592"/>
      <c r="K1564" s="591"/>
      <c r="L1564" s="575"/>
      <c r="M1564" s="593"/>
      <c r="N1564" s="562"/>
      <c r="O1564" s="564"/>
    </row>
    <row r="1565" ht="13.5" customHeight="1" outlineLevel="1">
      <c r="A1565" s="564"/>
      <c r="B1565" s="216">
        <f t="shared" si="1"/>
        <v>1560</v>
      </c>
      <c r="C1565" s="598"/>
      <c r="D1565" s="599">
        <v>8.595057629387E12</v>
      </c>
      <c r="E1565" s="55" t="s">
        <v>6201</v>
      </c>
      <c r="F1565" s="594" t="s">
        <v>6202</v>
      </c>
      <c r="G1565" s="589">
        <v>3444.35</v>
      </c>
      <c r="H1565" s="590">
        <f>G1565*'ЗМІСТ'!$E$13/1000*1.2</f>
        <v>180.6737926</v>
      </c>
      <c r="I1565" s="591"/>
      <c r="J1565" s="592"/>
      <c r="K1565" s="591"/>
      <c r="L1565" s="575"/>
      <c r="M1565" s="593"/>
      <c r="N1565" s="562"/>
      <c r="O1565" s="564"/>
    </row>
    <row r="1566" ht="13.5" customHeight="1" outlineLevel="1">
      <c r="A1566" s="564"/>
      <c r="B1566" s="216">
        <f t="shared" si="1"/>
        <v>1561</v>
      </c>
      <c r="C1566" s="610"/>
      <c r="D1566" s="599">
        <v>8.59505766041E12</v>
      </c>
      <c r="E1566" s="55" t="s">
        <v>6203</v>
      </c>
      <c r="F1566" s="594" t="s">
        <v>6204</v>
      </c>
      <c r="G1566" s="589">
        <v>5370.24</v>
      </c>
      <c r="H1566" s="590">
        <f>G1566*'ЗМІСТ'!$E$13/1000*1.2</f>
        <v>281.6965836</v>
      </c>
      <c r="I1566" s="591"/>
      <c r="J1566" s="592"/>
      <c r="K1566" s="591"/>
      <c r="L1566" s="575"/>
      <c r="M1566" s="593"/>
      <c r="N1566" s="562"/>
      <c r="O1566" s="564"/>
    </row>
    <row r="1567" ht="13.5" customHeight="1" outlineLevel="1">
      <c r="A1567" s="564"/>
      <c r="B1567" s="216">
        <f t="shared" si="1"/>
        <v>1562</v>
      </c>
      <c r="C1567" s="598"/>
      <c r="D1567" s="599">
        <v>8.595057638259E12</v>
      </c>
      <c r="E1567" s="55" t="s">
        <v>6205</v>
      </c>
      <c r="F1567" s="594" t="s">
        <v>6206</v>
      </c>
      <c r="G1567" s="589">
        <v>3658.64</v>
      </c>
      <c r="H1567" s="590">
        <f>G1567*'ЗМІСТ'!$E$13/1000*1.2</f>
        <v>191.9144002</v>
      </c>
      <c r="I1567" s="591"/>
      <c r="J1567" s="592"/>
      <c r="K1567" s="591"/>
      <c r="L1567" s="575"/>
      <c r="M1567" s="593"/>
      <c r="N1567" s="562"/>
      <c r="O1567" s="564"/>
    </row>
    <row r="1568" ht="13.5" customHeight="1" outlineLevel="1">
      <c r="A1568" s="564"/>
      <c r="B1568" s="216">
        <f t="shared" si="1"/>
        <v>1563</v>
      </c>
      <c r="C1568" s="610"/>
      <c r="D1568" s="599">
        <v>8.595057660427E12</v>
      </c>
      <c r="E1568" s="55" t="s">
        <v>6207</v>
      </c>
      <c r="F1568" s="594" t="s">
        <v>6208</v>
      </c>
      <c r="G1568" s="589">
        <v>6395.63</v>
      </c>
      <c r="H1568" s="590">
        <f>G1568*'ЗМІСТ'!$E$13/1000*1.2</f>
        <v>335.4835391</v>
      </c>
      <c r="I1568" s="591"/>
      <c r="J1568" s="592"/>
      <c r="K1568" s="591"/>
      <c r="L1568" s="575"/>
      <c r="M1568" s="593"/>
      <c r="N1568" s="562"/>
      <c r="O1568" s="564"/>
    </row>
    <row r="1569" ht="13.5" customHeight="1" outlineLevel="1">
      <c r="A1569" s="564"/>
      <c r="B1569" s="216">
        <f t="shared" si="1"/>
        <v>1564</v>
      </c>
      <c r="C1569" s="598"/>
      <c r="D1569" s="599">
        <v>8.595057638266E12</v>
      </c>
      <c r="E1569" s="55" t="s">
        <v>6209</v>
      </c>
      <c r="F1569" s="594" t="s">
        <v>6210</v>
      </c>
      <c r="G1569" s="589">
        <v>4372.35</v>
      </c>
      <c r="H1569" s="590">
        <f>G1569*'ЗМІСТ'!$E$13/1000*1.2</f>
        <v>229.3521439</v>
      </c>
      <c r="I1569" s="591"/>
      <c r="J1569" s="592"/>
      <c r="K1569" s="591"/>
      <c r="L1569" s="575"/>
      <c r="M1569" s="593"/>
      <c r="N1569" s="562"/>
      <c r="O1569" s="564"/>
    </row>
    <row r="1570" ht="13.5" customHeight="1" outlineLevel="1">
      <c r="A1570" s="564"/>
      <c r="B1570" s="216">
        <f t="shared" si="1"/>
        <v>1565</v>
      </c>
      <c r="C1570" s="610"/>
      <c r="D1570" s="599">
        <v>8.595057614475E12</v>
      </c>
      <c r="E1570" s="55" t="s">
        <v>293</v>
      </c>
      <c r="F1570" s="594" t="s">
        <v>294</v>
      </c>
      <c r="G1570" s="589">
        <v>348.92</v>
      </c>
      <c r="H1570" s="590">
        <f>G1570*'ЗМІСТ'!$E$13/1000*1.2</f>
        <v>18.30264047</v>
      </c>
      <c r="I1570" s="591"/>
      <c r="J1570" s="592"/>
      <c r="K1570" s="591"/>
      <c r="L1570" s="575"/>
      <c r="M1570" s="593"/>
      <c r="N1570" s="562"/>
      <c r="O1570" s="564"/>
    </row>
    <row r="1571" ht="13.5" customHeight="1" outlineLevel="1">
      <c r="A1571" s="564"/>
      <c r="B1571" s="216">
        <f t="shared" si="1"/>
        <v>1566</v>
      </c>
      <c r="C1571" s="598"/>
      <c r="D1571" s="599">
        <v>8.595057626669E12</v>
      </c>
      <c r="E1571" s="55" t="s">
        <v>295</v>
      </c>
      <c r="F1571" s="594" t="s">
        <v>296</v>
      </c>
      <c r="G1571" s="589">
        <v>547.78</v>
      </c>
      <c r="H1571" s="590">
        <f>G1571*'ЗМІСТ'!$E$13/1000*1.2</f>
        <v>28.73386563</v>
      </c>
      <c r="I1571" s="591"/>
      <c r="J1571" s="592"/>
      <c r="K1571" s="591"/>
      <c r="L1571" s="575"/>
      <c r="M1571" s="593"/>
      <c r="N1571" s="562"/>
      <c r="O1571" s="564"/>
    </row>
    <row r="1572" ht="13.5" customHeight="1" outlineLevel="1">
      <c r="A1572" s="564"/>
      <c r="B1572" s="216">
        <f t="shared" si="1"/>
        <v>1567</v>
      </c>
      <c r="C1572" s="610"/>
      <c r="D1572" s="599">
        <v>8.595057624252E12</v>
      </c>
      <c r="E1572" s="55" t="s">
        <v>6211</v>
      </c>
      <c r="F1572" s="594" t="s">
        <v>300</v>
      </c>
      <c r="G1572" s="589">
        <v>317.39</v>
      </c>
      <c r="H1572" s="590">
        <f>G1572*'ЗМІСТ'!$E$13/1000*1.2</f>
        <v>16.64873054</v>
      </c>
      <c r="I1572" s="591">
        <v>0.04544384221953896</v>
      </c>
      <c r="J1572" s="592"/>
      <c r="K1572" s="591"/>
      <c r="L1572" s="575"/>
      <c r="M1572" s="593"/>
      <c r="N1572" s="562"/>
      <c r="O1572" s="564"/>
    </row>
    <row r="1573" ht="13.5" customHeight="1" outlineLevel="1">
      <c r="A1573" s="564"/>
      <c r="B1573" s="216">
        <f t="shared" si="1"/>
        <v>1568</v>
      </c>
      <c r="C1573" s="597"/>
      <c r="D1573" s="599">
        <v>8.595057608115E12</v>
      </c>
      <c r="E1573" s="55" t="s">
        <v>297</v>
      </c>
      <c r="F1573" s="594" t="s">
        <v>298</v>
      </c>
      <c r="G1573" s="589">
        <v>450.54</v>
      </c>
      <c r="H1573" s="590">
        <f>G1573*'ЗМІСТ'!$E$13/1000*1.2</f>
        <v>23.63312976</v>
      </c>
      <c r="I1573" s="591">
        <v>0.0387673564384518</v>
      </c>
      <c r="J1573" s="592"/>
      <c r="K1573" s="591"/>
      <c r="L1573" s="575"/>
      <c r="M1573" s="593"/>
      <c r="N1573" s="562"/>
      <c r="O1573" s="564"/>
    </row>
    <row r="1574" ht="13.5" customHeight="1" outlineLevel="1">
      <c r="A1574" s="564"/>
      <c r="B1574" s="216">
        <f t="shared" si="1"/>
        <v>1569</v>
      </c>
      <c r="C1574" s="597"/>
      <c r="D1574" s="599">
        <v>8.595057610361E12</v>
      </c>
      <c r="E1574" s="611" t="s">
        <v>301</v>
      </c>
      <c r="F1574" s="594" t="s">
        <v>302</v>
      </c>
      <c r="G1574" s="589">
        <v>1298.84</v>
      </c>
      <c r="H1574" s="590">
        <f>G1574*'ЗМІСТ'!$E$13/1000*1.2</f>
        <v>68.13080806</v>
      </c>
      <c r="I1574" s="591"/>
      <c r="J1574" s="592"/>
      <c r="K1574" s="591"/>
      <c r="L1574" s="575"/>
      <c r="M1574" s="593"/>
      <c r="N1574" s="562"/>
      <c r="O1574" s="564"/>
    </row>
    <row r="1575" ht="13.5" customHeight="1" outlineLevel="1">
      <c r="A1575" s="564"/>
      <c r="B1575" s="216">
        <f t="shared" si="1"/>
        <v>1570</v>
      </c>
      <c r="C1575" s="597"/>
      <c r="D1575" s="599">
        <v>8.595057610231E12</v>
      </c>
      <c r="E1575" s="55" t="s">
        <v>303</v>
      </c>
      <c r="F1575" s="594" t="s">
        <v>304</v>
      </c>
      <c r="G1575" s="589">
        <v>972.43</v>
      </c>
      <c r="H1575" s="590">
        <f>G1575*'ЗМІСТ'!$E$13/1000*1.2</f>
        <v>51.00893234</v>
      </c>
      <c r="I1575" s="591"/>
      <c r="J1575" s="592"/>
      <c r="K1575" s="591"/>
      <c r="L1575" s="575"/>
      <c r="M1575" s="593"/>
      <c r="N1575" s="562"/>
      <c r="O1575" s="564"/>
    </row>
    <row r="1576" ht="13.5" customHeight="1" outlineLevel="1">
      <c r="A1576" s="564"/>
      <c r="B1576" s="216">
        <f t="shared" si="1"/>
        <v>1571</v>
      </c>
      <c r="C1576" s="610"/>
      <c r="D1576" s="599">
        <v>8.595057610378E12</v>
      </c>
      <c r="E1576" s="55" t="s">
        <v>306</v>
      </c>
      <c r="F1576" s="594" t="s">
        <v>307</v>
      </c>
      <c r="G1576" s="589">
        <v>1277.0</v>
      </c>
      <c r="H1576" s="590">
        <f>G1576*'ЗМІСТ'!$E$13/1000*1.2</f>
        <v>66.98518824</v>
      </c>
      <c r="I1576" s="591"/>
      <c r="J1576" s="592"/>
      <c r="K1576" s="591"/>
      <c r="L1576" s="575"/>
      <c r="M1576" s="593"/>
      <c r="N1576" s="562"/>
      <c r="O1576" s="564"/>
    </row>
    <row r="1577" ht="13.5" customHeight="1" outlineLevel="1">
      <c r="A1577" s="564"/>
      <c r="B1577" s="216">
        <f t="shared" si="1"/>
        <v>1572</v>
      </c>
      <c r="C1577" s="597"/>
      <c r="D1577" s="599">
        <v>8.595568931122E12</v>
      </c>
      <c r="E1577" s="55" t="s">
        <v>6212</v>
      </c>
      <c r="F1577" s="594" t="s">
        <v>6213</v>
      </c>
      <c r="G1577" s="589">
        <v>1248.52</v>
      </c>
      <c r="H1577" s="590">
        <f>G1577*'ЗМІСТ'!$E$13/1000*1.2</f>
        <v>65.49126642</v>
      </c>
      <c r="I1577" s="591"/>
      <c r="J1577" s="592"/>
      <c r="K1577" s="591"/>
      <c r="L1577" s="575"/>
      <c r="M1577" s="593"/>
      <c r="N1577" s="562"/>
      <c r="O1577" s="564"/>
    </row>
    <row r="1578" ht="13.5" customHeight="1" outlineLevel="1">
      <c r="A1578" s="564"/>
      <c r="B1578" s="216">
        <f t="shared" si="1"/>
        <v>1573</v>
      </c>
      <c r="C1578" s="597"/>
      <c r="D1578" s="599">
        <v>8.595057624269E12</v>
      </c>
      <c r="E1578" s="55" t="s">
        <v>279</v>
      </c>
      <c r="F1578" s="594" t="s">
        <v>280</v>
      </c>
      <c r="G1578" s="589">
        <v>719.38</v>
      </c>
      <c r="H1578" s="590">
        <f>G1578*'ЗМІСТ'!$E$13/1000*1.2</f>
        <v>37.73516423</v>
      </c>
      <c r="I1578" s="591">
        <v>0.043312554182151144</v>
      </c>
      <c r="J1578" s="592"/>
      <c r="K1578" s="591"/>
      <c r="L1578" s="575"/>
      <c r="M1578" s="593"/>
      <c r="N1578" s="562"/>
      <c r="O1578" s="564"/>
    </row>
    <row r="1579" ht="13.5" customHeight="1" outlineLevel="1">
      <c r="A1579" s="564"/>
      <c r="B1579" s="216">
        <f t="shared" si="1"/>
        <v>1574</v>
      </c>
      <c r="C1579" s="597"/>
      <c r="D1579" s="599">
        <v>8.595057632516E12</v>
      </c>
      <c r="E1579" s="55" t="s">
        <v>281</v>
      </c>
      <c r="F1579" s="594" t="s">
        <v>282</v>
      </c>
      <c r="G1579" s="589">
        <v>193.23</v>
      </c>
      <c r="H1579" s="590">
        <f>G1579*'ЗМІСТ'!$E$13/1000*1.2</f>
        <v>10.13590284</v>
      </c>
      <c r="I1579" s="591">
        <v>0.03717151955728319</v>
      </c>
      <c r="J1579" s="592"/>
      <c r="K1579" s="591"/>
      <c r="L1579" s="575"/>
      <c r="M1579" s="593"/>
      <c r="N1579" s="562"/>
      <c r="O1579" s="564"/>
    </row>
    <row r="1580" ht="13.5" customHeight="1" outlineLevel="1">
      <c r="A1580" s="564"/>
      <c r="B1580" s="216">
        <f t="shared" si="1"/>
        <v>1575</v>
      </c>
      <c r="C1580" s="610"/>
      <c r="D1580" s="599">
        <v>8.595057608146E12</v>
      </c>
      <c r="E1580" s="55" t="s">
        <v>283</v>
      </c>
      <c r="F1580" s="594" t="s">
        <v>284</v>
      </c>
      <c r="G1580" s="589">
        <v>453.23</v>
      </c>
      <c r="H1580" s="590">
        <f>G1580*'ЗМІСТ'!$E$13/1000*1.2</f>
        <v>23.77423404</v>
      </c>
      <c r="I1580" s="591"/>
      <c r="J1580" s="592"/>
      <c r="K1580" s="591"/>
      <c r="L1580" s="575"/>
      <c r="M1580" s="593"/>
      <c r="N1580" s="562"/>
      <c r="O1580" s="564"/>
    </row>
    <row r="1581" ht="13.5" customHeight="1" outlineLevel="1">
      <c r="A1581" s="564"/>
      <c r="B1581" s="216">
        <f t="shared" si="1"/>
        <v>1576</v>
      </c>
      <c r="C1581" s="597"/>
      <c r="D1581" s="599">
        <v>8.595057632455E12</v>
      </c>
      <c r="E1581" s="55" t="s">
        <v>308</v>
      </c>
      <c r="F1581" s="594" t="s">
        <v>309</v>
      </c>
      <c r="G1581" s="589">
        <v>429.66</v>
      </c>
      <c r="H1581" s="590">
        <f>G1581*'ЗМІСТ'!$E$13/1000*1.2</f>
        <v>22.53786686</v>
      </c>
      <c r="I1581" s="591">
        <v>0.05435001453485862</v>
      </c>
      <c r="J1581" s="592"/>
      <c r="K1581" s="591"/>
      <c r="L1581" s="575"/>
      <c r="M1581" s="593"/>
      <c r="N1581" s="562"/>
      <c r="O1581" s="564"/>
    </row>
    <row r="1582" ht="13.5" customHeight="1" outlineLevel="1">
      <c r="A1582" s="564"/>
      <c r="B1582" s="216">
        <f t="shared" si="1"/>
        <v>1577</v>
      </c>
      <c r="C1582" s="597"/>
      <c r="D1582" s="599">
        <v>8.595057632462E12</v>
      </c>
      <c r="E1582" s="55" t="s">
        <v>310</v>
      </c>
      <c r="F1582" s="594" t="s">
        <v>311</v>
      </c>
      <c r="G1582" s="589">
        <v>359.4</v>
      </c>
      <c r="H1582" s="590">
        <f>G1582*'ЗМІСТ'!$E$13/1000*1.2</f>
        <v>18.85237013</v>
      </c>
      <c r="I1582" s="591">
        <v>0.046226477199765775</v>
      </c>
      <c r="J1582" s="592"/>
      <c r="K1582" s="591"/>
      <c r="L1582" s="575"/>
      <c r="M1582" s="593"/>
      <c r="N1582" s="562"/>
      <c r="O1582" s="564"/>
    </row>
    <row r="1583" ht="13.5" customHeight="1" outlineLevel="1">
      <c r="A1583" s="564"/>
      <c r="B1583" s="216">
        <f t="shared" si="1"/>
        <v>1578</v>
      </c>
      <c r="C1583" s="597"/>
      <c r="D1583" s="599">
        <v>8.595057667853E12</v>
      </c>
      <c r="E1583" s="55" t="s">
        <v>312</v>
      </c>
      <c r="F1583" s="594" t="s">
        <v>313</v>
      </c>
      <c r="G1583" s="589">
        <v>400.89</v>
      </c>
      <c r="H1583" s="590">
        <f>G1583*'ЗМІСТ'!$E$13/1000*1.2</f>
        <v>21.02873306</v>
      </c>
      <c r="I1583" s="591"/>
      <c r="J1583" s="592"/>
      <c r="K1583" s="591"/>
      <c r="L1583" s="575"/>
      <c r="M1583" s="593"/>
      <c r="N1583" s="562"/>
      <c r="O1583" s="564"/>
    </row>
    <row r="1584" ht="13.5" customHeight="1" outlineLevel="1">
      <c r="A1584" s="564"/>
      <c r="B1584" s="216">
        <f t="shared" si="1"/>
        <v>1579</v>
      </c>
      <c r="C1584" s="610"/>
      <c r="D1584" s="599">
        <v>8.595057632509E12</v>
      </c>
      <c r="E1584" s="55" t="s">
        <v>285</v>
      </c>
      <c r="F1584" s="594" t="s">
        <v>286</v>
      </c>
      <c r="G1584" s="589">
        <v>452.27</v>
      </c>
      <c r="H1584" s="590">
        <f>G1584*'ЗМІСТ'!$E$13/1000*1.2</f>
        <v>23.72387712</v>
      </c>
      <c r="I1584" s="591"/>
      <c r="J1584" s="592"/>
      <c r="K1584" s="591"/>
      <c r="L1584" s="575"/>
      <c r="M1584" s="593"/>
      <c r="N1584" s="562"/>
      <c r="O1584" s="564"/>
    </row>
    <row r="1585" ht="13.5" customHeight="1" outlineLevel="1">
      <c r="A1585" s="564"/>
      <c r="B1585" s="216">
        <f t="shared" si="1"/>
        <v>1580</v>
      </c>
      <c r="C1585" s="597"/>
      <c r="D1585" s="599">
        <v>8.595057632493E12</v>
      </c>
      <c r="E1585" s="55" t="s">
        <v>291</v>
      </c>
      <c r="F1585" s="594" t="s">
        <v>292</v>
      </c>
      <c r="G1585" s="589">
        <v>451.89</v>
      </c>
      <c r="H1585" s="590">
        <f>G1585*'ЗМІСТ'!$E$13/1000*1.2</f>
        <v>23.70394418</v>
      </c>
      <c r="I1585" s="591"/>
      <c r="J1585" s="592"/>
      <c r="K1585" s="591"/>
      <c r="L1585" s="575"/>
      <c r="M1585" s="593"/>
      <c r="N1585" s="562"/>
      <c r="O1585" s="564"/>
    </row>
    <row r="1586" ht="13.5" customHeight="1" outlineLevel="1">
      <c r="A1586" s="564"/>
      <c r="B1586" s="216">
        <f t="shared" si="1"/>
        <v>1581</v>
      </c>
      <c r="C1586" s="597"/>
      <c r="D1586" s="599">
        <v>8.595057632486E12</v>
      </c>
      <c r="E1586" s="55" t="s">
        <v>287</v>
      </c>
      <c r="F1586" s="594" t="s">
        <v>288</v>
      </c>
      <c r="G1586" s="589">
        <v>461.15</v>
      </c>
      <c r="H1586" s="590">
        <f>G1586*'ЗМІСТ'!$E$13/1000*1.2</f>
        <v>24.18967859</v>
      </c>
      <c r="I1586" s="591"/>
      <c r="J1586" s="592"/>
      <c r="K1586" s="591"/>
      <c r="L1586" s="575"/>
      <c r="M1586" s="593"/>
      <c r="N1586" s="562"/>
      <c r="O1586" s="564"/>
    </row>
    <row r="1587" ht="13.5" customHeight="1" outlineLevel="1">
      <c r="A1587" s="564"/>
      <c r="B1587" s="216">
        <f t="shared" si="1"/>
        <v>1582</v>
      </c>
      <c r="C1587" s="597"/>
      <c r="D1587" s="599">
        <v>8.595057657151E12</v>
      </c>
      <c r="E1587" s="55" t="s">
        <v>289</v>
      </c>
      <c r="F1587" s="594" t="s">
        <v>290</v>
      </c>
      <c r="G1587" s="589">
        <v>488.74</v>
      </c>
      <c r="H1587" s="590">
        <f>G1587*'ЗМІСТ'!$E$13/1000*1.2</f>
        <v>25.63691535</v>
      </c>
      <c r="I1587" s="591"/>
      <c r="J1587" s="592"/>
      <c r="K1587" s="591"/>
      <c r="L1587" s="575"/>
      <c r="M1587" s="593"/>
      <c r="N1587" s="562"/>
      <c r="O1587" s="564"/>
    </row>
    <row r="1588" ht="13.5" customHeight="1" outlineLevel="1">
      <c r="A1588" s="564"/>
      <c r="B1588" s="216">
        <f t="shared" si="1"/>
        <v>1583</v>
      </c>
      <c r="C1588" s="610"/>
      <c r="D1588" s="599">
        <v>8.595057650459E12</v>
      </c>
      <c r="E1588" s="55" t="s">
        <v>6214</v>
      </c>
      <c r="F1588" s="594" t="s">
        <v>6215</v>
      </c>
      <c r="G1588" s="589">
        <v>2093.54</v>
      </c>
      <c r="H1588" s="590">
        <f>G1588*'ЗМІСТ'!$E$13/1000*1.2</f>
        <v>109.8168919</v>
      </c>
      <c r="I1588" s="591"/>
      <c r="J1588" s="592"/>
      <c r="K1588" s="591"/>
      <c r="L1588" s="575"/>
      <c r="M1588" s="593"/>
      <c r="N1588" s="562"/>
      <c r="O1588" s="564"/>
    </row>
    <row r="1589" ht="13.5" customHeight="1" outlineLevel="1">
      <c r="A1589" s="564"/>
      <c r="B1589" s="216">
        <f t="shared" si="1"/>
        <v>1584</v>
      </c>
      <c r="C1589" s="598"/>
      <c r="D1589" s="599">
        <v>8.595057650121E12</v>
      </c>
      <c r="E1589" s="55" t="s">
        <v>6216</v>
      </c>
      <c r="F1589" s="594" t="s">
        <v>6217</v>
      </c>
      <c r="G1589" s="589">
        <v>2292.88</v>
      </c>
      <c r="H1589" s="590">
        <f>G1589*'ЗМІСТ'!$E$13/1000*1.2</f>
        <v>120.2732955</v>
      </c>
      <c r="I1589" s="591"/>
      <c r="J1589" s="592"/>
      <c r="K1589" s="591"/>
      <c r="L1589" s="575"/>
      <c r="M1589" s="593"/>
      <c r="N1589" s="562"/>
      <c r="O1589" s="564"/>
    </row>
    <row r="1590" ht="13.5" customHeight="1" outlineLevel="1">
      <c r="A1590" s="564"/>
      <c r="B1590" s="216">
        <f t="shared" si="1"/>
        <v>1585</v>
      </c>
      <c r="C1590" s="610"/>
      <c r="D1590" s="599">
        <v>8.595057655942E12</v>
      </c>
      <c r="E1590" s="55" t="s">
        <v>6218</v>
      </c>
      <c r="F1590" s="594" t="s">
        <v>6219</v>
      </c>
      <c r="G1590" s="589">
        <v>2955.99</v>
      </c>
      <c r="H1590" s="590">
        <f>G1590*'ЗМІСТ'!$E$13/1000*1.2</f>
        <v>155.0568102</v>
      </c>
      <c r="I1590" s="591"/>
      <c r="J1590" s="592"/>
      <c r="K1590" s="591"/>
      <c r="L1590" s="575"/>
      <c r="M1590" s="593"/>
      <c r="N1590" s="562"/>
      <c r="O1590" s="564"/>
    </row>
    <row r="1591" ht="13.5" customHeight="1" outlineLevel="1">
      <c r="A1591" s="564"/>
      <c r="B1591" s="216">
        <f t="shared" si="1"/>
        <v>1586</v>
      </c>
      <c r="C1591" s="598"/>
      <c r="D1591" s="599">
        <v>8.59556893215E12</v>
      </c>
      <c r="E1591" s="55" t="s">
        <v>6220</v>
      </c>
      <c r="F1591" s="594" t="s">
        <v>6221</v>
      </c>
      <c r="G1591" s="589">
        <v>5027.91</v>
      </c>
      <c r="H1591" s="590">
        <f>G1591*'ЗМІСТ'!$E$13/1000*1.2</f>
        <v>263.7396224</v>
      </c>
      <c r="I1591" s="591"/>
      <c r="J1591" s="592"/>
      <c r="K1591" s="591"/>
      <c r="L1591" s="575"/>
      <c r="M1591" s="593"/>
      <c r="N1591" s="562"/>
      <c r="O1591" s="564"/>
    </row>
    <row r="1592" ht="13.5" customHeight="1" outlineLevel="1">
      <c r="A1592" s="564"/>
      <c r="B1592" s="216">
        <f t="shared" si="1"/>
        <v>1587</v>
      </c>
      <c r="C1592" s="610"/>
      <c r="D1592" s="599">
        <v>8.595568936271E12</v>
      </c>
      <c r="E1592" s="55" t="s">
        <v>6222</v>
      </c>
      <c r="F1592" s="594" t="s">
        <v>218</v>
      </c>
      <c r="G1592" s="589">
        <v>7826.93</v>
      </c>
      <c r="H1592" s="590">
        <f>G1592*'ЗМІСТ'!$E$13/1000*1.2</f>
        <v>410.5625524</v>
      </c>
      <c r="I1592" s="591"/>
      <c r="J1592" s="592"/>
      <c r="K1592" s="591"/>
      <c r="L1592" s="575"/>
      <c r="M1592" s="593"/>
      <c r="N1592" s="562"/>
      <c r="O1592" s="564"/>
    </row>
    <row r="1593" ht="13.5" customHeight="1" outlineLevel="1">
      <c r="A1593" s="564"/>
      <c r="B1593" s="216">
        <f t="shared" si="1"/>
        <v>1588</v>
      </c>
      <c r="C1593" s="598"/>
      <c r="D1593" s="599">
        <v>8.595568936288E12</v>
      </c>
      <c r="E1593" s="55" t="s">
        <v>6223</v>
      </c>
      <c r="F1593" s="594" t="s">
        <v>222</v>
      </c>
      <c r="G1593" s="589">
        <v>4440.85</v>
      </c>
      <c r="H1593" s="590">
        <f>G1593*'ЗМІСТ'!$E$13/1000*1.2</f>
        <v>232.9453197</v>
      </c>
      <c r="I1593" s="591"/>
      <c r="J1593" s="592"/>
      <c r="K1593" s="591"/>
      <c r="L1593" s="575"/>
      <c r="M1593" s="593"/>
      <c r="N1593" s="562"/>
      <c r="O1593" s="564"/>
    </row>
    <row r="1594" ht="13.5" customHeight="1" outlineLevel="1">
      <c r="A1594" s="564"/>
      <c r="B1594" s="216">
        <f t="shared" si="1"/>
        <v>1589</v>
      </c>
      <c r="C1594" s="610"/>
      <c r="D1594" s="599">
        <v>8.595568930798E12</v>
      </c>
      <c r="E1594" s="55" t="s">
        <v>191</v>
      </c>
      <c r="F1594" s="594" t="s">
        <v>192</v>
      </c>
      <c r="G1594" s="589">
        <v>12776.39</v>
      </c>
      <c r="H1594" s="590">
        <f>G1594*'ЗМІСТ'!$E$13/1000*1.2</f>
        <v>670.1870706</v>
      </c>
      <c r="I1594" s="591"/>
      <c r="J1594" s="592"/>
      <c r="K1594" s="591"/>
      <c r="L1594" s="575"/>
      <c r="M1594" s="593"/>
      <c r="N1594" s="562"/>
      <c r="O1594" s="564"/>
    </row>
    <row r="1595" ht="13.5" customHeight="1" outlineLevel="1">
      <c r="A1595" s="564"/>
      <c r="B1595" s="216">
        <f t="shared" si="1"/>
        <v>1590</v>
      </c>
      <c r="C1595" s="598"/>
      <c r="D1595" s="599">
        <v>8.595057698499E12</v>
      </c>
      <c r="E1595" s="55" t="s">
        <v>189</v>
      </c>
      <c r="F1595" s="594" t="s">
        <v>190</v>
      </c>
      <c r="G1595" s="589">
        <v>9933.05</v>
      </c>
      <c r="H1595" s="590">
        <f>G1595*'ЗМІСТ'!$E$13/1000*1.2</f>
        <v>521.0393297</v>
      </c>
      <c r="I1595" s="591"/>
      <c r="J1595" s="592"/>
      <c r="K1595" s="591"/>
      <c r="L1595" s="575"/>
      <c r="M1595" s="593"/>
      <c r="N1595" s="562"/>
      <c r="O1595" s="564"/>
    </row>
    <row r="1596" ht="13.5" customHeight="1" outlineLevel="1">
      <c r="A1596" s="564"/>
      <c r="B1596" s="216">
        <f t="shared" si="1"/>
        <v>1591</v>
      </c>
      <c r="C1596" s="610"/>
      <c r="D1596" s="599">
        <v>8.595568910561E12</v>
      </c>
      <c r="E1596" s="55" t="s">
        <v>193</v>
      </c>
      <c r="F1596" s="594" t="s">
        <v>194</v>
      </c>
      <c r="G1596" s="589">
        <v>16629.94</v>
      </c>
      <c r="H1596" s="590">
        <f>G1596*'ЗМІСТ'!$E$13/1000*1.2</f>
        <v>872.3254983</v>
      </c>
      <c r="I1596" s="591"/>
      <c r="J1596" s="592"/>
      <c r="K1596" s="591"/>
      <c r="L1596" s="575"/>
      <c r="M1596" s="593"/>
      <c r="N1596" s="562"/>
      <c r="O1596" s="564"/>
    </row>
    <row r="1597" ht="13.5" customHeight="1" outlineLevel="1">
      <c r="A1597" s="564"/>
      <c r="B1597" s="216">
        <f t="shared" si="1"/>
        <v>1592</v>
      </c>
      <c r="C1597" s="598"/>
      <c r="D1597" s="599">
        <v>8.595057619425E12</v>
      </c>
      <c r="E1597" s="55" t="s">
        <v>6224</v>
      </c>
      <c r="F1597" s="594" t="s">
        <v>6225</v>
      </c>
      <c r="G1597" s="589">
        <v>810.69</v>
      </c>
      <c r="H1597" s="590">
        <f>G1597*'ЗМІСТ'!$E$13/1000*1.2</f>
        <v>42.52484123</v>
      </c>
      <c r="I1597" s="591"/>
      <c r="J1597" s="592"/>
      <c r="K1597" s="591"/>
      <c r="L1597" s="575"/>
      <c r="M1597" s="593"/>
      <c r="N1597" s="562"/>
      <c r="O1597" s="564"/>
    </row>
    <row r="1598" ht="13.5" customHeight="1" outlineLevel="1">
      <c r="A1598" s="564"/>
      <c r="B1598" s="216">
        <f t="shared" si="1"/>
        <v>1593</v>
      </c>
      <c r="C1598" s="610"/>
      <c r="D1598" s="599">
        <v>8.595568917423E12</v>
      </c>
      <c r="E1598" s="55" t="s">
        <v>6226</v>
      </c>
      <c r="F1598" s="594" t="s">
        <v>6227</v>
      </c>
      <c r="G1598" s="589">
        <v>905.4</v>
      </c>
      <c r="H1598" s="590">
        <f>G1598*'ЗМІСТ'!$E$13/1000*1.2</f>
        <v>47.49286565</v>
      </c>
      <c r="I1598" s="591"/>
      <c r="J1598" s="592"/>
      <c r="K1598" s="591"/>
      <c r="L1598" s="575"/>
      <c r="M1598" s="593"/>
      <c r="N1598" s="562"/>
      <c r="O1598" s="564"/>
    </row>
    <row r="1599" ht="13.5" customHeight="1" outlineLevel="1">
      <c r="A1599" s="564"/>
      <c r="B1599" s="216">
        <f t="shared" si="1"/>
        <v>1594</v>
      </c>
      <c r="C1599" s="598"/>
      <c r="D1599" s="599">
        <v>8.595057615625E12</v>
      </c>
      <c r="E1599" s="55" t="s">
        <v>6228</v>
      </c>
      <c r="F1599" s="594" t="s">
        <v>6229</v>
      </c>
      <c r="G1599" s="589">
        <v>737.14</v>
      </c>
      <c r="H1599" s="590">
        <f>G1599*'ЗМІСТ'!$E$13/1000*1.2</f>
        <v>38.66676716</v>
      </c>
      <c r="I1599" s="591"/>
      <c r="J1599" s="592"/>
      <c r="K1599" s="591"/>
      <c r="L1599" s="575"/>
      <c r="M1599" s="593"/>
      <c r="N1599" s="562"/>
      <c r="O1599" s="564"/>
    </row>
    <row r="1600" ht="13.5" customHeight="1" outlineLevel="1">
      <c r="A1600" s="564"/>
      <c r="B1600" s="216">
        <f t="shared" si="1"/>
        <v>1595</v>
      </c>
      <c r="C1600" s="610"/>
      <c r="D1600" s="599">
        <v>8.595057621107E12</v>
      </c>
      <c r="E1600" s="55" t="s">
        <v>6230</v>
      </c>
      <c r="F1600" s="594" t="s">
        <v>6231</v>
      </c>
      <c r="G1600" s="589">
        <v>867.69</v>
      </c>
      <c r="H1600" s="590">
        <f>G1600*'ЗМІСТ'!$E$13/1000*1.2</f>
        <v>45.51478307</v>
      </c>
      <c r="I1600" s="591"/>
      <c r="J1600" s="592"/>
      <c r="K1600" s="591"/>
      <c r="L1600" s="575"/>
      <c r="M1600" s="593"/>
      <c r="N1600" s="562"/>
      <c r="O1600" s="564"/>
    </row>
    <row r="1601" ht="13.5" customHeight="1" outlineLevel="1">
      <c r="A1601" s="564"/>
      <c r="B1601" s="216">
        <f t="shared" si="1"/>
        <v>1596</v>
      </c>
      <c r="C1601" s="598"/>
      <c r="D1601" s="599">
        <v>8.595057619432E12</v>
      </c>
      <c r="E1601" s="55" t="s">
        <v>6232</v>
      </c>
      <c r="F1601" s="594" t="s">
        <v>6233</v>
      </c>
      <c r="G1601" s="589">
        <v>850.83</v>
      </c>
      <c r="H1601" s="590">
        <f>G1601*'ЗМІСТ'!$E$13/1000*1.2</f>
        <v>44.63038975</v>
      </c>
      <c r="I1601" s="591"/>
      <c r="J1601" s="592"/>
      <c r="K1601" s="591"/>
      <c r="L1601" s="575"/>
      <c r="M1601" s="593"/>
      <c r="N1601" s="562"/>
      <c r="O1601" s="564"/>
    </row>
    <row r="1602" ht="13.5" customHeight="1" outlineLevel="1">
      <c r="A1602" s="564"/>
      <c r="B1602" s="216">
        <f t="shared" si="1"/>
        <v>1597</v>
      </c>
      <c r="C1602" s="610"/>
      <c r="D1602" s="599">
        <v>8.595057608641E12</v>
      </c>
      <c r="E1602" s="55" t="s">
        <v>6234</v>
      </c>
      <c r="F1602" s="594" t="s">
        <v>6235</v>
      </c>
      <c r="G1602" s="589">
        <v>823.81</v>
      </c>
      <c r="H1602" s="590">
        <f>G1602*'ЗМІСТ'!$E$13/1000*1.2</f>
        <v>43.21305241</v>
      </c>
      <c r="I1602" s="591"/>
      <c r="J1602" s="592"/>
      <c r="K1602" s="591"/>
      <c r="L1602" s="575"/>
      <c r="M1602" s="593"/>
      <c r="N1602" s="562"/>
      <c r="O1602" s="564"/>
    </row>
    <row r="1603" ht="13.5" customHeight="1" outlineLevel="1">
      <c r="A1603" s="564"/>
      <c r="B1603" s="216">
        <f t="shared" si="1"/>
        <v>1598</v>
      </c>
      <c r="C1603" s="598"/>
      <c r="D1603" s="599">
        <v>8.59556891743E12</v>
      </c>
      <c r="E1603" s="55" t="s">
        <v>6236</v>
      </c>
      <c r="F1603" s="594" t="s">
        <v>6237</v>
      </c>
      <c r="G1603" s="589">
        <v>1101.89</v>
      </c>
      <c r="H1603" s="590">
        <f>G1603*'ЗМІСТ'!$E$13/1000*1.2</f>
        <v>57.79977218</v>
      </c>
      <c r="I1603" s="591"/>
      <c r="J1603" s="592"/>
      <c r="K1603" s="591"/>
      <c r="L1603" s="575"/>
      <c r="M1603" s="593"/>
      <c r="N1603" s="562"/>
      <c r="O1603" s="564"/>
    </row>
    <row r="1604" ht="13.5" customHeight="1" outlineLevel="1">
      <c r="A1604" s="564"/>
      <c r="B1604" s="216">
        <f t="shared" si="1"/>
        <v>1599</v>
      </c>
      <c r="C1604" s="610"/>
      <c r="D1604" s="599">
        <v>8.595057655935E12</v>
      </c>
      <c r="E1604" s="55" t="s">
        <v>6238</v>
      </c>
      <c r="F1604" s="594" t="s">
        <v>6239</v>
      </c>
      <c r="G1604" s="589">
        <v>932.19</v>
      </c>
      <c r="H1604" s="590">
        <f>G1604*'ЗМІСТ'!$E$13/1000*1.2</f>
        <v>48.89813831</v>
      </c>
      <c r="I1604" s="591"/>
      <c r="J1604" s="592"/>
      <c r="K1604" s="591"/>
      <c r="L1604" s="575"/>
      <c r="M1604" s="593"/>
      <c r="N1604" s="562"/>
      <c r="O1604" s="564"/>
    </row>
    <row r="1605" ht="13.5" customHeight="1" outlineLevel="1">
      <c r="A1605" s="564"/>
      <c r="B1605" s="216">
        <f t="shared" si="1"/>
        <v>1600</v>
      </c>
      <c r="C1605" s="598"/>
      <c r="D1605" s="599">
        <v>8.595057655928E12</v>
      </c>
      <c r="E1605" s="55" t="s">
        <v>6240</v>
      </c>
      <c r="F1605" s="594" t="s">
        <v>6241</v>
      </c>
      <c r="G1605" s="589">
        <v>1090.93</v>
      </c>
      <c r="H1605" s="590">
        <f>G1605*'ЗМІСТ'!$E$13/1000*1.2</f>
        <v>57.22486406</v>
      </c>
      <c r="I1605" s="591"/>
      <c r="J1605" s="592"/>
      <c r="K1605" s="591"/>
      <c r="L1605" s="575"/>
      <c r="M1605" s="593"/>
      <c r="N1605" s="562"/>
      <c r="O1605" s="564"/>
    </row>
    <row r="1606" ht="13.5" customHeight="1" outlineLevel="1">
      <c r="A1606" s="564"/>
      <c r="B1606" s="216">
        <f t="shared" si="1"/>
        <v>1601</v>
      </c>
      <c r="C1606" s="598"/>
      <c r="D1606" s="599">
        <v>8.595057606357E12</v>
      </c>
      <c r="E1606" s="55" t="s">
        <v>6242</v>
      </c>
      <c r="F1606" s="594" t="s">
        <v>6243</v>
      </c>
      <c r="G1606" s="589">
        <v>1118.56</v>
      </c>
      <c r="H1606" s="590">
        <f>G1606*'ЗМІСТ'!$E$13/1000*1.2</f>
        <v>58.67419903</v>
      </c>
      <c r="I1606" s="591"/>
      <c r="J1606" s="592"/>
      <c r="K1606" s="591"/>
      <c r="L1606" s="575"/>
      <c r="M1606" s="593"/>
      <c r="N1606" s="562"/>
      <c r="O1606" s="564"/>
    </row>
    <row r="1607" ht="13.5" customHeight="1" outlineLevel="1">
      <c r="A1607" s="564"/>
      <c r="B1607" s="216">
        <f t="shared" si="1"/>
        <v>1602</v>
      </c>
      <c r="C1607" s="609"/>
      <c r="D1607" s="599">
        <v>8.595057644977E12</v>
      </c>
      <c r="E1607" s="55" t="s">
        <v>6244</v>
      </c>
      <c r="F1607" s="594" t="s">
        <v>6245</v>
      </c>
      <c r="G1607" s="589">
        <v>1325.92</v>
      </c>
      <c r="H1607" s="590">
        <f>G1607*'ЗМІСТ'!$E$13/1000*1.2</f>
        <v>69.55129271</v>
      </c>
      <c r="I1607" s="591">
        <v>0.022676918881546194</v>
      </c>
      <c r="J1607" s="592"/>
      <c r="K1607" s="591"/>
      <c r="L1607" s="575"/>
      <c r="M1607" s="593"/>
      <c r="N1607" s="562"/>
      <c r="O1607" s="564"/>
    </row>
    <row r="1608" ht="13.5" customHeight="1" outlineLevel="1">
      <c r="A1608" s="564"/>
      <c r="B1608" s="216">
        <f t="shared" si="1"/>
        <v>1603</v>
      </c>
      <c r="C1608" s="598"/>
      <c r="D1608" s="599">
        <v>8.595568930958E12</v>
      </c>
      <c r="E1608" s="55" t="s">
        <v>6246</v>
      </c>
      <c r="F1608" s="594" t="s">
        <v>6247</v>
      </c>
      <c r="G1608" s="589">
        <v>1642.2</v>
      </c>
      <c r="H1608" s="590">
        <f>G1608*'ЗМІСТ'!$E$13/1000*1.2</f>
        <v>86.14179806</v>
      </c>
      <c r="I1608" s="591">
        <v>0.024635872829659938</v>
      </c>
      <c r="J1608" s="592"/>
      <c r="K1608" s="591"/>
      <c r="L1608" s="575"/>
      <c r="M1608" s="593"/>
      <c r="N1608" s="562"/>
      <c r="O1608" s="564"/>
    </row>
    <row r="1609" ht="13.5" customHeight="1" outlineLevel="1">
      <c r="A1609" s="564"/>
      <c r="B1609" s="216">
        <f t="shared" si="1"/>
        <v>1604</v>
      </c>
      <c r="C1609" s="609"/>
      <c r="D1609" s="599">
        <v>8.595057644991E12</v>
      </c>
      <c r="E1609" s="55" t="s">
        <v>6248</v>
      </c>
      <c r="F1609" s="594" t="s">
        <v>6249</v>
      </c>
      <c r="G1609" s="589">
        <v>1598.72</v>
      </c>
      <c r="H1609" s="590">
        <f>G1609*'ЗМІСТ'!$E$13/1000*1.2</f>
        <v>83.86104945</v>
      </c>
      <c r="I1609" s="591">
        <v>0.0324101115803116</v>
      </c>
      <c r="J1609" s="592"/>
      <c r="K1609" s="591"/>
      <c r="L1609" s="575"/>
      <c r="M1609" s="593"/>
      <c r="N1609" s="562"/>
      <c r="O1609" s="564"/>
    </row>
    <row r="1610" ht="13.5" customHeight="1" outlineLevel="1">
      <c r="A1610" s="564"/>
      <c r="B1610" s="216">
        <f t="shared" si="1"/>
        <v>1605</v>
      </c>
      <c r="C1610" s="598"/>
      <c r="D1610" s="599">
        <v>8.595057645004E12</v>
      </c>
      <c r="E1610" s="55" t="s">
        <v>6250</v>
      </c>
      <c r="F1610" s="594" t="s">
        <v>6251</v>
      </c>
      <c r="G1610" s="589">
        <v>1750.02</v>
      </c>
      <c r="H1610" s="590">
        <f>G1610*'ЗМІСТ'!$E$13/1000*1.2</f>
        <v>91.7975091</v>
      </c>
      <c r="I1610" s="591">
        <v>0.006616744285563862</v>
      </c>
      <c r="J1610" s="592"/>
      <c r="K1610" s="591"/>
      <c r="L1610" s="575"/>
      <c r="M1610" s="593"/>
      <c r="N1610" s="562"/>
      <c r="O1610" s="564"/>
    </row>
    <row r="1611" ht="13.5" customHeight="1" outlineLevel="1">
      <c r="A1611" s="564"/>
      <c r="B1611" s="216">
        <f t="shared" si="1"/>
        <v>1606</v>
      </c>
      <c r="C1611" s="609"/>
      <c r="D1611" s="599">
        <v>8.595568920096E12</v>
      </c>
      <c r="E1611" s="55" t="s">
        <v>6252</v>
      </c>
      <c r="F1611" s="594" t="s">
        <v>6253</v>
      </c>
      <c r="G1611" s="589">
        <v>3103.26</v>
      </c>
      <c r="H1611" s="590">
        <f>G1611*'ЗМІСТ'!$E$13/1000*1.2</f>
        <v>162.7818757</v>
      </c>
      <c r="I1611" s="591">
        <v>0.05163813291168603</v>
      </c>
      <c r="J1611" s="592"/>
      <c r="K1611" s="591"/>
      <c r="L1611" s="575"/>
      <c r="M1611" s="593"/>
      <c r="N1611" s="562"/>
      <c r="O1611" s="564"/>
    </row>
    <row r="1612" ht="13.5" customHeight="1" outlineLevel="1">
      <c r="A1612" s="564"/>
      <c r="B1612" s="216">
        <f t="shared" si="1"/>
        <v>1607</v>
      </c>
      <c r="C1612" s="598"/>
      <c r="D1612" s="599">
        <v>8.595057650435E12</v>
      </c>
      <c r="E1612" s="55" t="s">
        <v>6254</v>
      </c>
      <c r="F1612" s="594" t="s">
        <v>6255</v>
      </c>
      <c r="G1612" s="589">
        <v>2505.26</v>
      </c>
      <c r="H1612" s="590">
        <f>G1612*'ЗМІСТ'!$E$13/1000*1.2</f>
        <v>131.4137139</v>
      </c>
      <c r="I1612" s="591">
        <v>0.056472362858657026</v>
      </c>
      <c r="J1612" s="592"/>
      <c r="K1612" s="591"/>
      <c r="L1612" s="575"/>
      <c r="M1612" s="593"/>
      <c r="N1612" s="562"/>
      <c r="O1612" s="564"/>
    </row>
    <row r="1613" ht="13.5" customHeight="1" outlineLevel="1">
      <c r="A1613" s="564"/>
      <c r="B1613" s="216">
        <f t="shared" si="1"/>
        <v>1608</v>
      </c>
      <c r="C1613" s="609"/>
      <c r="D1613" s="599">
        <v>8.595568930965E12</v>
      </c>
      <c r="E1613" s="55" t="s">
        <v>6256</v>
      </c>
      <c r="F1613" s="594" t="s">
        <v>6257</v>
      </c>
      <c r="G1613" s="589">
        <v>2789.19</v>
      </c>
      <c r="H1613" s="590">
        <f>G1613*'ЗМІСТ'!$E$13/1000*1.2</f>
        <v>146.3072962</v>
      </c>
      <c r="I1613" s="591">
        <v>0.04585019989117709</v>
      </c>
      <c r="J1613" s="592"/>
      <c r="K1613" s="591"/>
      <c r="L1613" s="575"/>
      <c r="M1613" s="593"/>
      <c r="N1613" s="562"/>
      <c r="O1613" s="564"/>
    </row>
    <row r="1614" ht="13.5" customHeight="1" outlineLevel="1">
      <c r="A1614" s="564"/>
      <c r="B1614" s="216">
        <f t="shared" si="1"/>
        <v>1609</v>
      </c>
      <c r="C1614" s="598"/>
      <c r="D1614" s="599">
        <v>8.595057692824E12</v>
      </c>
      <c r="E1614" s="55" t="s">
        <v>6258</v>
      </c>
      <c r="F1614" s="594" t="s">
        <v>6259</v>
      </c>
      <c r="G1614" s="589">
        <v>2754.03</v>
      </c>
      <c r="H1614" s="590">
        <f>G1614*'ЗМІСТ'!$E$13/1000*1.2</f>
        <v>144.4629741</v>
      </c>
      <c r="I1614" s="591">
        <v>0.043429710495547315</v>
      </c>
      <c r="J1614" s="592"/>
      <c r="K1614" s="591"/>
      <c r="L1614" s="575"/>
      <c r="M1614" s="593"/>
      <c r="N1614" s="562"/>
      <c r="O1614" s="564"/>
    </row>
    <row r="1615" ht="13.5" customHeight="1" outlineLevel="1">
      <c r="A1615" s="564"/>
      <c r="B1615" s="216">
        <f t="shared" si="1"/>
        <v>1610</v>
      </c>
      <c r="C1615" s="609"/>
      <c r="D1615" s="599">
        <v>8.595057615649E12</v>
      </c>
      <c r="E1615" s="55" t="s">
        <v>6260</v>
      </c>
      <c r="F1615" s="594" t="s">
        <v>6261</v>
      </c>
      <c r="G1615" s="589">
        <v>2404.76</v>
      </c>
      <c r="H1615" s="590">
        <f>G1615*'ЗМІСТ'!$E$13/1000*1.2</f>
        <v>126.1419744</v>
      </c>
      <c r="I1615" s="591">
        <v>0.0496670155601519</v>
      </c>
      <c r="J1615" s="592"/>
      <c r="K1615" s="591"/>
      <c r="L1615" s="575"/>
      <c r="M1615" s="593"/>
      <c r="N1615" s="562"/>
      <c r="O1615" s="564"/>
    </row>
    <row r="1616" ht="13.5" customHeight="1" outlineLevel="1">
      <c r="A1616" s="564"/>
      <c r="B1616" s="216">
        <f t="shared" si="1"/>
        <v>1611</v>
      </c>
      <c r="C1616" s="598"/>
      <c r="D1616" s="599">
        <v>8.595057655911E12</v>
      </c>
      <c r="E1616" s="55" t="s">
        <v>6262</v>
      </c>
      <c r="F1616" s="594" t="s">
        <v>6263</v>
      </c>
      <c r="G1616" s="589">
        <v>2522.15</v>
      </c>
      <c r="H1616" s="590">
        <f>G1616*'ЗМІСТ'!$E$13/1000*1.2</f>
        <v>132.2996809</v>
      </c>
      <c r="I1616" s="591">
        <v>0.037208222497776</v>
      </c>
      <c r="J1616" s="592"/>
      <c r="K1616" s="591"/>
      <c r="L1616" s="575"/>
      <c r="M1616" s="593"/>
      <c r="N1616" s="562"/>
      <c r="O1616" s="564"/>
    </row>
    <row r="1617" ht="13.5" customHeight="1" outlineLevel="1">
      <c r="A1617" s="564"/>
      <c r="B1617" s="216">
        <f t="shared" si="1"/>
        <v>1612</v>
      </c>
      <c r="C1617" s="609"/>
      <c r="D1617" s="599">
        <v>8.595057618336E12</v>
      </c>
      <c r="E1617" s="55" t="s">
        <v>1005</v>
      </c>
      <c r="F1617" s="594" t="s">
        <v>1006</v>
      </c>
      <c r="G1617" s="589">
        <v>3049.09</v>
      </c>
      <c r="H1617" s="590">
        <f>G1617*'ЗМІСТ'!$E$13/1000*1.2</f>
        <v>159.9403818</v>
      </c>
      <c r="I1617" s="591">
        <v>0.027435978401118423</v>
      </c>
      <c r="J1617" s="592"/>
      <c r="K1617" s="591"/>
      <c r="L1617" s="575"/>
      <c r="M1617" s="593"/>
      <c r="N1617" s="562"/>
      <c r="O1617" s="564"/>
    </row>
    <row r="1618" ht="13.5" customHeight="1" outlineLevel="1">
      <c r="A1618" s="564"/>
      <c r="B1618" s="216">
        <f t="shared" si="1"/>
        <v>1613</v>
      </c>
      <c r="C1618" s="598"/>
      <c r="D1618" s="599">
        <v>8.595568937407E12</v>
      </c>
      <c r="E1618" s="55" t="s">
        <v>6264</v>
      </c>
      <c r="F1618" s="594" t="s">
        <v>6265</v>
      </c>
      <c r="G1618" s="589">
        <v>3414.27</v>
      </c>
      <c r="H1618" s="590">
        <f>G1618*'ЗМІСТ'!$E$13/1000*1.2</f>
        <v>179.0959426</v>
      </c>
      <c r="I1618" s="591"/>
      <c r="J1618" s="592"/>
      <c r="K1618" s="591"/>
      <c r="L1618" s="575"/>
      <c r="M1618" s="593"/>
      <c r="N1618" s="562"/>
      <c r="O1618" s="564"/>
    </row>
    <row r="1619" ht="13.5" customHeight="1" outlineLevel="1">
      <c r="A1619" s="564"/>
      <c r="B1619" s="216">
        <f t="shared" si="1"/>
        <v>1614</v>
      </c>
      <c r="C1619" s="609"/>
      <c r="D1619" s="599">
        <v>8.5950576478E12</v>
      </c>
      <c r="E1619" s="55" t="s">
        <v>6266</v>
      </c>
      <c r="F1619" s="594" t="s">
        <v>6267</v>
      </c>
      <c r="G1619" s="589">
        <v>4551.87</v>
      </c>
      <c r="H1619" s="590">
        <f>G1619*'ЗМІСТ'!$E$13/1000*1.2</f>
        <v>238.7688871</v>
      </c>
      <c r="I1619" s="591">
        <v>0.06687236231607532</v>
      </c>
      <c r="J1619" s="592"/>
      <c r="K1619" s="591"/>
      <c r="L1619" s="575"/>
      <c r="M1619" s="593"/>
      <c r="N1619" s="562"/>
      <c r="O1619" s="564"/>
    </row>
    <row r="1620" ht="13.5" customHeight="1" outlineLevel="1">
      <c r="A1620" s="564"/>
      <c r="B1620" s="216">
        <f t="shared" si="1"/>
        <v>1615</v>
      </c>
      <c r="C1620" s="598"/>
      <c r="D1620" s="599">
        <v>8.595057647794E12</v>
      </c>
      <c r="E1620" s="55" t="s">
        <v>6268</v>
      </c>
      <c r="F1620" s="594" t="s">
        <v>6269</v>
      </c>
      <c r="G1620" s="589">
        <v>4543.38</v>
      </c>
      <c r="H1620" s="590">
        <f>G1620*'ЗМІСТ'!$E$13/1000*1.2</f>
        <v>238.3235431</v>
      </c>
      <c r="I1620" s="591">
        <v>0.06703025212159616</v>
      </c>
      <c r="J1620" s="592"/>
      <c r="K1620" s="591"/>
      <c r="L1620" s="575"/>
      <c r="M1620" s="593"/>
      <c r="N1620" s="562"/>
      <c r="O1620" s="564"/>
    </row>
    <row r="1621" ht="13.5" customHeight="1" outlineLevel="1">
      <c r="A1621" s="564"/>
      <c r="B1621" s="216">
        <f t="shared" si="1"/>
        <v>1616</v>
      </c>
      <c r="C1621" s="609"/>
      <c r="D1621" s="599">
        <v>8.595568935601E12</v>
      </c>
      <c r="E1621" s="55" t="s">
        <v>6270</v>
      </c>
      <c r="F1621" s="594" t="s">
        <v>6271</v>
      </c>
      <c r="G1621" s="589">
        <v>254.86</v>
      </c>
      <c r="H1621" s="590">
        <f>G1621*'ЗМІСТ'!$E$13/1000*1.2</f>
        <v>13.36871188</v>
      </c>
      <c r="I1621" s="591"/>
      <c r="J1621" s="592"/>
      <c r="K1621" s="591"/>
      <c r="L1621" s="575"/>
      <c r="M1621" s="593"/>
      <c r="N1621" s="562"/>
      <c r="O1621" s="564"/>
    </row>
    <row r="1622" ht="13.5" customHeight="1" outlineLevel="1">
      <c r="A1622" s="564"/>
      <c r="B1622" s="216">
        <f t="shared" si="1"/>
        <v>1617</v>
      </c>
      <c r="C1622" s="598"/>
      <c r="D1622" s="599">
        <v>8.595568935618E12</v>
      </c>
      <c r="E1622" s="55" t="s">
        <v>6272</v>
      </c>
      <c r="F1622" s="594" t="s">
        <v>6273</v>
      </c>
      <c r="G1622" s="589">
        <v>260.74</v>
      </c>
      <c r="H1622" s="590">
        <f>G1622*'ЗМІСТ'!$E$13/1000*1.2</f>
        <v>13.67714799</v>
      </c>
      <c r="I1622" s="591"/>
      <c r="J1622" s="592"/>
      <c r="K1622" s="591"/>
      <c r="L1622" s="575"/>
      <c r="M1622" s="593"/>
      <c r="N1622" s="562"/>
      <c r="O1622" s="564"/>
    </row>
    <row r="1623" ht="13.5" customHeight="1" outlineLevel="1">
      <c r="A1623" s="564"/>
      <c r="B1623" s="216">
        <f t="shared" si="1"/>
        <v>1618</v>
      </c>
      <c r="C1623" s="609"/>
      <c r="D1623" s="599">
        <v>8.595568935625E12</v>
      </c>
      <c r="E1623" s="55" t="s">
        <v>6274</v>
      </c>
      <c r="F1623" s="594" t="s">
        <v>6275</v>
      </c>
      <c r="G1623" s="589">
        <v>263.07</v>
      </c>
      <c r="H1623" s="590">
        <f>G1623*'ЗМІСТ'!$E$13/1000*1.2</f>
        <v>13.79936842</v>
      </c>
      <c r="I1623" s="591"/>
      <c r="J1623" s="592"/>
      <c r="K1623" s="591"/>
      <c r="L1623" s="575"/>
      <c r="M1623" s="593"/>
      <c r="N1623" s="562"/>
      <c r="O1623" s="564"/>
    </row>
    <row r="1624" ht="13.5" customHeight="1" outlineLevel="1">
      <c r="A1624" s="564"/>
      <c r="B1624" s="216">
        <f t="shared" si="1"/>
        <v>1619</v>
      </c>
      <c r="C1624" s="598"/>
      <c r="D1624" s="599">
        <v>8.595568935632E12</v>
      </c>
      <c r="E1624" s="55" t="s">
        <v>6276</v>
      </c>
      <c r="F1624" s="594" t="s">
        <v>6277</v>
      </c>
      <c r="G1624" s="589">
        <v>265.43</v>
      </c>
      <c r="H1624" s="590">
        <f>G1624*'ЗМІСТ'!$E$13/1000*1.2</f>
        <v>13.9231625</v>
      </c>
      <c r="I1624" s="591"/>
      <c r="J1624" s="592"/>
      <c r="K1624" s="591"/>
      <c r="L1624" s="575"/>
      <c r="M1624" s="593"/>
      <c r="N1624" s="562"/>
      <c r="O1624" s="564"/>
    </row>
    <row r="1625" ht="13.5" customHeight="1" outlineLevel="1">
      <c r="A1625" s="564"/>
      <c r="B1625" s="216">
        <f t="shared" si="1"/>
        <v>1620</v>
      </c>
      <c r="C1625" s="609"/>
      <c r="D1625" s="599">
        <v>8.595568935649E12</v>
      </c>
      <c r="E1625" s="55" t="s">
        <v>6278</v>
      </c>
      <c r="F1625" s="594" t="s">
        <v>6279</v>
      </c>
      <c r="G1625" s="589">
        <v>271.29</v>
      </c>
      <c r="H1625" s="590">
        <f>G1625*'ЗМІСТ'!$E$13/1000*1.2</f>
        <v>14.2305495</v>
      </c>
      <c r="I1625" s="591"/>
      <c r="J1625" s="592"/>
      <c r="K1625" s="591"/>
      <c r="L1625" s="575"/>
      <c r="M1625" s="593"/>
      <c r="N1625" s="562"/>
      <c r="O1625" s="564"/>
    </row>
    <row r="1626" ht="13.5" customHeight="1" outlineLevel="1">
      <c r="A1626" s="564"/>
      <c r="B1626" s="216">
        <f t="shared" si="1"/>
        <v>1621</v>
      </c>
      <c r="C1626" s="598"/>
      <c r="D1626" s="599">
        <v>8.595568935656E12</v>
      </c>
      <c r="E1626" s="55" t="s">
        <v>6280</v>
      </c>
      <c r="F1626" s="594" t="s">
        <v>6281</v>
      </c>
      <c r="G1626" s="589">
        <v>272.47</v>
      </c>
      <c r="H1626" s="590">
        <f>G1626*'ЗМІСТ'!$E$13/1000*1.2</f>
        <v>14.29244655</v>
      </c>
      <c r="I1626" s="591"/>
      <c r="J1626" s="592"/>
      <c r="K1626" s="591"/>
      <c r="L1626" s="575"/>
      <c r="M1626" s="593"/>
      <c r="N1626" s="562"/>
      <c r="O1626" s="564"/>
    </row>
    <row r="1627" ht="13.5" customHeight="1" outlineLevel="1">
      <c r="A1627" s="564"/>
      <c r="B1627" s="216">
        <f t="shared" si="1"/>
        <v>1622</v>
      </c>
      <c r="C1627" s="609"/>
      <c r="D1627" s="599">
        <v>8.5955689357E12</v>
      </c>
      <c r="E1627" s="55" t="s">
        <v>6282</v>
      </c>
      <c r="F1627" s="594" t="s">
        <v>6283</v>
      </c>
      <c r="G1627" s="589">
        <v>281.86</v>
      </c>
      <c r="H1627" s="590">
        <f>G1627*'ЗМІСТ'!$E$13/1000*1.2</f>
        <v>14.78500012</v>
      </c>
      <c r="I1627" s="591"/>
      <c r="J1627" s="592"/>
      <c r="K1627" s="591"/>
      <c r="L1627" s="575"/>
      <c r="M1627" s="593"/>
      <c r="N1627" s="562"/>
      <c r="O1627" s="564"/>
    </row>
    <row r="1628" ht="13.5" customHeight="1" outlineLevel="1">
      <c r="A1628" s="564"/>
      <c r="B1628" s="216">
        <f t="shared" si="1"/>
        <v>1623</v>
      </c>
      <c r="C1628" s="598"/>
      <c r="D1628" s="599">
        <v>8.595568935663E12</v>
      </c>
      <c r="E1628" s="55" t="s">
        <v>6284</v>
      </c>
      <c r="F1628" s="594" t="s">
        <v>6285</v>
      </c>
      <c r="G1628" s="589">
        <v>277.17</v>
      </c>
      <c r="H1628" s="590">
        <f>G1628*'ЗМІСТ'!$E$13/1000*1.2</f>
        <v>14.53898561</v>
      </c>
      <c r="I1628" s="591"/>
      <c r="J1628" s="592"/>
      <c r="K1628" s="591"/>
      <c r="L1628" s="575"/>
      <c r="M1628" s="593"/>
      <c r="N1628" s="562"/>
      <c r="O1628" s="564"/>
    </row>
    <row r="1629" ht="13.5" customHeight="1" outlineLevel="1">
      <c r="A1629" s="564"/>
      <c r="B1629" s="216">
        <f t="shared" si="1"/>
        <v>1624</v>
      </c>
      <c r="C1629" s="609"/>
      <c r="D1629" s="599">
        <v>8.595568935717E12</v>
      </c>
      <c r="E1629" s="55" t="s">
        <v>6286</v>
      </c>
      <c r="F1629" s="594" t="s">
        <v>6287</v>
      </c>
      <c r="G1629" s="589">
        <v>277.17</v>
      </c>
      <c r="H1629" s="590">
        <f>G1629*'ЗМІСТ'!$E$13/1000*1.2</f>
        <v>14.53898561</v>
      </c>
      <c r="I1629" s="591"/>
      <c r="J1629" s="592"/>
      <c r="K1629" s="591"/>
      <c r="L1629" s="575"/>
      <c r="M1629" s="593"/>
      <c r="N1629" s="562"/>
      <c r="O1629" s="564"/>
    </row>
    <row r="1630" ht="13.5" customHeight="1" outlineLevel="1">
      <c r="A1630" s="564"/>
      <c r="B1630" s="216">
        <f t="shared" si="1"/>
        <v>1625</v>
      </c>
      <c r="C1630" s="598"/>
      <c r="D1630" s="599">
        <v>8.59556893567E12</v>
      </c>
      <c r="E1630" s="55" t="s">
        <v>6288</v>
      </c>
      <c r="F1630" s="594" t="s">
        <v>6289</v>
      </c>
      <c r="G1630" s="589">
        <v>283.04</v>
      </c>
      <c r="H1630" s="590">
        <f>G1630*'ЗМІСТ'!$E$13/1000*1.2</f>
        <v>14.84689716</v>
      </c>
      <c r="I1630" s="591"/>
      <c r="J1630" s="592"/>
      <c r="K1630" s="591"/>
      <c r="L1630" s="575"/>
      <c r="M1630" s="593"/>
      <c r="N1630" s="562"/>
      <c r="O1630" s="564"/>
    </row>
    <row r="1631" ht="13.5" customHeight="1" outlineLevel="1">
      <c r="A1631" s="564"/>
      <c r="B1631" s="216">
        <f t="shared" si="1"/>
        <v>1626</v>
      </c>
      <c r="C1631" s="609"/>
      <c r="D1631" s="599">
        <v>8.595568935724E12</v>
      </c>
      <c r="E1631" s="55" t="s">
        <v>6290</v>
      </c>
      <c r="F1631" s="594" t="s">
        <v>6291</v>
      </c>
      <c r="G1631" s="589">
        <v>286.56</v>
      </c>
      <c r="H1631" s="590">
        <f>G1631*'ЗМІСТ'!$E$13/1000*1.2</f>
        <v>15.03153919</v>
      </c>
      <c r="I1631" s="591"/>
      <c r="J1631" s="592"/>
      <c r="K1631" s="591"/>
      <c r="L1631" s="575"/>
      <c r="M1631" s="593"/>
      <c r="N1631" s="562"/>
      <c r="O1631" s="564"/>
    </row>
    <row r="1632" ht="13.5" customHeight="1" outlineLevel="1">
      <c r="A1632" s="564"/>
      <c r="B1632" s="216">
        <f t="shared" si="1"/>
        <v>1627</v>
      </c>
      <c r="C1632" s="598"/>
      <c r="D1632" s="599">
        <v>8.595568935687E12</v>
      </c>
      <c r="E1632" s="55" t="s">
        <v>6292</v>
      </c>
      <c r="F1632" s="594" t="s">
        <v>6293</v>
      </c>
      <c r="G1632" s="589">
        <v>287.74</v>
      </c>
      <c r="H1632" s="590">
        <f>G1632*'ЗМІСТ'!$E$13/1000*1.2</f>
        <v>15.09343623</v>
      </c>
      <c r="I1632" s="591"/>
      <c r="J1632" s="592"/>
      <c r="K1632" s="591"/>
      <c r="L1632" s="575"/>
      <c r="M1632" s="593"/>
      <c r="N1632" s="562"/>
      <c r="O1632" s="564"/>
    </row>
    <row r="1633" ht="13.5" customHeight="1" outlineLevel="1">
      <c r="A1633" s="564"/>
      <c r="B1633" s="216">
        <f t="shared" si="1"/>
        <v>1628</v>
      </c>
      <c r="C1633" s="609"/>
      <c r="D1633" s="599">
        <v>8.595568935731E12</v>
      </c>
      <c r="E1633" s="55" t="s">
        <v>6294</v>
      </c>
      <c r="F1633" s="594" t="s">
        <v>6295</v>
      </c>
      <c r="G1633" s="589">
        <v>292.44</v>
      </c>
      <c r="H1633" s="590">
        <f>G1633*'ЗМІСТ'!$E$13/1000*1.2</f>
        <v>15.33997529</v>
      </c>
      <c r="I1633" s="591"/>
      <c r="J1633" s="592"/>
      <c r="K1633" s="591"/>
      <c r="L1633" s="575"/>
      <c r="M1633" s="593"/>
      <c r="N1633" s="562"/>
      <c r="O1633" s="564"/>
    </row>
    <row r="1634" ht="13.5" customHeight="1" outlineLevel="1">
      <c r="A1634" s="564"/>
      <c r="B1634" s="216">
        <f t="shared" si="1"/>
        <v>1629</v>
      </c>
      <c r="C1634" s="598"/>
      <c r="D1634" s="599">
        <v>8.59556893103E12</v>
      </c>
      <c r="E1634" s="55" t="s">
        <v>4422</v>
      </c>
      <c r="F1634" s="594" t="s">
        <v>4423</v>
      </c>
      <c r="G1634" s="589">
        <v>1105.63</v>
      </c>
      <c r="H1634" s="590">
        <f>G1634*'ЗМІСТ'!$E$13/1000*1.2</f>
        <v>57.99595433</v>
      </c>
      <c r="I1634" s="591"/>
      <c r="J1634" s="592"/>
      <c r="K1634" s="591"/>
      <c r="L1634" s="575"/>
      <c r="M1634" s="593"/>
      <c r="N1634" s="562"/>
      <c r="O1634" s="564"/>
    </row>
    <row r="1635" ht="13.5" customHeight="1" outlineLevel="1">
      <c r="A1635" s="564"/>
      <c r="B1635" s="216">
        <f t="shared" si="1"/>
        <v>1630</v>
      </c>
      <c r="C1635" s="609"/>
      <c r="D1635" s="599">
        <v>8.595568931009E12</v>
      </c>
      <c r="E1635" s="55" t="s">
        <v>4424</v>
      </c>
      <c r="F1635" s="594" t="s">
        <v>4425</v>
      </c>
      <c r="G1635" s="589">
        <v>599.56</v>
      </c>
      <c r="H1635" s="590">
        <f>G1635*'ЗМІСТ'!$E$13/1000*1.2</f>
        <v>31.44999175</v>
      </c>
      <c r="I1635" s="591"/>
      <c r="J1635" s="592"/>
      <c r="K1635" s="591"/>
      <c r="L1635" s="575"/>
      <c r="M1635" s="593"/>
      <c r="N1635" s="562"/>
      <c r="O1635" s="564"/>
    </row>
    <row r="1636" ht="13.5" customHeight="1" outlineLevel="1">
      <c r="A1636" s="564"/>
      <c r="B1636" s="216">
        <f t="shared" si="1"/>
        <v>1631</v>
      </c>
      <c r="C1636" s="598"/>
      <c r="D1636" s="599">
        <v>8.595568931016E12</v>
      </c>
      <c r="E1636" s="55" t="s">
        <v>4426</v>
      </c>
      <c r="F1636" s="594" t="s">
        <v>4427</v>
      </c>
      <c r="G1636" s="589">
        <v>663.05</v>
      </c>
      <c r="H1636" s="590">
        <f>G1636*'ЗМІСТ'!$E$13/1000*1.2</f>
        <v>34.78036732</v>
      </c>
      <c r="I1636" s="591"/>
      <c r="J1636" s="592"/>
      <c r="K1636" s="591"/>
      <c r="L1636" s="575"/>
      <c r="M1636" s="593"/>
      <c r="N1636" s="562"/>
      <c r="O1636" s="564"/>
    </row>
    <row r="1637" ht="13.5" customHeight="1" outlineLevel="1">
      <c r="A1637" s="564"/>
      <c r="B1637" s="216">
        <f t="shared" si="1"/>
        <v>1632</v>
      </c>
      <c r="C1637" s="609"/>
      <c r="D1637" s="599">
        <v>8.595568931023E12</v>
      </c>
      <c r="E1637" s="55" t="s">
        <v>4428</v>
      </c>
      <c r="F1637" s="594" t="s">
        <v>4429</v>
      </c>
      <c r="G1637" s="589">
        <v>794.99</v>
      </c>
      <c r="H1637" s="590">
        <f>G1637*'ЗМІСТ'!$E$13/1000*1.2</f>
        <v>41.70129585</v>
      </c>
      <c r="I1637" s="591"/>
      <c r="J1637" s="592"/>
      <c r="K1637" s="591"/>
      <c r="L1637" s="575"/>
      <c r="M1637" s="593"/>
      <c r="N1637" s="562"/>
      <c r="O1637" s="564"/>
    </row>
    <row r="1638" ht="13.5" customHeight="1" outlineLevel="1">
      <c r="A1638" s="564"/>
      <c r="B1638" s="216">
        <f t="shared" si="1"/>
        <v>1633</v>
      </c>
      <c r="C1638" s="598"/>
      <c r="D1638" s="599">
        <v>8.595568931047E12</v>
      </c>
      <c r="E1638" s="55" t="s">
        <v>4406</v>
      </c>
      <c r="F1638" s="594" t="s">
        <v>4407</v>
      </c>
      <c r="G1638" s="589">
        <v>632.98</v>
      </c>
      <c r="H1638" s="590">
        <f>G1638*'ЗМІСТ'!$E$13/1000*1.2</f>
        <v>33.20304186</v>
      </c>
      <c r="I1638" s="591"/>
      <c r="J1638" s="592"/>
      <c r="K1638" s="591"/>
      <c r="L1638" s="575"/>
      <c r="M1638" s="593"/>
      <c r="N1638" s="562"/>
      <c r="O1638" s="564"/>
    </row>
    <row r="1639" ht="13.5" customHeight="1" outlineLevel="1">
      <c r="A1639" s="564"/>
      <c r="B1639" s="216">
        <f t="shared" si="1"/>
        <v>1634</v>
      </c>
      <c r="C1639" s="609"/>
      <c r="D1639" s="599">
        <v>8.595568931054E12</v>
      </c>
      <c r="E1639" s="55" t="s">
        <v>4408</v>
      </c>
      <c r="F1639" s="594" t="s">
        <v>4409</v>
      </c>
      <c r="G1639" s="589">
        <v>769.94</v>
      </c>
      <c r="H1639" s="590">
        <f>G1639*'ЗМІСТ'!$E$13/1000*1.2</f>
        <v>40.38729509</v>
      </c>
      <c r="I1639" s="591"/>
      <c r="J1639" s="592"/>
      <c r="K1639" s="591"/>
      <c r="L1639" s="575"/>
      <c r="M1639" s="593"/>
      <c r="N1639" s="562"/>
      <c r="O1639" s="564"/>
    </row>
    <row r="1640" ht="13.5" customHeight="1" outlineLevel="1">
      <c r="A1640" s="564"/>
      <c r="B1640" s="216">
        <f t="shared" si="1"/>
        <v>1635</v>
      </c>
      <c r="C1640" s="598"/>
      <c r="D1640" s="599">
        <v>8.595568931061E12</v>
      </c>
      <c r="E1640" s="55" t="s">
        <v>4410</v>
      </c>
      <c r="F1640" s="594" t="s">
        <v>4411</v>
      </c>
      <c r="G1640" s="589">
        <v>936.94</v>
      </c>
      <c r="H1640" s="590">
        <f>G1640*'ЗМІСТ'!$E$13/1000*1.2</f>
        <v>49.14730013</v>
      </c>
      <c r="I1640" s="591"/>
      <c r="J1640" s="592"/>
      <c r="K1640" s="591"/>
      <c r="L1640" s="575"/>
      <c r="M1640" s="593"/>
      <c r="N1640" s="562"/>
      <c r="O1640" s="564"/>
    </row>
    <row r="1641" ht="13.5" customHeight="1" outlineLevel="1">
      <c r="A1641" s="564"/>
      <c r="B1641" s="216">
        <f t="shared" si="1"/>
        <v>1636</v>
      </c>
      <c r="C1641" s="609"/>
      <c r="D1641" s="599">
        <v>8.595568931078E12</v>
      </c>
      <c r="E1641" s="55" t="s">
        <v>4412</v>
      </c>
      <c r="F1641" s="594" t="s">
        <v>4413</v>
      </c>
      <c r="G1641" s="589">
        <v>1053.81</v>
      </c>
      <c r="H1641" s="590">
        <f>G1641*'ЗМІСТ'!$E$13/1000*1.2</f>
        <v>55.27773001</v>
      </c>
      <c r="I1641" s="591"/>
      <c r="J1641" s="592"/>
      <c r="K1641" s="591"/>
      <c r="L1641" s="575"/>
      <c r="M1641" s="593"/>
      <c r="N1641" s="562"/>
      <c r="O1641" s="564"/>
    </row>
    <row r="1642" ht="13.5" customHeight="1" outlineLevel="1">
      <c r="A1642" s="564"/>
      <c r="B1642" s="216">
        <f t="shared" si="1"/>
        <v>1637</v>
      </c>
      <c r="C1642" s="598"/>
      <c r="D1642" s="599">
        <v>8.595568931085E12</v>
      </c>
      <c r="E1642" s="55" t="s">
        <v>4414</v>
      </c>
      <c r="F1642" s="594" t="s">
        <v>4415</v>
      </c>
      <c r="G1642" s="589">
        <v>1220.87</v>
      </c>
      <c r="H1642" s="590">
        <f>G1642*'ЗМІСТ'!$E$13/1000*1.2</f>
        <v>64.04088235</v>
      </c>
      <c r="I1642" s="591"/>
      <c r="J1642" s="592"/>
      <c r="K1642" s="591"/>
      <c r="L1642" s="575"/>
      <c r="M1642" s="593"/>
      <c r="N1642" s="562"/>
      <c r="O1642" s="564"/>
    </row>
    <row r="1643" ht="13.5" customHeight="1" outlineLevel="1">
      <c r="A1643" s="564"/>
      <c r="B1643" s="216">
        <f t="shared" si="1"/>
        <v>1638</v>
      </c>
      <c r="C1643" s="609"/>
      <c r="D1643" s="599">
        <v>8.595568931092E12</v>
      </c>
      <c r="E1643" s="55" t="s">
        <v>4416</v>
      </c>
      <c r="F1643" s="594" t="s">
        <v>4417</v>
      </c>
      <c r="G1643" s="589">
        <v>1085.57</v>
      </c>
      <c r="H1643" s="590">
        <f>G1643*'ЗМІСТ'!$E$13/1000*1.2</f>
        <v>56.94370462</v>
      </c>
      <c r="I1643" s="591"/>
      <c r="J1643" s="592"/>
      <c r="K1643" s="591"/>
      <c r="L1643" s="575"/>
      <c r="M1643" s="593"/>
      <c r="N1643" s="562"/>
      <c r="O1643" s="564"/>
    </row>
    <row r="1644" ht="13.5" customHeight="1" outlineLevel="1">
      <c r="A1644" s="564"/>
      <c r="B1644" s="216">
        <f t="shared" si="1"/>
        <v>1639</v>
      </c>
      <c r="C1644" s="598"/>
      <c r="D1644" s="599">
        <v>8.595568931108E12</v>
      </c>
      <c r="E1644" s="55" t="s">
        <v>4418</v>
      </c>
      <c r="F1644" s="594" t="s">
        <v>4419</v>
      </c>
      <c r="G1644" s="589">
        <v>1252.6</v>
      </c>
      <c r="H1644" s="590">
        <f>G1644*'ЗМІСТ'!$E$13/1000*1.2</f>
        <v>65.70528331</v>
      </c>
      <c r="I1644" s="591"/>
      <c r="J1644" s="592"/>
      <c r="K1644" s="591"/>
      <c r="L1644" s="575"/>
      <c r="M1644" s="593"/>
      <c r="N1644" s="562"/>
      <c r="O1644" s="564"/>
    </row>
    <row r="1645" ht="13.5" customHeight="1" outlineLevel="1">
      <c r="A1645" s="564"/>
      <c r="B1645" s="216">
        <f t="shared" si="1"/>
        <v>1640</v>
      </c>
      <c r="C1645" s="609"/>
      <c r="D1645" s="599">
        <v>8.595568931115E12</v>
      </c>
      <c r="E1645" s="55" t="s">
        <v>4420</v>
      </c>
      <c r="F1645" s="594" t="s">
        <v>4421</v>
      </c>
      <c r="G1645" s="589">
        <v>1382.87</v>
      </c>
      <c r="H1645" s="590">
        <f>G1645*'ЗМІСТ'!$E$13/1000*1.2</f>
        <v>72.53861179</v>
      </c>
      <c r="I1645" s="591"/>
      <c r="J1645" s="592"/>
      <c r="K1645" s="591"/>
      <c r="L1645" s="575"/>
      <c r="M1645" s="593"/>
      <c r="N1645" s="562"/>
      <c r="O1645" s="564"/>
    </row>
    <row r="1646" ht="13.5" customHeight="1" outlineLevel="1">
      <c r="A1646" s="564"/>
      <c r="B1646" s="216">
        <f t="shared" si="1"/>
        <v>1641</v>
      </c>
      <c r="C1646" s="598"/>
      <c r="D1646" s="599">
        <v>8.595057600119E12</v>
      </c>
      <c r="E1646" s="55" t="s">
        <v>80</v>
      </c>
      <c r="F1646" s="594" t="s">
        <v>81</v>
      </c>
      <c r="G1646" s="589">
        <v>1146.94</v>
      </c>
      <c r="H1646" s="590">
        <f>G1646*'ЗМІСТ'!$E$13/1000*1.2</f>
        <v>60.16287533</v>
      </c>
      <c r="I1646" s="591"/>
      <c r="J1646" s="592"/>
      <c r="K1646" s="591"/>
      <c r="L1646" s="575"/>
      <c r="M1646" s="593"/>
      <c r="N1646" s="562"/>
      <c r="O1646" s="564"/>
    </row>
    <row r="1647" ht="13.5" customHeight="1" outlineLevel="1">
      <c r="A1647" s="564"/>
      <c r="B1647" s="216">
        <f t="shared" si="1"/>
        <v>1642</v>
      </c>
      <c r="C1647" s="609"/>
      <c r="D1647" s="599">
        <v>8.595057697577E12</v>
      </c>
      <c r="E1647" s="55" t="s">
        <v>6296</v>
      </c>
      <c r="F1647" s="594" t="s">
        <v>6297</v>
      </c>
      <c r="G1647" s="589">
        <v>227.29</v>
      </c>
      <c r="H1647" s="590">
        <f>G1647*'ЗМІСТ'!$E$13/1000*1.2</f>
        <v>11.92252422</v>
      </c>
      <c r="I1647" s="591"/>
      <c r="J1647" s="592"/>
      <c r="K1647" s="591"/>
      <c r="L1647" s="575"/>
      <c r="M1647" s="593"/>
      <c r="N1647" s="562"/>
      <c r="O1647" s="564"/>
    </row>
    <row r="1648" ht="13.5" customHeight="1" outlineLevel="1">
      <c r="A1648" s="564"/>
      <c r="B1648" s="216">
        <f t="shared" si="1"/>
        <v>1643</v>
      </c>
      <c r="C1648" s="598"/>
      <c r="D1648" s="599">
        <v>8.595057697584E12</v>
      </c>
      <c r="E1648" s="55" t="s">
        <v>6298</v>
      </c>
      <c r="F1648" s="594" t="s">
        <v>6299</v>
      </c>
      <c r="G1648" s="589">
        <v>468.18</v>
      </c>
      <c r="H1648" s="590">
        <f>G1648*'ЗМІСТ'!$E$13/1000*1.2</f>
        <v>24.55843808</v>
      </c>
      <c r="I1648" s="591"/>
      <c r="J1648" s="592"/>
      <c r="K1648" s="591"/>
      <c r="L1648" s="575"/>
      <c r="M1648" s="593"/>
      <c r="N1648" s="562"/>
      <c r="O1648" s="564"/>
    </row>
    <row r="1649" ht="13.5" customHeight="1" outlineLevel="1">
      <c r="A1649" s="564"/>
      <c r="B1649" s="216">
        <f t="shared" si="1"/>
        <v>1644</v>
      </c>
      <c r="C1649" s="609"/>
      <c r="D1649" s="599">
        <v>8.595057697553E12</v>
      </c>
      <c r="E1649" s="55" t="s">
        <v>6300</v>
      </c>
      <c r="F1649" s="594" t="s">
        <v>6301</v>
      </c>
      <c r="G1649" s="589">
        <v>127.05</v>
      </c>
      <c r="H1649" s="590">
        <f>G1649*'ЗМІСТ'!$E$13/1000*1.2</f>
        <v>6.664422996</v>
      </c>
      <c r="I1649" s="591"/>
      <c r="J1649" s="592"/>
      <c r="K1649" s="591"/>
      <c r="L1649" s="575"/>
      <c r="M1649" s="593"/>
      <c r="N1649" s="562"/>
      <c r="O1649" s="564"/>
    </row>
    <row r="1650" ht="13.5" customHeight="1" outlineLevel="1">
      <c r="A1650" s="564"/>
      <c r="B1650" s="216">
        <f t="shared" si="1"/>
        <v>1645</v>
      </c>
      <c r="C1650" s="598"/>
      <c r="D1650" s="599">
        <v>8.59505769756E12</v>
      </c>
      <c r="E1650" s="55" t="s">
        <v>6302</v>
      </c>
      <c r="F1650" s="594" t="s">
        <v>6303</v>
      </c>
      <c r="G1650" s="589">
        <v>137.15</v>
      </c>
      <c r="H1650" s="590">
        <f>G1650*'ЗМІСТ'!$E$13/1000*1.2</f>
        <v>7.194219708</v>
      </c>
      <c r="I1650" s="591"/>
      <c r="J1650" s="592"/>
      <c r="K1650" s="591"/>
      <c r="L1650" s="575"/>
      <c r="M1650" s="593"/>
      <c r="N1650" s="562"/>
      <c r="O1650" s="564"/>
    </row>
    <row r="1651" ht="13.5" customHeight="1" outlineLevel="1">
      <c r="A1651" s="564"/>
      <c r="B1651" s="216">
        <f t="shared" si="1"/>
        <v>1646</v>
      </c>
      <c r="C1651" s="609"/>
      <c r="D1651" s="599">
        <v>8.595568925909E12</v>
      </c>
      <c r="E1651" s="55" t="s">
        <v>6304</v>
      </c>
      <c r="F1651" s="594" t="s">
        <v>6305</v>
      </c>
      <c r="G1651" s="589">
        <v>518.34</v>
      </c>
      <c r="H1651" s="590">
        <f>G1651*'ЗМІСТ'!$E$13/1000*1.2</f>
        <v>27.1895869</v>
      </c>
      <c r="I1651" s="591"/>
      <c r="J1651" s="592"/>
      <c r="K1651" s="591"/>
      <c r="L1651" s="575"/>
      <c r="M1651" s="593"/>
      <c r="N1651" s="562"/>
      <c r="O1651" s="564"/>
    </row>
    <row r="1652" ht="13.5" customHeight="1" outlineLevel="1">
      <c r="A1652" s="564"/>
      <c r="B1652" s="216">
        <f t="shared" si="1"/>
        <v>1647</v>
      </c>
      <c r="C1652" s="598"/>
      <c r="D1652" s="599">
        <v>8.595568925893E12</v>
      </c>
      <c r="E1652" s="55" t="s">
        <v>6306</v>
      </c>
      <c r="F1652" s="594" t="s">
        <v>6307</v>
      </c>
      <c r="G1652" s="589">
        <v>326.02</v>
      </c>
      <c r="H1652" s="590">
        <f>G1652*'ЗМІСТ'!$E$13/1000*1.2</f>
        <v>17.10141822</v>
      </c>
      <c r="I1652" s="591"/>
      <c r="J1652" s="592"/>
      <c r="K1652" s="591"/>
      <c r="L1652" s="575"/>
      <c r="M1652" s="593"/>
      <c r="N1652" s="562"/>
      <c r="O1652" s="564"/>
    </row>
    <row r="1653" ht="13.5" customHeight="1" outlineLevel="1">
      <c r="A1653" s="564"/>
      <c r="B1653" s="216">
        <f t="shared" si="1"/>
        <v>1648</v>
      </c>
      <c r="C1653" s="609"/>
      <c r="D1653" s="599">
        <v>8.595568902368E12</v>
      </c>
      <c r="E1653" s="55" t="s">
        <v>6308</v>
      </c>
      <c r="F1653" s="594" t="s">
        <v>6309</v>
      </c>
      <c r="G1653" s="589">
        <v>30180.2</v>
      </c>
      <c r="H1653" s="590">
        <f>G1653*'ЗМІСТ'!$E$13/1000*1.2</f>
        <v>1583.106013</v>
      </c>
      <c r="I1653" s="591">
        <v>0.03658986471539278</v>
      </c>
      <c r="J1653" s="592"/>
      <c r="K1653" s="591"/>
      <c r="L1653" s="575"/>
      <c r="M1653" s="593"/>
      <c r="N1653" s="562"/>
      <c r="O1653" s="564"/>
    </row>
    <row r="1654" ht="13.5" customHeight="1" outlineLevel="1">
      <c r="A1654" s="564"/>
      <c r="B1654" s="216">
        <f t="shared" si="1"/>
        <v>1649</v>
      </c>
      <c r="C1654" s="598"/>
      <c r="D1654" s="599">
        <v>8.595057692664E12</v>
      </c>
      <c r="E1654" s="55" t="s">
        <v>4156</v>
      </c>
      <c r="F1654" s="594" t="s">
        <v>4157</v>
      </c>
      <c r="G1654" s="589">
        <v>15026.01</v>
      </c>
      <c r="H1654" s="590">
        <f>G1654*'ЗМІСТ'!$E$13/1000*1.2</f>
        <v>788.1911577</v>
      </c>
      <c r="I1654" s="591">
        <v>0.04695772746142946</v>
      </c>
      <c r="J1654" s="592"/>
      <c r="K1654" s="591"/>
      <c r="L1654" s="575"/>
      <c r="M1654" s="593"/>
      <c r="N1654" s="562"/>
      <c r="O1654" s="564"/>
    </row>
    <row r="1655" ht="13.5" customHeight="1" outlineLevel="1">
      <c r="A1655" s="564"/>
      <c r="B1655" s="216">
        <f t="shared" si="1"/>
        <v>1650</v>
      </c>
      <c r="C1655" s="609"/>
      <c r="D1655" s="599">
        <v>8.595057661028E12</v>
      </c>
      <c r="E1655" s="55" t="s">
        <v>6310</v>
      </c>
      <c r="F1655" s="594" t="s">
        <v>6311</v>
      </c>
      <c r="G1655" s="589">
        <v>30641.04</v>
      </c>
      <c r="H1655" s="590">
        <f>G1655*'ЗМІСТ'!$E$13/1000*1.2</f>
        <v>1607.27943</v>
      </c>
      <c r="I1655" s="591">
        <v>0.03636444657031882</v>
      </c>
      <c r="J1655" s="592"/>
      <c r="K1655" s="591"/>
      <c r="L1655" s="575"/>
      <c r="M1655" s="593"/>
      <c r="N1655" s="562"/>
      <c r="O1655" s="564"/>
    </row>
    <row r="1656" ht="13.5" customHeight="1" outlineLevel="1">
      <c r="A1656" s="564"/>
      <c r="B1656" s="216">
        <f t="shared" si="1"/>
        <v>1651</v>
      </c>
      <c r="C1656" s="598"/>
      <c r="D1656" s="599">
        <v>8.595057644373E12</v>
      </c>
      <c r="E1656" s="55" t="s">
        <v>4158</v>
      </c>
      <c r="F1656" s="594" t="s">
        <v>4159</v>
      </c>
      <c r="G1656" s="589">
        <v>15371.15</v>
      </c>
      <c r="H1656" s="590">
        <f>G1656*'ЗМІСТ'!$E$13/1000*1.2</f>
        <v>806.2955178</v>
      </c>
      <c r="I1656" s="591">
        <v>0.046121642159794</v>
      </c>
      <c r="J1656" s="592"/>
      <c r="K1656" s="591"/>
      <c r="L1656" s="575"/>
      <c r="M1656" s="593"/>
      <c r="N1656" s="562"/>
      <c r="O1656" s="564"/>
    </row>
    <row r="1657" ht="13.5" customHeight="1" outlineLevel="1">
      <c r="A1657" s="564"/>
      <c r="B1657" s="216">
        <f t="shared" si="1"/>
        <v>1652</v>
      </c>
      <c r="C1657" s="609"/>
      <c r="D1657" s="599">
        <v>8.595057661172E12</v>
      </c>
      <c r="E1657" s="55" t="s">
        <v>6312</v>
      </c>
      <c r="F1657" s="594" t="s">
        <v>6313</v>
      </c>
      <c r="G1657" s="589">
        <v>31779.94</v>
      </c>
      <c r="H1657" s="590">
        <f>G1657*'ЗМІСТ'!$E$13/1000*1.2</f>
        <v>1667.020566</v>
      </c>
      <c r="I1657" s="591">
        <v>0.03629498177818344</v>
      </c>
      <c r="J1657" s="592"/>
      <c r="K1657" s="591"/>
      <c r="L1657" s="575"/>
      <c r="M1657" s="593"/>
      <c r="N1657" s="562"/>
      <c r="O1657" s="564"/>
    </row>
    <row r="1658" ht="13.5" customHeight="1" outlineLevel="1">
      <c r="A1658" s="564"/>
      <c r="B1658" s="216">
        <f t="shared" si="1"/>
        <v>1653</v>
      </c>
      <c r="C1658" s="598"/>
      <c r="D1658" s="599">
        <v>8.59505764438E12</v>
      </c>
      <c r="E1658" s="55" t="s">
        <v>4160</v>
      </c>
      <c r="F1658" s="594" t="s">
        <v>4161</v>
      </c>
      <c r="G1658" s="589">
        <v>16165.87</v>
      </c>
      <c r="H1658" s="590">
        <f>G1658*'ЗМІСТ'!$E$13/1000*1.2</f>
        <v>847.9826508</v>
      </c>
      <c r="I1658" s="591">
        <v>0.045282896725727544</v>
      </c>
      <c r="J1658" s="592"/>
      <c r="K1658" s="591"/>
      <c r="L1658" s="575"/>
      <c r="M1658" s="593"/>
      <c r="N1658" s="562"/>
      <c r="O1658" s="564"/>
    </row>
    <row r="1659" ht="13.5" customHeight="1" outlineLevel="1">
      <c r="A1659" s="564"/>
      <c r="B1659" s="216">
        <f t="shared" si="1"/>
        <v>1654</v>
      </c>
      <c r="C1659" s="609"/>
      <c r="D1659" s="599">
        <v>8.595057661189E12</v>
      </c>
      <c r="E1659" s="55" t="s">
        <v>6314</v>
      </c>
      <c r="F1659" s="594" t="s">
        <v>6315</v>
      </c>
      <c r="G1659" s="589">
        <v>32791.76</v>
      </c>
      <c r="H1659" s="590">
        <f>G1659*'ЗМІСТ'!$E$13/1000*1.2</f>
        <v>1720.095706</v>
      </c>
      <c r="I1659" s="591">
        <v>0.036165123875803645</v>
      </c>
      <c r="J1659" s="592"/>
      <c r="K1659" s="591"/>
      <c r="L1659" s="575"/>
      <c r="M1659" s="593"/>
      <c r="N1659" s="562"/>
      <c r="O1659" s="564"/>
    </row>
    <row r="1660" ht="13.5" customHeight="1" outlineLevel="1">
      <c r="A1660" s="564"/>
      <c r="B1660" s="216">
        <f t="shared" si="1"/>
        <v>1655</v>
      </c>
      <c r="C1660" s="598"/>
      <c r="D1660" s="599">
        <v>8.595057644397E12</v>
      </c>
      <c r="E1660" s="55" t="s">
        <v>4162</v>
      </c>
      <c r="F1660" s="594" t="s">
        <v>4163</v>
      </c>
      <c r="G1660" s="589">
        <v>16897.42</v>
      </c>
      <c r="H1660" s="590">
        <f>G1660*'ЗМІСТ'!$E$13/1000*1.2</f>
        <v>886.3561938</v>
      </c>
      <c r="I1660" s="591">
        <v>0.04439305049488395</v>
      </c>
      <c r="J1660" s="592"/>
      <c r="K1660" s="591"/>
      <c r="L1660" s="575"/>
      <c r="M1660" s="593"/>
      <c r="N1660" s="562"/>
      <c r="O1660" s="564"/>
    </row>
    <row r="1661" ht="13.5" customHeight="1" outlineLevel="1">
      <c r="A1661" s="564"/>
      <c r="B1661" s="216">
        <f t="shared" si="1"/>
        <v>1656</v>
      </c>
      <c r="C1661" s="609"/>
      <c r="D1661" s="599">
        <v>8.595057661196E12</v>
      </c>
      <c r="E1661" s="55" t="s">
        <v>6316</v>
      </c>
      <c r="F1661" s="594" t="s">
        <v>6317</v>
      </c>
      <c r="G1661" s="589">
        <v>33702.02</v>
      </c>
      <c r="H1661" s="590">
        <f>G1661*'ЗМІСТ'!$E$13/1000*1.2</f>
        <v>1767.843503</v>
      </c>
      <c r="I1661" s="591">
        <v>0.03596549563399179</v>
      </c>
      <c r="J1661" s="592"/>
      <c r="K1661" s="591"/>
      <c r="L1661" s="575"/>
      <c r="M1661" s="593"/>
      <c r="N1661" s="562"/>
      <c r="O1661" s="564"/>
    </row>
    <row r="1662" ht="13.5" customHeight="1" outlineLevel="1">
      <c r="A1662" s="564"/>
      <c r="B1662" s="216">
        <f t="shared" si="1"/>
        <v>1657</v>
      </c>
      <c r="C1662" s="598"/>
      <c r="D1662" s="599">
        <v>8.595057644403E12</v>
      </c>
      <c r="E1662" s="55" t="s">
        <v>4164</v>
      </c>
      <c r="F1662" s="594" t="s">
        <v>4165</v>
      </c>
      <c r="G1662" s="589">
        <v>17559.01</v>
      </c>
      <c r="H1662" s="590">
        <f>G1662*'ЗМІСТ'!$E$13/1000*1.2</f>
        <v>921.0599766</v>
      </c>
      <c r="I1662" s="591">
        <v>0.0434198515621949</v>
      </c>
      <c r="J1662" s="592"/>
      <c r="K1662" s="591"/>
      <c r="L1662" s="575"/>
      <c r="M1662" s="593"/>
      <c r="N1662" s="562"/>
      <c r="O1662" s="564"/>
    </row>
    <row r="1663" ht="13.5" customHeight="1" outlineLevel="1">
      <c r="A1663" s="564"/>
      <c r="B1663" s="216">
        <f t="shared" si="1"/>
        <v>1658</v>
      </c>
      <c r="C1663" s="609"/>
      <c r="D1663" s="599">
        <v>8.595057661202E12</v>
      </c>
      <c r="E1663" s="55" t="s">
        <v>6318</v>
      </c>
      <c r="F1663" s="594" t="s">
        <v>6319</v>
      </c>
      <c r="G1663" s="589">
        <v>35086.9</v>
      </c>
      <c r="H1663" s="590">
        <f>G1663*'ЗМІСТ'!$E$13/1000*1.2</f>
        <v>1840.48755</v>
      </c>
      <c r="I1663" s="591">
        <v>0.03618339155072191</v>
      </c>
      <c r="J1663" s="592"/>
      <c r="K1663" s="591"/>
      <c r="L1663" s="575"/>
      <c r="M1663" s="593"/>
      <c r="N1663" s="562"/>
      <c r="O1663" s="564"/>
    </row>
    <row r="1664" ht="13.5" customHeight="1" outlineLevel="1">
      <c r="A1664" s="564"/>
      <c r="B1664" s="216">
        <f t="shared" si="1"/>
        <v>1659</v>
      </c>
      <c r="C1664" s="598"/>
      <c r="D1664" s="599">
        <v>8.59505764441E12</v>
      </c>
      <c r="E1664" s="55" t="s">
        <v>4166</v>
      </c>
      <c r="F1664" s="594" t="s">
        <v>4167</v>
      </c>
      <c r="G1664" s="589">
        <v>18544.17</v>
      </c>
      <c r="H1664" s="590">
        <f>G1664*'ЗМІСТ'!$E$13/1000*1.2</f>
        <v>972.7366627</v>
      </c>
      <c r="I1664" s="591">
        <v>0.043286353735041104</v>
      </c>
      <c r="J1664" s="592"/>
      <c r="K1664" s="591"/>
      <c r="L1664" s="575"/>
      <c r="M1664" s="593"/>
      <c r="N1664" s="562"/>
      <c r="O1664" s="564"/>
    </row>
    <row r="1665" ht="13.5" customHeight="1" outlineLevel="1">
      <c r="A1665" s="564"/>
      <c r="B1665" s="216">
        <f t="shared" si="1"/>
        <v>1660</v>
      </c>
      <c r="C1665" s="609"/>
      <c r="D1665" s="599">
        <v>8.595057691698E12</v>
      </c>
      <c r="E1665" s="55" t="s">
        <v>6320</v>
      </c>
      <c r="F1665" s="594" t="s">
        <v>6321</v>
      </c>
      <c r="G1665" s="589">
        <v>21182.46</v>
      </c>
      <c r="H1665" s="590">
        <f>G1665*'ЗМІСТ'!$E$13/1000*1.2</f>
        <v>1111.128481</v>
      </c>
      <c r="I1665" s="591">
        <v>0.037651360598005876</v>
      </c>
      <c r="J1665" s="592"/>
      <c r="K1665" s="591"/>
      <c r="L1665" s="575"/>
      <c r="M1665" s="593"/>
      <c r="N1665" s="562"/>
      <c r="O1665" s="564"/>
    </row>
    <row r="1666" ht="13.5" customHeight="1" outlineLevel="1">
      <c r="A1666" s="564"/>
      <c r="B1666" s="216">
        <f t="shared" si="1"/>
        <v>1661</v>
      </c>
      <c r="C1666" s="598"/>
      <c r="D1666" s="599">
        <v>8.595057691414E12</v>
      </c>
      <c r="E1666" s="55" t="s">
        <v>6322</v>
      </c>
      <c r="F1666" s="594" t="s">
        <v>4133</v>
      </c>
      <c r="G1666" s="589">
        <v>12877.53</v>
      </c>
      <c r="H1666" s="590">
        <f>G1666*'ЗМІСТ'!$E$13/1000*1.2</f>
        <v>675.4923815</v>
      </c>
      <c r="I1666" s="591">
        <v>0.05179884341283017</v>
      </c>
      <c r="J1666" s="592"/>
      <c r="K1666" s="591"/>
      <c r="L1666" s="575"/>
      <c r="M1666" s="593"/>
      <c r="N1666" s="562"/>
      <c r="O1666" s="564"/>
    </row>
    <row r="1667" ht="13.5" customHeight="1" outlineLevel="1">
      <c r="A1667" s="564"/>
      <c r="B1667" s="216">
        <f t="shared" si="1"/>
        <v>1662</v>
      </c>
      <c r="C1667" s="609"/>
      <c r="D1667" s="599">
        <v>8.595568921833E12</v>
      </c>
      <c r="E1667" s="55" t="s">
        <v>6323</v>
      </c>
      <c r="F1667" s="594" t="s">
        <v>6321</v>
      </c>
      <c r="G1667" s="589">
        <v>24869.3</v>
      </c>
      <c r="H1667" s="590">
        <f>G1667*'ЗМІСТ'!$E$13/1000*1.2</f>
        <v>1304.522116</v>
      </c>
      <c r="I1667" s="591">
        <v>0.0386397725332605</v>
      </c>
      <c r="J1667" s="592"/>
      <c r="K1667" s="591"/>
      <c r="L1667" s="575"/>
      <c r="M1667" s="593"/>
      <c r="N1667" s="562"/>
      <c r="O1667" s="564"/>
    </row>
    <row r="1668" ht="13.5" customHeight="1" outlineLevel="1">
      <c r="A1668" s="564"/>
      <c r="B1668" s="216">
        <f t="shared" si="1"/>
        <v>1663</v>
      </c>
      <c r="C1668" s="598"/>
      <c r="D1668" s="599">
        <v>8.595057691681E12</v>
      </c>
      <c r="E1668" s="55" t="s">
        <v>4132</v>
      </c>
      <c r="F1668" s="594" t="s">
        <v>4133</v>
      </c>
      <c r="G1668" s="589">
        <v>11024.85</v>
      </c>
      <c r="H1668" s="590">
        <f>G1668*'ЗМІСТ'!$E$13/1000*1.2</f>
        <v>578.3098297</v>
      </c>
      <c r="I1668" s="591">
        <v>0.050322591201190515</v>
      </c>
      <c r="J1668" s="592"/>
      <c r="K1668" s="591"/>
      <c r="L1668" s="575"/>
      <c r="M1668" s="593"/>
      <c r="N1668" s="562"/>
      <c r="O1668" s="564"/>
    </row>
    <row r="1669" ht="13.5" customHeight="1" outlineLevel="1">
      <c r="A1669" s="564"/>
      <c r="B1669" s="216">
        <f t="shared" si="1"/>
        <v>1664</v>
      </c>
      <c r="C1669" s="598"/>
      <c r="D1669" s="599">
        <v>8.595057658073E12</v>
      </c>
      <c r="E1669" s="55" t="s">
        <v>6324</v>
      </c>
      <c r="F1669" s="594" t="s">
        <v>6325</v>
      </c>
      <c r="G1669" s="589">
        <v>21643.01</v>
      </c>
      <c r="H1669" s="590">
        <f>G1669*'ЗМІСТ'!$E$13/1000*1.2</f>
        <v>1135.286687</v>
      </c>
      <c r="I1669" s="591">
        <v>0.03730919422569391</v>
      </c>
      <c r="J1669" s="592"/>
      <c r="K1669" s="591"/>
      <c r="L1669" s="575"/>
      <c r="M1669" s="593"/>
      <c r="N1669" s="562"/>
      <c r="O1669" s="564"/>
    </row>
    <row r="1670" ht="13.5" customHeight="1" outlineLevel="1">
      <c r="A1670" s="564"/>
      <c r="B1670" s="216">
        <f t="shared" si="1"/>
        <v>1665</v>
      </c>
      <c r="C1670" s="598"/>
      <c r="D1670" s="599">
        <v>8.595057691421E12</v>
      </c>
      <c r="E1670" s="55" t="s">
        <v>6326</v>
      </c>
      <c r="F1670" s="594" t="s">
        <v>4135</v>
      </c>
      <c r="G1670" s="589">
        <v>13547.22</v>
      </c>
      <c r="H1670" s="590">
        <f>G1670*'ЗМІСТ'!$E$13/1000*1.2</f>
        <v>710.6210508</v>
      </c>
      <c r="I1670" s="591">
        <v>0.04973125857934581</v>
      </c>
      <c r="J1670" s="592"/>
      <c r="K1670" s="591"/>
      <c r="L1670" s="575"/>
      <c r="M1670" s="593"/>
      <c r="N1670" s="562"/>
      <c r="O1670" s="564"/>
    </row>
    <row r="1671" ht="13.5" customHeight="1" outlineLevel="1">
      <c r="A1671" s="564"/>
      <c r="B1671" s="216">
        <f t="shared" si="1"/>
        <v>1666</v>
      </c>
      <c r="C1671" s="598"/>
      <c r="D1671" s="599">
        <v>8.59556892184E12</v>
      </c>
      <c r="E1671" s="55" t="s">
        <v>6327</v>
      </c>
      <c r="F1671" s="594" t="s">
        <v>6325</v>
      </c>
      <c r="G1671" s="589">
        <v>25747.27</v>
      </c>
      <c r="H1671" s="590">
        <f>G1671*'ЗМІСТ'!$E$13/1000*1.2</f>
        <v>1350.576138</v>
      </c>
      <c r="I1671" s="591">
        <v>0.038064741371289276</v>
      </c>
      <c r="J1671" s="592"/>
      <c r="K1671" s="591"/>
      <c r="L1671" s="575"/>
      <c r="M1671" s="593"/>
      <c r="N1671" s="562"/>
      <c r="O1671" s="564"/>
    </row>
    <row r="1672" ht="13.5" customHeight="1" outlineLevel="1">
      <c r="A1672" s="564"/>
      <c r="B1672" s="216">
        <f t="shared" si="1"/>
        <v>1667</v>
      </c>
      <c r="C1672" s="598"/>
      <c r="D1672" s="599">
        <v>8.595057635487E12</v>
      </c>
      <c r="E1672" s="55" t="s">
        <v>4134</v>
      </c>
      <c r="F1672" s="594" t="s">
        <v>4135</v>
      </c>
      <c r="G1672" s="589">
        <v>11373.69</v>
      </c>
      <c r="H1672" s="590">
        <f>G1672*'ЗМІСТ'!$E$13/1000*1.2</f>
        <v>596.6082738</v>
      </c>
      <c r="I1672" s="591">
        <v>0.049074236387896195</v>
      </c>
      <c r="J1672" s="592"/>
      <c r="K1672" s="591"/>
      <c r="L1672" s="575"/>
      <c r="M1672" s="593"/>
      <c r="N1672" s="562"/>
      <c r="O1672" s="564"/>
    </row>
    <row r="1673" ht="13.5" customHeight="1" outlineLevel="1">
      <c r="A1673" s="564"/>
      <c r="B1673" s="216">
        <f t="shared" si="1"/>
        <v>1668</v>
      </c>
      <c r="C1673" s="598"/>
      <c r="D1673" s="599">
        <v>8.595057656345E12</v>
      </c>
      <c r="E1673" s="55" t="s">
        <v>6328</v>
      </c>
      <c r="F1673" s="594" t="s">
        <v>6329</v>
      </c>
      <c r="G1673" s="589">
        <v>22781.96</v>
      </c>
      <c r="H1673" s="590">
        <f>G1673*'ЗМІСТ'!$E$13/1000*1.2</f>
        <v>1195.030446</v>
      </c>
      <c r="I1673" s="591">
        <v>0.037164824388681225</v>
      </c>
      <c r="J1673" s="592"/>
      <c r="K1673" s="591"/>
      <c r="L1673" s="575"/>
      <c r="M1673" s="593"/>
      <c r="N1673" s="562"/>
      <c r="O1673" s="564"/>
    </row>
    <row r="1674" ht="13.5" customHeight="1" outlineLevel="1">
      <c r="A1674" s="564"/>
      <c r="B1674" s="216">
        <f t="shared" si="1"/>
        <v>1669</v>
      </c>
      <c r="C1674" s="598"/>
      <c r="D1674" s="599">
        <v>8.595057691438E12</v>
      </c>
      <c r="E1674" s="55" t="s">
        <v>6330</v>
      </c>
      <c r="F1674" s="594" t="s">
        <v>4137</v>
      </c>
      <c r="G1674" s="589">
        <v>15057.06</v>
      </c>
      <c r="H1674" s="590">
        <f>G1674*'ЗМІСТ'!$E$13/1000*1.2</f>
        <v>789.8198891</v>
      </c>
      <c r="I1674" s="591">
        <v>0.0476482147047818</v>
      </c>
      <c r="J1674" s="592"/>
      <c r="K1674" s="591"/>
      <c r="L1674" s="575"/>
      <c r="M1674" s="593"/>
      <c r="N1674" s="562"/>
      <c r="O1674" s="564"/>
    </row>
    <row r="1675" ht="13.5" customHeight="1" outlineLevel="1">
      <c r="A1675" s="564"/>
      <c r="B1675" s="216">
        <f t="shared" si="1"/>
        <v>1670</v>
      </c>
      <c r="C1675" s="598"/>
      <c r="D1675" s="599">
        <v>8.595568921857E12</v>
      </c>
      <c r="E1675" s="55" t="s">
        <v>6331</v>
      </c>
      <c r="F1675" s="594" t="s">
        <v>6329</v>
      </c>
      <c r="G1675" s="589">
        <v>27911.17</v>
      </c>
      <c r="H1675" s="590">
        <f>G1675*'ЗМІСТ'!$E$13/1000*1.2</f>
        <v>1464.083772</v>
      </c>
      <c r="I1675" s="591">
        <v>0.037782000931023574</v>
      </c>
      <c r="J1675" s="592"/>
      <c r="K1675" s="591"/>
      <c r="L1675" s="575"/>
      <c r="M1675" s="593"/>
      <c r="N1675" s="562"/>
      <c r="O1675" s="564"/>
    </row>
    <row r="1676" ht="13.5" customHeight="1" outlineLevel="1">
      <c r="A1676" s="564"/>
      <c r="B1676" s="216">
        <f t="shared" si="1"/>
        <v>1671</v>
      </c>
      <c r="C1676" s="598"/>
      <c r="D1676" s="599">
        <v>8.595057634947E12</v>
      </c>
      <c r="E1676" s="55" t="s">
        <v>4136</v>
      </c>
      <c r="F1676" s="594" t="s">
        <v>4137</v>
      </c>
      <c r="G1676" s="589">
        <v>12168.37</v>
      </c>
      <c r="H1676" s="590">
        <f>G1676*'ЗМІСТ'!$E$13/1000*1.2</f>
        <v>638.2933086</v>
      </c>
      <c r="I1676" s="591">
        <v>0.047761108077635665</v>
      </c>
      <c r="J1676" s="592"/>
      <c r="K1676" s="591"/>
      <c r="L1676" s="575"/>
      <c r="M1676" s="593"/>
      <c r="N1676" s="562"/>
      <c r="O1676" s="564"/>
    </row>
    <row r="1677" ht="13.5" customHeight="1" outlineLevel="1">
      <c r="A1677" s="564"/>
      <c r="B1677" s="216">
        <f t="shared" si="1"/>
        <v>1672</v>
      </c>
      <c r="C1677" s="609"/>
      <c r="D1677" s="599">
        <v>8.595057658066E12</v>
      </c>
      <c r="E1677" s="55" t="s">
        <v>6332</v>
      </c>
      <c r="F1677" s="594" t="s">
        <v>6333</v>
      </c>
      <c r="G1677" s="589">
        <v>23793.84</v>
      </c>
      <c r="H1677" s="590">
        <f>G1677*'ЗМІСТ'!$E$13/1000*1.2</f>
        <v>1248.108732</v>
      </c>
      <c r="I1677" s="591">
        <v>0.03694851962257564</v>
      </c>
      <c r="J1677" s="592"/>
      <c r="K1677" s="591"/>
      <c r="L1677" s="575"/>
      <c r="M1677" s="593"/>
      <c r="N1677" s="562"/>
      <c r="O1677" s="564"/>
    </row>
    <row r="1678" ht="13.5" customHeight="1" outlineLevel="1">
      <c r="A1678" s="564"/>
      <c r="B1678" s="216">
        <f t="shared" si="1"/>
        <v>1673</v>
      </c>
      <c r="C1678" s="598"/>
      <c r="D1678" s="599">
        <v>8.595057691445E12</v>
      </c>
      <c r="E1678" s="55" t="s">
        <v>6334</v>
      </c>
      <c r="F1678" s="594" t="s">
        <v>6335</v>
      </c>
      <c r="G1678" s="589">
        <v>16446.86</v>
      </c>
      <c r="H1678" s="590">
        <f>G1678*'ЗМІСТ'!$E$13/1000*1.2</f>
        <v>862.7220149</v>
      </c>
      <c r="I1678" s="591">
        <v>0.04570531947674445</v>
      </c>
      <c r="J1678" s="592"/>
      <c r="K1678" s="591"/>
      <c r="L1678" s="575"/>
      <c r="M1678" s="593"/>
      <c r="N1678" s="562"/>
      <c r="O1678" s="564"/>
    </row>
    <row r="1679" ht="13.5" customHeight="1" outlineLevel="1">
      <c r="A1679" s="564"/>
      <c r="B1679" s="216">
        <f t="shared" si="1"/>
        <v>1674</v>
      </c>
      <c r="C1679" s="609"/>
      <c r="D1679" s="599">
        <v>8.595568921864E12</v>
      </c>
      <c r="E1679" s="55" t="s">
        <v>6336</v>
      </c>
      <c r="F1679" s="594" t="s">
        <v>6335</v>
      </c>
      <c r="G1679" s="589">
        <v>29833.62</v>
      </c>
      <c r="H1679" s="590">
        <f>G1679*'ЗМІСТ'!$E$13/1000*1.2</f>
        <v>1564.926117</v>
      </c>
      <c r="I1679" s="591">
        <v>0.03741416410774761</v>
      </c>
      <c r="J1679" s="592"/>
      <c r="K1679" s="591"/>
      <c r="L1679" s="575"/>
      <c r="M1679" s="593"/>
      <c r="N1679" s="562"/>
      <c r="O1679" s="564"/>
    </row>
    <row r="1680" ht="13.5" customHeight="1" outlineLevel="1">
      <c r="A1680" s="564"/>
      <c r="B1680" s="216">
        <f t="shared" si="1"/>
        <v>1675</v>
      </c>
      <c r="C1680" s="598"/>
      <c r="D1680" s="599">
        <v>8.595057635494E12</v>
      </c>
      <c r="E1680" s="55" t="s">
        <v>4138</v>
      </c>
      <c r="F1680" s="594" t="s">
        <v>4139</v>
      </c>
      <c r="G1680" s="589">
        <v>12899.88</v>
      </c>
      <c r="H1680" s="590">
        <f>G1680*'ЗМІСТ'!$E$13/1000*1.2</f>
        <v>676.6647534</v>
      </c>
      <c r="I1680" s="591">
        <v>0.04644983568250407</v>
      </c>
      <c r="J1680" s="592"/>
      <c r="K1680" s="591"/>
      <c r="L1680" s="575"/>
      <c r="M1680" s="593"/>
      <c r="N1680" s="562"/>
      <c r="O1680" s="564"/>
    </row>
    <row r="1681" ht="13.5" customHeight="1" outlineLevel="1">
      <c r="A1681" s="564"/>
      <c r="B1681" s="216">
        <f t="shared" si="1"/>
        <v>1676</v>
      </c>
      <c r="C1681" s="609"/>
      <c r="D1681" s="599">
        <v>8.595057658042E12</v>
      </c>
      <c r="E1681" s="55" t="s">
        <v>6337</v>
      </c>
      <c r="F1681" s="594" t="s">
        <v>6338</v>
      </c>
      <c r="G1681" s="589">
        <v>24704.13</v>
      </c>
      <c r="H1681" s="590">
        <f>G1681*'ЗМІСТ'!$E$13/1000*1.2</f>
        <v>1295.858104</v>
      </c>
      <c r="I1681" s="591">
        <v>0.03664690168601026</v>
      </c>
      <c r="J1681" s="592"/>
      <c r="K1681" s="591"/>
      <c r="L1681" s="575"/>
      <c r="M1681" s="593"/>
      <c r="N1681" s="562"/>
      <c r="O1681" s="564"/>
    </row>
    <row r="1682" ht="13.5" customHeight="1" outlineLevel="1">
      <c r="A1682" s="564"/>
      <c r="B1682" s="216">
        <f t="shared" si="1"/>
        <v>1677</v>
      </c>
      <c r="C1682" s="598"/>
      <c r="D1682" s="599">
        <v>8.595057644359E12</v>
      </c>
      <c r="E1682" s="55" t="s">
        <v>4140</v>
      </c>
      <c r="F1682" s="594" t="s">
        <v>4141</v>
      </c>
      <c r="G1682" s="589">
        <v>13561.39</v>
      </c>
      <c r="H1682" s="590">
        <f>G1682*'ЗМІСТ'!$E$13/1000*1.2</f>
        <v>711.3643398</v>
      </c>
      <c r="I1682" s="591">
        <v>0.04508498139045483</v>
      </c>
      <c r="J1682" s="592"/>
      <c r="K1682" s="591"/>
      <c r="L1682" s="575"/>
      <c r="M1682" s="593"/>
      <c r="N1682" s="562"/>
      <c r="O1682" s="564"/>
    </row>
    <row r="1683" ht="13.5" customHeight="1" outlineLevel="1">
      <c r="A1683" s="564"/>
      <c r="B1683" s="216">
        <f t="shared" si="1"/>
        <v>1678</v>
      </c>
      <c r="C1683" s="609"/>
      <c r="D1683" s="599">
        <v>8.595057661219E12</v>
      </c>
      <c r="E1683" s="55" t="s">
        <v>6339</v>
      </c>
      <c r="F1683" s="594" t="s">
        <v>6340</v>
      </c>
      <c r="G1683" s="589">
        <v>26089.06</v>
      </c>
      <c r="H1683" s="590">
        <f>G1683*'ЗМІСТ'!$E$13/1000*1.2</f>
        <v>1368.504773</v>
      </c>
      <c r="I1683" s="591">
        <v>0.03690411012286849</v>
      </c>
      <c r="J1683" s="592"/>
      <c r="K1683" s="591"/>
      <c r="L1683" s="575"/>
      <c r="M1683" s="593"/>
      <c r="N1683" s="562"/>
      <c r="O1683" s="564"/>
    </row>
    <row r="1684" ht="13.5" customHeight="1" outlineLevel="1">
      <c r="A1684" s="564"/>
      <c r="B1684" s="216">
        <f t="shared" si="1"/>
        <v>1679</v>
      </c>
      <c r="C1684" s="598"/>
      <c r="D1684" s="599">
        <v>8.595057644366E12</v>
      </c>
      <c r="E1684" s="55" t="s">
        <v>4142</v>
      </c>
      <c r="F1684" s="594" t="s">
        <v>4143</v>
      </c>
      <c r="G1684" s="589">
        <v>14546.55</v>
      </c>
      <c r="H1684" s="590">
        <f>G1684*'ЗМІСТ'!$E$13/1000*1.2</f>
        <v>763.0410258</v>
      </c>
      <c r="I1684" s="591">
        <v>0.04480137753607014</v>
      </c>
      <c r="J1684" s="592"/>
      <c r="K1684" s="591"/>
      <c r="L1684" s="575"/>
      <c r="M1684" s="593"/>
      <c r="N1684" s="562"/>
      <c r="O1684" s="564"/>
    </row>
    <row r="1685" ht="13.5" customHeight="1" outlineLevel="1">
      <c r="A1685" s="564"/>
      <c r="B1685" s="216">
        <f t="shared" si="1"/>
        <v>1680</v>
      </c>
      <c r="C1685" s="609"/>
      <c r="D1685" s="599">
        <v>8.595568902412E12</v>
      </c>
      <c r="E1685" s="55" t="s">
        <v>6341</v>
      </c>
      <c r="F1685" s="594" t="s">
        <v>6342</v>
      </c>
      <c r="G1685" s="589">
        <v>25769.31</v>
      </c>
      <c r="H1685" s="590">
        <f>G1685*'ЗМІСТ'!$E$13/1000*1.2</f>
        <v>1351.732248</v>
      </c>
      <c r="I1685" s="591">
        <v>0.03761379768576064</v>
      </c>
      <c r="J1685" s="592"/>
      <c r="K1685" s="591"/>
      <c r="L1685" s="575"/>
      <c r="M1685" s="593"/>
      <c r="N1685" s="562"/>
      <c r="O1685" s="564"/>
    </row>
    <row r="1686" ht="13.5" customHeight="1" outlineLevel="1">
      <c r="A1686" s="564"/>
      <c r="B1686" s="216">
        <f t="shared" si="1"/>
        <v>1681</v>
      </c>
      <c r="C1686" s="598"/>
      <c r="D1686" s="599">
        <v>8.595057692657E12</v>
      </c>
      <c r="E1686" s="55" t="s">
        <v>4144</v>
      </c>
      <c r="F1686" s="594" t="s">
        <v>4145</v>
      </c>
      <c r="G1686" s="589">
        <v>13210.27</v>
      </c>
      <c r="H1686" s="590">
        <f>G1686*'ЗМІСТ'!$E$13/1000*1.2</f>
        <v>692.9462981</v>
      </c>
      <c r="I1686" s="591">
        <v>0.048231659700967405</v>
      </c>
      <c r="J1686" s="592"/>
      <c r="K1686" s="591"/>
      <c r="L1686" s="575"/>
      <c r="M1686" s="593"/>
      <c r="N1686" s="562"/>
      <c r="O1686" s="564"/>
    </row>
    <row r="1687" ht="13.5" customHeight="1" outlineLevel="1">
      <c r="A1687" s="564"/>
      <c r="B1687" s="216">
        <f t="shared" si="1"/>
        <v>1682</v>
      </c>
      <c r="C1687" s="609"/>
      <c r="D1687" s="599">
        <v>8.595057661226E12</v>
      </c>
      <c r="E1687" s="55" t="s">
        <v>6343</v>
      </c>
      <c r="F1687" s="594" t="s">
        <v>6344</v>
      </c>
      <c r="G1687" s="589">
        <v>26230.15</v>
      </c>
      <c r="H1687" s="590">
        <f>G1687*'ЗМІСТ'!$E$13/1000*1.2</f>
        <v>1375.905666</v>
      </c>
      <c r="I1687" s="591">
        <v>0.037331964223369735</v>
      </c>
      <c r="J1687" s="592"/>
      <c r="K1687" s="591"/>
      <c r="L1687" s="575"/>
      <c r="M1687" s="593"/>
      <c r="N1687" s="562"/>
      <c r="O1687" s="564"/>
    </row>
    <row r="1688" ht="13.5" customHeight="1" outlineLevel="1">
      <c r="A1688" s="564"/>
      <c r="B1688" s="216">
        <f t="shared" si="1"/>
        <v>1683</v>
      </c>
      <c r="C1688" s="598"/>
      <c r="D1688" s="599">
        <v>8.595057644175E12</v>
      </c>
      <c r="E1688" s="55" t="s">
        <v>4146</v>
      </c>
      <c r="F1688" s="594" t="s">
        <v>4147</v>
      </c>
      <c r="G1688" s="589">
        <v>13558.9</v>
      </c>
      <c r="H1688" s="590">
        <f>G1688*'ЗМІСТ'!$E$13/1000*1.2</f>
        <v>711.2337266</v>
      </c>
      <c r="I1688" s="591">
        <v>0.04724245915586661</v>
      </c>
      <c r="J1688" s="592"/>
      <c r="K1688" s="591"/>
      <c r="L1688" s="575"/>
      <c r="M1688" s="593"/>
      <c r="N1688" s="562"/>
      <c r="O1688" s="564"/>
    </row>
    <row r="1689" ht="13.5" customHeight="1" outlineLevel="1">
      <c r="A1689" s="564"/>
      <c r="B1689" s="216">
        <f t="shared" si="1"/>
        <v>1684</v>
      </c>
      <c r="C1689" s="609"/>
      <c r="D1689" s="599">
        <v>8.595057661233E12</v>
      </c>
      <c r="E1689" s="55" t="s">
        <v>6345</v>
      </c>
      <c r="F1689" s="594" t="s">
        <v>6346</v>
      </c>
      <c r="G1689" s="589">
        <v>27369.04</v>
      </c>
      <c r="H1689" s="590">
        <f>G1689*'ЗМІСТ'!$E$13/1000*1.2</f>
        <v>1435.646277</v>
      </c>
      <c r="I1689" s="591">
        <v>0.03721086398149205</v>
      </c>
      <c r="J1689" s="592"/>
      <c r="K1689" s="591"/>
      <c r="L1689" s="575"/>
      <c r="M1689" s="593"/>
      <c r="N1689" s="562"/>
      <c r="O1689" s="564"/>
    </row>
    <row r="1690" ht="13.5" customHeight="1" outlineLevel="1">
      <c r="A1690" s="564"/>
      <c r="B1690" s="216">
        <f t="shared" si="1"/>
        <v>1685</v>
      </c>
      <c r="C1690" s="598"/>
      <c r="D1690" s="599">
        <v>8.595057644182E12</v>
      </c>
      <c r="E1690" s="55" t="s">
        <v>4148</v>
      </c>
      <c r="F1690" s="594" t="s">
        <v>4149</v>
      </c>
      <c r="G1690" s="589">
        <v>14353.52</v>
      </c>
      <c r="H1690" s="590">
        <f>G1690*'ЗМІСТ'!$E$13/1000*1.2</f>
        <v>752.915614</v>
      </c>
      <c r="I1690" s="591">
        <v>0.046234035367239246</v>
      </c>
      <c r="J1690" s="592"/>
      <c r="K1690" s="591"/>
      <c r="L1690" s="575"/>
      <c r="M1690" s="593"/>
      <c r="N1690" s="562"/>
      <c r="O1690" s="564"/>
    </row>
    <row r="1691" ht="13.5" customHeight="1" outlineLevel="1">
      <c r="A1691" s="564"/>
      <c r="B1691" s="216">
        <f t="shared" si="1"/>
        <v>1686</v>
      </c>
      <c r="C1691" s="609"/>
      <c r="D1691" s="599">
        <v>8.59505766124E12</v>
      </c>
      <c r="E1691" s="55" t="s">
        <v>6347</v>
      </c>
      <c r="F1691" s="594" t="s">
        <v>6348</v>
      </c>
      <c r="G1691" s="589">
        <v>28380.86</v>
      </c>
      <c r="H1691" s="590">
        <f>G1691*'ЗМІСТ'!$E$13/1000*1.2</f>
        <v>1488.721417</v>
      </c>
      <c r="I1691" s="591">
        <v>0.03702789045620436</v>
      </c>
      <c r="J1691" s="592"/>
      <c r="K1691" s="591"/>
      <c r="L1691" s="575"/>
      <c r="M1691" s="593"/>
      <c r="N1691" s="562"/>
      <c r="O1691" s="564"/>
    </row>
    <row r="1692" ht="13.5" customHeight="1" outlineLevel="1">
      <c r="A1692" s="564"/>
      <c r="B1692" s="216">
        <f t="shared" si="1"/>
        <v>1687</v>
      </c>
      <c r="C1692" s="598"/>
      <c r="D1692" s="599">
        <v>8.595057644199E12</v>
      </c>
      <c r="E1692" s="55" t="s">
        <v>4150</v>
      </c>
      <c r="F1692" s="594" t="s">
        <v>4151</v>
      </c>
      <c r="G1692" s="589">
        <v>15085.16</v>
      </c>
      <c r="H1692" s="590">
        <f>G1692*'ЗМІСТ'!$E$13/1000*1.2</f>
        <v>791.293878</v>
      </c>
      <c r="I1692" s="591">
        <v>0.045189365655281574</v>
      </c>
      <c r="J1692" s="592"/>
      <c r="K1692" s="591"/>
      <c r="L1692" s="575"/>
      <c r="M1692" s="593"/>
      <c r="N1692" s="562"/>
      <c r="O1692" s="564"/>
    </row>
    <row r="1693" ht="13.5" customHeight="1" outlineLevel="1">
      <c r="A1693" s="564"/>
      <c r="B1693" s="216">
        <f t="shared" si="1"/>
        <v>1688</v>
      </c>
      <c r="C1693" s="609"/>
      <c r="D1693" s="599">
        <v>8.595057661257E12</v>
      </c>
      <c r="E1693" s="55" t="s">
        <v>6349</v>
      </c>
      <c r="F1693" s="594" t="s">
        <v>6350</v>
      </c>
      <c r="G1693" s="589">
        <v>29291.12</v>
      </c>
      <c r="H1693" s="590">
        <f>G1693*'ЗМІСТ'!$E$13/1000*1.2</f>
        <v>1536.469215</v>
      </c>
      <c r="I1693" s="591">
        <v>0.036771003283926545</v>
      </c>
      <c r="J1693" s="592"/>
      <c r="K1693" s="591"/>
      <c r="L1693" s="575"/>
      <c r="M1693" s="593"/>
      <c r="N1693" s="562"/>
      <c r="O1693" s="564"/>
    </row>
    <row r="1694" ht="13.5" customHeight="1" outlineLevel="1">
      <c r="A1694" s="564"/>
      <c r="B1694" s="216">
        <f t="shared" si="1"/>
        <v>1689</v>
      </c>
      <c r="C1694" s="598"/>
      <c r="D1694" s="599">
        <v>8.595057644205E12</v>
      </c>
      <c r="E1694" s="55" t="s">
        <v>4152</v>
      </c>
      <c r="F1694" s="594" t="s">
        <v>4153</v>
      </c>
      <c r="G1694" s="589">
        <v>15746.63</v>
      </c>
      <c r="H1694" s="590">
        <f>G1694*'ЗМІСТ'!$E$13/1000*1.2</f>
        <v>825.9913662</v>
      </c>
      <c r="I1694" s="591">
        <v>0.04406937399809799</v>
      </c>
      <c r="J1694" s="592"/>
      <c r="K1694" s="591"/>
      <c r="L1694" s="575"/>
      <c r="M1694" s="593"/>
      <c r="N1694" s="562"/>
      <c r="O1694" s="564"/>
    </row>
    <row r="1695" ht="13.5" customHeight="1" outlineLevel="1">
      <c r="A1695" s="564"/>
      <c r="B1695" s="216">
        <f t="shared" si="1"/>
        <v>1690</v>
      </c>
      <c r="C1695" s="609"/>
      <c r="D1695" s="599">
        <v>8.595057661264E12</v>
      </c>
      <c r="E1695" s="55" t="s">
        <v>6351</v>
      </c>
      <c r="F1695" s="594" t="s">
        <v>6352</v>
      </c>
      <c r="G1695" s="589">
        <v>30676.0</v>
      </c>
      <c r="H1695" s="590">
        <f>G1695*'ЗМІСТ'!$E$13/1000*1.2</f>
        <v>1609.113261</v>
      </c>
      <c r="I1695" s="591">
        <v>0.03698421627999222</v>
      </c>
      <c r="J1695" s="592"/>
      <c r="K1695" s="591"/>
      <c r="L1695" s="575"/>
      <c r="M1695" s="593"/>
      <c r="N1695" s="562"/>
      <c r="O1695" s="564"/>
    </row>
    <row r="1696" ht="13.5" customHeight="1" outlineLevel="1">
      <c r="A1696" s="564"/>
      <c r="B1696" s="216">
        <f t="shared" si="1"/>
        <v>1691</v>
      </c>
      <c r="C1696" s="598"/>
      <c r="D1696" s="599">
        <v>8.595057644212E12</v>
      </c>
      <c r="E1696" s="55" t="s">
        <v>4154</v>
      </c>
      <c r="F1696" s="594" t="s">
        <v>4155</v>
      </c>
      <c r="G1696" s="589">
        <v>16735.22</v>
      </c>
      <c r="H1696" s="590">
        <f>G1696*'ЗМІСТ'!$E$13/1000*1.2</f>
        <v>877.8479733</v>
      </c>
      <c r="I1696" s="591">
        <v>0.0438785218179683</v>
      </c>
      <c r="J1696" s="592"/>
      <c r="K1696" s="591"/>
      <c r="L1696" s="575"/>
      <c r="M1696" s="593"/>
      <c r="N1696" s="562"/>
      <c r="O1696" s="564"/>
    </row>
    <row r="1697" ht="13.5" customHeight="1" outlineLevel="1">
      <c r="A1697" s="564"/>
      <c r="B1697" s="216">
        <f t="shared" si="1"/>
        <v>1692</v>
      </c>
      <c r="C1697" s="609"/>
      <c r="D1697" s="599">
        <v>8.595057635388E12</v>
      </c>
      <c r="E1697" s="55" t="s">
        <v>6353</v>
      </c>
      <c r="F1697" s="594" t="s">
        <v>6354</v>
      </c>
      <c r="G1697" s="589">
        <v>8441.67</v>
      </c>
      <c r="H1697" s="590">
        <f>G1697*'ЗМІСТ'!$E$13/1000*1.2</f>
        <v>442.8088129</v>
      </c>
      <c r="I1697" s="591"/>
      <c r="J1697" s="592"/>
      <c r="K1697" s="591"/>
      <c r="L1697" s="575"/>
      <c r="M1697" s="593"/>
      <c r="N1697" s="562"/>
      <c r="O1697" s="564"/>
    </row>
    <row r="1698" ht="13.5" customHeight="1" outlineLevel="1">
      <c r="A1698" s="564"/>
      <c r="B1698" s="216">
        <f t="shared" si="1"/>
        <v>1693</v>
      </c>
      <c r="C1698" s="598"/>
      <c r="D1698" s="599">
        <v>8.595057661677E12</v>
      </c>
      <c r="E1698" s="55" t="s">
        <v>6355</v>
      </c>
      <c r="F1698" s="594" t="s">
        <v>6356</v>
      </c>
      <c r="G1698" s="589">
        <v>169795.89</v>
      </c>
      <c r="H1698" s="590">
        <f>G1698*'ЗМІСТ'!$E$13/1000*1.2</f>
        <v>8906.663785</v>
      </c>
      <c r="I1698" s="591"/>
      <c r="J1698" s="592"/>
      <c r="K1698" s="591"/>
      <c r="L1698" s="575"/>
      <c r="M1698" s="593"/>
      <c r="N1698" s="562"/>
      <c r="O1698" s="564"/>
    </row>
    <row r="1699" ht="13.5" customHeight="1" outlineLevel="1">
      <c r="A1699" s="564"/>
      <c r="B1699" s="216">
        <f t="shared" si="1"/>
        <v>1694</v>
      </c>
      <c r="C1699" s="609"/>
      <c r="D1699" s="599">
        <v>8.595057644724E12</v>
      </c>
      <c r="E1699" s="55" t="s">
        <v>4254</v>
      </c>
      <c r="F1699" s="594" t="s">
        <v>4255</v>
      </c>
      <c r="G1699" s="589">
        <v>114389.8</v>
      </c>
      <c r="H1699" s="590">
        <f>G1699*'ЗМІСТ'!$E$13/1000*1.2</f>
        <v>6000.330686</v>
      </c>
      <c r="I1699" s="591">
        <v>0.030915252311543184</v>
      </c>
      <c r="J1699" s="592"/>
      <c r="K1699" s="591"/>
      <c r="L1699" s="575"/>
      <c r="M1699" s="593"/>
      <c r="N1699" s="562"/>
      <c r="O1699" s="564"/>
    </row>
    <row r="1700" ht="13.5" customHeight="1" outlineLevel="1">
      <c r="A1700" s="564"/>
      <c r="B1700" s="216">
        <f t="shared" si="1"/>
        <v>1695</v>
      </c>
      <c r="C1700" s="598"/>
      <c r="D1700" s="599">
        <v>8.595057661684E12</v>
      </c>
      <c r="E1700" s="55" t="s">
        <v>6357</v>
      </c>
      <c r="F1700" s="594" t="s">
        <v>6358</v>
      </c>
      <c r="G1700" s="589">
        <v>176255.32</v>
      </c>
      <c r="H1700" s="590">
        <f>G1700*'ЗМІСТ'!$E$13/1000*1.2</f>
        <v>9245.493961</v>
      </c>
      <c r="I1700" s="591"/>
      <c r="J1700" s="592"/>
      <c r="K1700" s="591"/>
      <c r="L1700" s="575"/>
      <c r="M1700" s="593"/>
      <c r="N1700" s="562"/>
      <c r="O1700" s="564"/>
    </row>
    <row r="1701" ht="13.5" customHeight="1" outlineLevel="1">
      <c r="A1701" s="564"/>
      <c r="B1701" s="216">
        <f t="shared" si="1"/>
        <v>1696</v>
      </c>
      <c r="C1701" s="609"/>
      <c r="D1701" s="599">
        <v>8.595057644731E12</v>
      </c>
      <c r="E1701" s="55" t="s">
        <v>4256</v>
      </c>
      <c r="F1701" s="594" t="s">
        <v>4257</v>
      </c>
      <c r="G1701" s="589">
        <v>114000.43</v>
      </c>
      <c r="H1701" s="590">
        <f>G1701*'ЗМІСТ'!$E$13/1000*1.2</f>
        <v>5979.906236</v>
      </c>
      <c r="I1701" s="591"/>
      <c r="J1701" s="592"/>
      <c r="K1701" s="591"/>
      <c r="L1701" s="575"/>
      <c r="M1701" s="593"/>
      <c r="N1701" s="562"/>
      <c r="O1701" s="564"/>
    </row>
    <row r="1702" ht="13.5" customHeight="1" outlineLevel="1">
      <c r="A1702" s="564"/>
      <c r="B1702" s="216">
        <f t="shared" si="1"/>
        <v>1697</v>
      </c>
      <c r="C1702" s="598"/>
      <c r="D1702" s="599">
        <v>8.595057661691E12</v>
      </c>
      <c r="E1702" s="55" t="s">
        <v>6359</v>
      </c>
      <c r="F1702" s="594" t="s">
        <v>6360</v>
      </c>
      <c r="G1702" s="589">
        <v>201468.41</v>
      </c>
      <c r="H1702" s="590">
        <f>G1702*'ЗМІСТ'!$E$13/1000*1.2</f>
        <v>10568.04962</v>
      </c>
      <c r="I1702" s="591"/>
      <c r="J1702" s="592"/>
      <c r="K1702" s="591"/>
      <c r="L1702" s="575"/>
      <c r="M1702" s="593"/>
      <c r="N1702" s="562"/>
      <c r="O1702" s="564"/>
    </row>
    <row r="1703" ht="13.5" customHeight="1" outlineLevel="1">
      <c r="A1703" s="564"/>
      <c r="B1703" s="216">
        <f t="shared" si="1"/>
        <v>1698</v>
      </c>
      <c r="C1703" s="609"/>
      <c r="D1703" s="599">
        <v>8.595057644748E12</v>
      </c>
      <c r="E1703" s="55" t="s">
        <v>4258</v>
      </c>
      <c r="F1703" s="594" t="s">
        <v>4259</v>
      </c>
      <c r="G1703" s="589">
        <v>129997.35</v>
      </c>
      <c r="H1703" s="590">
        <f>G1703*'ЗМІСТ'!$E$13/1000*1.2</f>
        <v>6819.026594</v>
      </c>
      <c r="I1703" s="591"/>
      <c r="J1703" s="592"/>
      <c r="K1703" s="591"/>
      <c r="L1703" s="575"/>
      <c r="M1703" s="593"/>
      <c r="N1703" s="562"/>
      <c r="O1703" s="564"/>
    </row>
    <row r="1704" ht="13.5" customHeight="1" outlineLevel="1">
      <c r="A1704" s="564"/>
      <c r="B1704" s="216">
        <f t="shared" si="1"/>
        <v>1699</v>
      </c>
      <c r="C1704" s="598"/>
      <c r="D1704" s="599">
        <v>8.595057661707E12</v>
      </c>
      <c r="E1704" s="55" t="s">
        <v>6361</v>
      </c>
      <c r="F1704" s="594" t="s">
        <v>6362</v>
      </c>
      <c r="G1704" s="589">
        <v>201655.69</v>
      </c>
      <c r="H1704" s="590">
        <f>G1704*'ЗМІСТ'!$E$13/1000*1.2</f>
        <v>10577.87342</v>
      </c>
      <c r="I1704" s="591"/>
      <c r="J1704" s="592"/>
      <c r="K1704" s="591"/>
      <c r="L1704" s="575"/>
      <c r="M1704" s="593"/>
      <c r="N1704" s="562"/>
      <c r="O1704" s="564"/>
    </row>
    <row r="1705" ht="13.5" customHeight="1" outlineLevel="1">
      <c r="A1705" s="564"/>
      <c r="B1705" s="216">
        <f t="shared" si="1"/>
        <v>1700</v>
      </c>
      <c r="C1705" s="609"/>
      <c r="D1705" s="599">
        <v>8.595057644755E12</v>
      </c>
      <c r="E1705" s="55" t="s">
        <v>4260</v>
      </c>
      <c r="F1705" s="594" t="s">
        <v>4261</v>
      </c>
      <c r="G1705" s="589">
        <v>133813.94</v>
      </c>
      <c r="H1705" s="590">
        <f>G1705*'ЗМІСТ'!$E$13/1000*1.2</f>
        <v>7019.22628</v>
      </c>
      <c r="I1705" s="591"/>
      <c r="J1705" s="592"/>
      <c r="K1705" s="591"/>
      <c r="L1705" s="575"/>
      <c r="M1705" s="593"/>
      <c r="N1705" s="562"/>
      <c r="O1705" s="564"/>
    </row>
    <row r="1706" ht="13.5" customHeight="1" outlineLevel="1">
      <c r="A1706" s="564"/>
      <c r="B1706" s="216">
        <f t="shared" si="1"/>
        <v>1701</v>
      </c>
      <c r="C1706" s="587"/>
      <c r="D1706" s="599">
        <v>8.595057661714E12</v>
      </c>
      <c r="E1706" s="55" t="s">
        <v>6363</v>
      </c>
      <c r="F1706" s="594" t="s">
        <v>6364</v>
      </c>
      <c r="G1706" s="589">
        <v>208560.72</v>
      </c>
      <c r="H1706" s="590">
        <f>G1706*'ЗМІСТ'!$E$13/1000*1.2</f>
        <v>10940.07759</v>
      </c>
      <c r="I1706" s="591"/>
      <c r="J1706" s="592"/>
      <c r="K1706" s="591"/>
      <c r="L1706" s="575"/>
      <c r="M1706" s="593"/>
      <c r="N1706" s="562"/>
      <c r="O1706" s="564"/>
    </row>
    <row r="1707" ht="13.5" customHeight="1" outlineLevel="1">
      <c r="A1707" s="564"/>
      <c r="B1707" s="216">
        <f t="shared" si="1"/>
        <v>1702</v>
      </c>
      <c r="C1707" s="587"/>
      <c r="D1707" s="599">
        <v>8.595057644762E12</v>
      </c>
      <c r="E1707" s="55" t="s">
        <v>4262</v>
      </c>
      <c r="F1707" s="594" t="s">
        <v>4263</v>
      </c>
      <c r="G1707" s="589">
        <v>137979.73</v>
      </c>
      <c r="H1707" s="590">
        <f>G1707*'ЗМІСТ'!$E$13/1000*1.2</f>
        <v>7237.743295</v>
      </c>
      <c r="I1707" s="591"/>
      <c r="J1707" s="592"/>
      <c r="K1707" s="591"/>
      <c r="L1707" s="575"/>
      <c r="M1707" s="593"/>
      <c r="N1707" s="562"/>
      <c r="O1707" s="564"/>
    </row>
    <row r="1708" ht="13.5" customHeight="1" outlineLevel="1">
      <c r="A1708" s="564"/>
      <c r="B1708" s="216">
        <f t="shared" si="1"/>
        <v>1703</v>
      </c>
      <c r="C1708" s="587"/>
      <c r="D1708" s="599">
        <v>8.595057661578E12</v>
      </c>
      <c r="E1708" s="55" t="s">
        <v>6365</v>
      </c>
      <c r="F1708" s="594" t="s">
        <v>6366</v>
      </c>
      <c r="G1708" s="589">
        <v>149391.36</v>
      </c>
      <c r="H1708" s="590">
        <f>G1708*'ЗМІСТ'!$E$13/1000*1.2</f>
        <v>7836.341716</v>
      </c>
      <c r="I1708" s="591"/>
      <c r="J1708" s="592"/>
      <c r="K1708" s="591"/>
      <c r="L1708" s="575"/>
      <c r="M1708" s="593"/>
      <c r="N1708" s="562"/>
      <c r="O1708" s="564"/>
    </row>
    <row r="1709" ht="13.5" customHeight="1" outlineLevel="1">
      <c r="A1709" s="564"/>
      <c r="B1709" s="216">
        <f t="shared" si="1"/>
        <v>1704</v>
      </c>
      <c r="C1709" s="587"/>
      <c r="D1709" s="599">
        <v>8.595057644779E12</v>
      </c>
      <c r="E1709" s="55" t="s">
        <v>4234</v>
      </c>
      <c r="F1709" s="594" t="s">
        <v>4235</v>
      </c>
      <c r="G1709" s="589">
        <v>102846.4</v>
      </c>
      <c r="H1709" s="590">
        <f>G1709*'ЗМІСТ'!$E$13/1000*1.2</f>
        <v>5394.820254</v>
      </c>
      <c r="I1709" s="591">
        <v>0.031026072830032794</v>
      </c>
      <c r="J1709" s="592"/>
      <c r="K1709" s="591"/>
      <c r="L1709" s="575"/>
      <c r="M1709" s="593"/>
      <c r="N1709" s="562"/>
      <c r="O1709" s="564"/>
    </row>
    <row r="1710" ht="13.5" customHeight="1" outlineLevel="1">
      <c r="A1710" s="564"/>
      <c r="B1710" s="216">
        <f t="shared" si="1"/>
        <v>1705</v>
      </c>
      <c r="C1710" s="587"/>
      <c r="D1710" s="599">
        <v>8.595057661585E12</v>
      </c>
      <c r="E1710" s="55" t="s">
        <v>6367</v>
      </c>
      <c r="F1710" s="594" t="s">
        <v>6368</v>
      </c>
      <c r="G1710" s="589">
        <v>155965.07</v>
      </c>
      <c r="H1710" s="590">
        <f>G1710*'ЗМІСТ'!$E$13/1000*1.2</f>
        <v>8181.166463</v>
      </c>
      <c r="I1710" s="591"/>
      <c r="J1710" s="592"/>
      <c r="K1710" s="591"/>
      <c r="L1710" s="575"/>
      <c r="M1710" s="593"/>
      <c r="N1710" s="562"/>
      <c r="O1710" s="564"/>
    </row>
    <row r="1711" ht="13.5" customHeight="1" outlineLevel="1">
      <c r="A1711" s="564"/>
      <c r="B1711" s="216">
        <f t="shared" si="1"/>
        <v>1706</v>
      </c>
      <c r="C1711" s="587"/>
      <c r="D1711" s="599">
        <v>8.595057644786E12</v>
      </c>
      <c r="E1711" s="55" t="s">
        <v>4236</v>
      </c>
      <c r="F1711" s="594" t="s">
        <v>4237</v>
      </c>
      <c r="G1711" s="589">
        <v>105620.58</v>
      </c>
      <c r="H1711" s="590">
        <f>G1711*'ЗМІСТ'!$E$13/1000*1.2</f>
        <v>5540.340198</v>
      </c>
      <c r="I1711" s="591">
        <v>0.03184848813650683</v>
      </c>
      <c r="J1711" s="592"/>
      <c r="K1711" s="591"/>
      <c r="L1711" s="575"/>
      <c r="M1711" s="593"/>
      <c r="N1711" s="562"/>
      <c r="O1711" s="564"/>
    </row>
    <row r="1712" ht="13.5" customHeight="1" outlineLevel="1">
      <c r="A1712" s="564"/>
      <c r="B1712" s="216">
        <f t="shared" si="1"/>
        <v>1707</v>
      </c>
      <c r="C1712" s="587"/>
      <c r="D1712" s="599">
        <v>8.595057661592E12</v>
      </c>
      <c r="E1712" s="55" t="s">
        <v>6369</v>
      </c>
      <c r="F1712" s="594" t="s">
        <v>6370</v>
      </c>
      <c r="G1712" s="589">
        <v>173016.31</v>
      </c>
      <c r="H1712" s="590">
        <f>G1712*'ЗМІСТ'!$E$13/1000*1.2</f>
        <v>9075.591303</v>
      </c>
      <c r="I1712" s="591"/>
      <c r="J1712" s="592"/>
      <c r="K1712" s="591"/>
      <c r="L1712" s="575"/>
      <c r="M1712" s="593"/>
      <c r="N1712" s="562"/>
      <c r="O1712" s="564"/>
    </row>
    <row r="1713" ht="13.5" customHeight="1" outlineLevel="1">
      <c r="A1713" s="564"/>
      <c r="B1713" s="216">
        <f t="shared" si="1"/>
        <v>1708</v>
      </c>
      <c r="C1713" s="587"/>
      <c r="D1713" s="599">
        <v>8.595057644793E12</v>
      </c>
      <c r="E1713" s="55" t="s">
        <v>4238</v>
      </c>
      <c r="F1713" s="594" t="s">
        <v>4239</v>
      </c>
      <c r="G1713" s="589">
        <v>117725.72</v>
      </c>
      <c r="H1713" s="590">
        <f>G1713*'ЗМІСТ'!$E$13/1000*1.2</f>
        <v>6175.31677</v>
      </c>
      <c r="I1713" s="591"/>
      <c r="J1713" s="592"/>
      <c r="K1713" s="591"/>
      <c r="L1713" s="575"/>
      <c r="M1713" s="593"/>
      <c r="N1713" s="562"/>
      <c r="O1713" s="564"/>
    </row>
    <row r="1714" ht="13.5" customHeight="1" outlineLevel="1">
      <c r="A1714" s="564"/>
      <c r="B1714" s="216">
        <f t="shared" si="1"/>
        <v>1709</v>
      </c>
      <c r="C1714" s="587"/>
      <c r="D1714" s="599">
        <v>8.595057661608E12</v>
      </c>
      <c r="E1714" s="55" t="s">
        <v>6371</v>
      </c>
      <c r="F1714" s="594" t="s">
        <v>6372</v>
      </c>
      <c r="G1714" s="589">
        <v>180471.91</v>
      </c>
      <c r="H1714" s="590">
        <f>G1714*'ЗМІСТ'!$E$13/1000*1.2</f>
        <v>9466.675696</v>
      </c>
      <c r="I1714" s="591"/>
      <c r="J1714" s="592"/>
      <c r="K1714" s="591"/>
      <c r="L1714" s="575"/>
      <c r="M1714" s="593"/>
      <c r="N1714" s="562"/>
      <c r="O1714" s="564"/>
    </row>
    <row r="1715" ht="13.5" customHeight="1" outlineLevel="1">
      <c r="A1715" s="564"/>
      <c r="B1715" s="216">
        <f t="shared" si="1"/>
        <v>1710</v>
      </c>
      <c r="C1715" s="587"/>
      <c r="D1715" s="599">
        <v>8.595057644809E12</v>
      </c>
      <c r="E1715" s="55" t="s">
        <v>4240</v>
      </c>
      <c r="F1715" s="594" t="s">
        <v>4241</v>
      </c>
      <c r="G1715" s="589">
        <v>121542.3</v>
      </c>
      <c r="H1715" s="590">
        <f>G1715*'ЗМІСТ'!$E$13/1000*1.2</f>
        <v>6375.515932</v>
      </c>
      <c r="I1715" s="591"/>
      <c r="J1715" s="592"/>
      <c r="K1715" s="591"/>
      <c r="L1715" s="575"/>
      <c r="M1715" s="593"/>
      <c r="N1715" s="562"/>
      <c r="O1715" s="564"/>
    </row>
    <row r="1716" ht="13.5" customHeight="1" outlineLevel="1">
      <c r="A1716" s="564"/>
      <c r="B1716" s="216">
        <f t="shared" si="1"/>
        <v>1711</v>
      </c>
      <c r="C1716" s="587"/>
      <c r="D1716" s="599">
        <v>8.595057661615E12</v>
      </c>
      <c r="E1716" s="55" t="s">
        <v>6373</v>
      </c>
      <c r="F1716" s="594" t="s">
        <v>6374</v>
      </c>
      <c r="G1716" s="589">
        <v>188116.44</v>
      </c>
      <c r="H1716" s="590">
        <f>G1716*'ЗМІСТ'!$E$13/1000*1.2</f>
        <v>9867.670434</v>
      </c>
      <c r="I1716" s="591"/>
      <c r="J1716" s="592"/>
      <c r="K1716" s="591"/>
      <c r="L1716" s="575"/>
      <c r="M1716" s="593"/>
      <c r="N1716" s="562"/>
      <c r="O1716" s="564"/>
    </row>
    <row r="1717" ht="13.5" customHeight="1" outlineLevel="1">
      <c r="A1717" s="564"/>
      <c r="B1717" s="216">
        <f t="shared" si="1"/>
        <v>1712</v>
      </c>
      <c r="C1717" s="598"/>
      <c r="D1717" s="599">
        <v>8.595057644816E12</v>
      </c>
      <c r="E1717" s="55" t="s">
        <v>4242</v>
      </c>
      <c r="F1717" s="594" t="s">
        <v>4243</v>
      </c>
      <c r="G1717" s="589">
        <v>125708.1</v>
      </c>
      <c r="H1717" s="590">
        <f>G1717*'ЗМІСТ'!$E$13/1000*1.2</f>
        <v>6594.03347</v>
      </c>
      <c r="I1717" s="591"/>
      <c r="J1717" s="592"/>
      <c r="K1717" s="591"/>
      <c r="L1717" s="575"/>
      <c r="M1717" s="593"/>
      <c r="N1717" s="562"/>
      <c r="O1717" s="564"/>
    </row>
    <row r="1718" ht="13.5" customHeight="1" outlineLevel="1">
      <c r="A1718" s="564"/>
      <c r="B1718" s="216">
        <f t="shared" si="1"/>
        <v>1713</v>
      </c>
      <c r="C1718" s="610"/>
      <c r="D1718" s="599">
        <v>8.595057661622E12</v>
      </c>
      <c r="E1718" s="55" t="s">
        <v>6375</v>
      </c>
      <c r="F1718" s="594" t="s">
        <v>6376</v>
      </c>
      <c r="G1718" s="589">
        <v>160593.98</v>
      </c>
      <c r="H1718" s="590">
        <f>G1718*'ЗМІСТ'!$E$13/1000*1.2</f>
        <v>8423.976492</v>
      </c>
      <c r="I1718" s="591"/>
      <c r="J1718" s="592"/>
      <c r="K1718" s="591"/>
      <c r="L1718" s="575"/>
      <c r="M1718" s="593"/>
      <c r="N1718" s="562"/>
      <c r="O1718" s="564"/>
    </row>
    <row r="1719" ht="13.5" customHeight="1" outlineLevel="1">
      <c r="A1719" s="564"/>
      <c r="B1719" s="216">
        <f t="shared" si="1"/>
        <v>1714</v>
      </c>
      <c r="C1719" s="598"/>
      <c r="D1719" s="599">
        <v>8.595057644823E12</v>
      </c>
      <c r="E1719" s="55" t="s">
        <v>4244</v>
      </c>
      <c r="F1719" s="594" t="s">
        <v>4245</v>
      </c>
      <c r="G1719" s="589">
        <v>108495.28</v>
      </c>
      <c r="H1719" s="590">
        <f>G1719*'ЗМІСТ'!$E$13/1000*1.2</f>
        <v>5691.132932</v>
      </c>
      <c r="I1719" s="591">
        <v>0.039431045918077515</v>
      </c>
      <c r="J1719" s="592"/>
      <c r="K1719" s="591"/>
      <c r="L1719" s="575"/>
      <c r="M1719" s="593"/>
      <c r="N1719" s="562"/>
      <c r="O1719" s="564"/>
    </row>
    <row r="1720" ht="13.5" customHeight="1" outlineLevel="1">
      <c r="A1720" s="564"/>
      <c r="B1720" s="216">
        <f t="shared" si="1"/>
        <v>1715</v>
      </c>
      <c r="C1720" s="610"/>
      <c r="D1720" s="599">
        <v>8.595057661639E12</v>
      </c>
      <c r="E1720" s="55" t="s">
        <v>6377</v>
      </c>
      <c r="F1720" s="594" t="s">
        <v>6378</v>
      </c>
      <c r="G1720" s="589">
        <v>169979.77</v>
      </c>
      <c r="H1720" s="590">
        <f>G1720*'ЗМІСТ'!$E$13/1000*1.2</f>
        <v>8916.309233</v>
      </c>
      <c r="I1720" s="591"/>
      <c r="J1720" s="592"/>
      <c r="K1720" s="591"/>
      <c r="L1720" s="575"/>
      <c r="M1720" s="593"/>
      <c r="N1720" s="562"/>
      <c r="O1720" s="564"/>
    </row>
    <row r="1721" ht="13.5" customHeight="1" outlineLevel="1">
      <c r="A1721" s="564"/>
      <c r="B1721" s="216">
        <f t="shared" si="1"/>
        <v>1716</v>
      </c>
      <c r="C1721" s="598"/>
      <c r="D1721" s="599">
        <v>8.59505764483E12</v>
      </c>
      <c r="E1721" s="55" t="s">
        <v>4246</v>
      </c>
      <c r="F1721" s="594" t="s">
        <v>4247</v>
      </c>
      <c r="G1721" s="589">
        <v>111269.46</v>
      </c>
      <c r="H1721" s="590">
        <f>G1721*'ЗМІСТ'!$E$13/1000*1.2</f>
        <v>5836.652877</v>
      </c>
      <c r="I1721" s="591">
        <v>0.034601700767841186</v>
      </c>
      <c r="J1721" s="592"/>
      <c r="K1721" s="591"/>
      <c r="L1721" s="575"/>
      <c r="M1721" s="593"/>
      <c r="N1721" s="562"/>
      <c r="O1721" s="564"/>
    </row>
    <row r="1722" ht="13.5" customHeight="1" outlineLevel="1">
      <c r="A1722" s="564"/>
      <c r="B1722" s="216">
        <f t="shared" si="1"/>
        <v>1717</v>
      </c>
      <c r="C1722" s="610"/>
      <c r="D1722" s="599">
        <v>8.595057661646E12</v>
      </c>
      <c r="E1722" s="55" t="s">
        <v>6379</v>
      </c>
      <c r="F1722" s="594" t="s">
        <v>6380</v>
      </c>
      <c r="G1722" s="589">
        <v>183620.41</v>
      </c>
      <c r="H1722" s="590">
        <f>G1722*'ЗМІСТ'!$E$13/1000*1.2</f>
        <v>9631.830641</v>
      </c>
      <c r="I1722" s="591"/>
      <c r="J1722" s="592"/>
      <c r="K1722" s="591"/>
      <c r="L1722" s="575"/>
      <c r="M1722" s="593"/>
      <c r="N1722" s="562"/>
      <c r="O1722" s="564"/>
    </row>
    <row r="1723" ht="13.5" customHeight="1" outlineLevel="1">
      <c r="A1723" s="564"/>
      <c r="B1723" s="216">
        <f t="shared" si="1"/>
        <v>1718</v>
      </c>
      <c r="C1723" s="598"/>
      <c r="D1723" s="599">
        <v>8.595057644847E12</v>
      </c>
      <c r="E1723" s="55" t="s">
        <v>4248</v>
      </c>
      <c r="F1723" s="594" t="s">
        <v>4249</v>
      </c>
      <c r="G1723" s="589">
        <v>123733.4</v>
      </c>
      <c r="H1723" s="590">
        <f>G1723*'ЗМІСТ'!$E$13/1000*1.2</f>
        <v>6490.450345</v>
      </c>
      <c r="I1723" s="591"/>
      <c r="J1723" s="592"/>
      <c r="K1723" s="591"/>
      <c r="L1723" s="575"/>
      <c r="M1723" s="593"/>
      <c r="N1723" s="562"/>
      <c r="O1723" s="564"/>
    </row>
    <row r="1724" ht="13.5" customHeight="1" outlineLevel="1">
      <c r="A1724" s="564"/>
      <c r="B1724" s="216">
        <f t="shared" si="1"/>
        <v>1719</v>
      </c>
      <c r="C1724" s="610"/>
      <c r="D1724" s="599">
        <v>8.595057661653E12</v>
      </c>
      <c r="E1724" s="55" t="s">
        <v>6381</v>
      </c>
      <c r="F1724" s="594" t="s">
        <v>6382</v>
      </c>
      <c r="G1724" s="589">
        <v>190952.75</v>
      </c>
      <c r="H1724" s="590">
        <f>G1724*'ЗМІСТ'!$E$13/1000*1.2</f>
        <v>10016.44942</v>
      </c>
      <c r="I1724" s="591"/>
      <c r="J1724" s="592"/>
      <c r="K1724" s="591"/>
      <c r="L1724" s="575"/>
      <c r="M1724" s="593"/>
      <c r="N1724" s="562"/>
      <c r="O1724" s="564"/>
    </row>
    <row r="1725" ht="13.5" customHeight="1" outlineLevel="1">
      <c r="A1725" s="564"/>
      <c r="B1725" s="216">
        <f t="shared" si="1"/>
        <v>1720</v>
      </c>
      <c r="C1725" s="598"/>
      <c r="D1725" s="599">
        <v>8.595057644854E12</v>
      </c>
      <c r="E1725" s="55" t="s">
        <v>4250</v>
      </c>
      <c r="F1725" s="594" t="s">
        <v>4251</v>
      </c>
      <c r="G1725" s="589">
        <v>127549.98</v>
      </c>
      <c r="H1725" s="590">
        <f>G1725*'ЗМІСТ'!$E$13/1000*1.2</f>
        <v>6690.649507</v>
      </c>
      <c r="I1725" s="591"/>
      <c r="J1725" s="592"/>
      <c r="K1725" s="591"/>
      <c r="L1725" s="575"/>
      <c r="M1725" s="593"/>
      <c r="N1725" s="562"/>
      <c r="O1725" s="564"/>
    </row>
    <row r="1726" ht="13.5" customHeight="1" outlineLevel="1">
      <c r="A1726" s="564"/>
      <c r="B1726" s="216">
        <f t="shared" si="1"/>
        <v>1721</v>
      </c>
      <c r="C1726" s="610"/>
      <c r="D1726" s="599">
        <v>8.59505766166E12</v>
      </c>
      <c r="E1726" s="55" t="s">
        <v>6383</v>
      </c>
      <c r="F1726" s="594" t="s">
        <v>6384</v>
      </c>
      <c r="G1726" s="589">
        <v>198802.7</v>
      </c>
      <c r="H1726" s="590">
        <f>G1726*'ЗМІСТ'!$E$13/1000*1.2</f>
        <v>10428.21948</v>
      </c>
      <c r="I1726" s="591"/>
      <c r="J1726" s="592"/>
      <c r="K1726" s="591"/>
      <c r="L1726" s="575"/>
      <c r="M1726" s="593"/>
      <c r="N1726" s="562"/>
      <c r="O1726" s="564"/>
    </row>
    <row r="1727" ht="13.5" customHeight="1" outlineLevel="1">
      <c r="A1727" s="564"/>
      <c r="B1727" s="216">
        <f t="shared" si="1"/>
        <v>1722</v>
      </c>
      <c r="C1727" s="598"/>
      <c r="D1727" s="599">
        <v>8.595057644861E12</v>
      </c>
      <c r="E1727" s="55" t="s">
        <v>4252</v>
      </c>
      <c r="F1727" s="594" t="s">
        <v>4253</v>
      </c>
      <c r="G1727" s="589">
        <v>131715.78</v>
      </c>
      <c r="H1727" s="590">
        <f>G1727*'ЗМІСТ'!$E$13/1000*1.2</f>
        <v>6909.167046</v>
      </c>
      <c r="I1727" s="591"/>
      <c r="J1727" s="592"/>
      <c r="K1727" s="591"/>
      <c r="L1727" s="575"/>
      <c r="M1727" s="593"/>
      <c r="N1727" s="562"/>
      <c r="O1727" s="564"/>
    </row>
    <row r="1728" ht="13.5" customHeight="1" outlineLevel="1">
      <c r="A1728" s="564"/>
      <c r="B1728" s="216">
        <f t="shared" si="1"/>
        <v>1723</v>
      </c>
      <c r="C1728" s="610"/>
      <c r="D1728" s="599">
        <v>8.59505766137E12</v>
      </c>
      <c r="E1728" s="55" t="s">
        <v>6385</v>
      </c>
      <c r="F1728" s="594" t="s">
        <v>6386</v>
      </c>
      <c r="G1728" s="589">
        <v>76986.35</v>
      </c>
      <c r="H1728" s="590">
        <f>G1728*'ЗМІСТ'!$E$13/1000*1.2</f>
        <v>4038.328228</v>
      </c>
      <c r="I1728" s="591"/>
      <c r="J1728" s="592"/>
      <c r="K1728" s="591"/>
      <c r="L1728" s="575"/>
      <c r="M1728" s="593"/>
      <c r="N1728" s="562"/>
      <c r="O1728" s="564"/>
    </row>
    <row r="1729" ht="13.5" customHeight="1" outlineLevel="1">
      <c r="A1729" s="564"/>
      <c r="B1729" s="216">
        <f t="shared" si="1"/>
        <v>1724</v>
      </c>
      <c r="C1729" s="598"/>
      <c r="D1729" s="599">
        <v>8.595057644434E12</v>
      </c>
      <c r="E1729" s="55" t="s">
        <v>4192</v>
      </c>
      <c r="F1729" s="594" t="s">
        <v>4193</v>
      </c>
      <c r="G1729" s="589">
        <v>51044.21</v>
      </c>
      <c r="H1729" s="590">
        <f>G1729*'ЗМІСТ'!$E$13/1000*1.2</f>
        <v>2677.530161</v>
      </c>
      <c r="I1729" s="591"/>
      <c r="J1729" s="592"/>
      <c r="K1729" s="591"/>
      <c r="L1729" s="575"/>
      <c r="M1729" s="593"/>
      <c r="N1729" s="562"/>
      <c r="O1729" s="564"/>
    </row>
    <row r="1730" ht="13.5" customHeight="1" outlineLevel="1">
      <c r="A1730" s="564"/>
      <c r="B1730" s="216">
        <f t="shared" si="1"/>
        <v>1725</v>
      </c>
      <c r="C1730" s="610"/>
      <c r="D1730" s="599">
        <v>8.595057661387E12</v>
      </c>
      <c r="E1730" s="55" t="s">
        <v>6387</v>
      </c>
      <c r="F1730" s="594" t="s">
        <v>6388</v>
      </c>
      <c r="G1730" s="589">
        <v>82537.88</v>
      </c>
      <c r="H1730" s="590">
        <f>G1730*'ЗМІСТ'!$E$13/1000*1.2</f>
        <v>4329.5344</v>
      </c>
      <c r="I1730" s="591"/>
      <c r="J1730" s="592"/>
      <c r="K1730" s="591"/>
      <c r="L1730" s="575"/>
      <c r="M1730" s="593"/>
      <c r="N1730" s="562"/>
      <c r="O1730" s="564"/>
    </row>
    <row r="1731" ht="13.5" customHeight="1" outlineLevel="1">
      <c r="A1731" s="564"/>
      <c r="B1731" s="216">
        <f t="shared" si="1"/>
        <v>1726</v>
      </c>
      <c r="C1731" s="598"/>
      <c r="D1731" s="599">
        <v>8.595057644441E12</v>
      </c>
      <c r="E1731" s="55" t="s">
        <v>4194</v>
      </c>
      <c r="F1731" s="594" t="s">
        <v>4195</v>
      </c>
      <c r="G1731" s="589">
        <v>53624.13</v>
      </c>
      <c r="H1731" s="590">
        <f>G1731*'ЗМІСТ'!$E$13/1000*1.2</f>
        <v>2812.860174</v>
      </c>
      <c r="I1731" s="591"/>
      <c r="J1731" s="592"/>
      <c r="K1731" s="591"/>
      <c r="L1731" s="575"/>
      <c r="M1731" s="593"/>
      <c r="N1731" s="562"/>
      <c r="O1731" s="564"/>
    </row>
    <row r="1732" ht="13.5" customHeight="1" outlineLevel="1">
      <c r="A1732" s="564"/>
      <c r="B1732" s="216">
        <f t="shared" si="1"/>
        <v>1727</v>
      </c>
      <c r="C1732" s="610"/>
      <c r="D1732" s="599">
        <v>8.595057661394E12</v>
      </c>
      <c r="E1732" s="55" t="s">
        <v>6389</v>
      </c>
      <c r="F1732" s="594" t="s">
        <v>6390</v>
      </c>
      <c r="G1732" s="589">
        <v>87955.74</v>
      </c>
      <c r="H1732" s="590">
        <f>G1732*'ЗМІСТ'!$E$13/1000*1.2</f>
        <v>4613.728896</v>
      </c>
      <c r="I1732" s="591"/>
      <c r="J1732" s="592"/>
      <c r="K1732" s="591"/>
      <c r="L1732" s="575"/>
      <c r="M1732" s="593"/>
      <c r="N1732" s="562"/>
      <c r="O1732" s="564"/>
    </row>
    <row r="1733" ht="13.5" customHeight="1" outlineLevel="1">
      <c r="A1733" s="564"/>
      <c r="B1733" s="216">
        <f t="shared" si="1"/>
        <v>1728</v>
      </c>
      <c r="C1733" s="598"/>
      <c r="D1733" s="599">
        <v>8.595057644458E12</v>
      </c>
      <c r="E1733" s="55" t="s">
        <v>4196</v>
      </c>
      <c r="F1733" s="594" t="s">
        <v>4197</v>
      </c>
      <c r="G1733" s="589">
        <v>55925.49</v>
      </c>
      <c r="H1733" s="590">
        <f>G1733*'ЗМІСТ'!$E$13/1000*1.2</f>
        <v>2933.578289</v>
      </c>
      <c r="I1733" s="591"/>
      <c r="J1733" s="592"/>
      <c r="K1733" s="591"/>
      <c r="L1733" s="575"/>
      <c r="M1733" s="593"/>
      <c r="N1733" s="562"/>
      <c r="O1733" s="564"/>
    </row>
    <row r="1734" ht="13.5" customHeight="1" outlineLevel="1">
      <c r="A1734" s="564"/>
      <c r="B1734" s="216">
        <f t="shared" si="1"/>
        <v>1729</v>
      </c>
      <c r="C1734" s="610"/>
      <c r="D1734" s="599">
        <v>8.5950576614E12</v>
      </c>
      <c r="E1734" s="55" t="s">
        <v>6391</v>
      </c>
      <c r="F1734" s="594" t="s">
        <v>6392</v>
      </c>
      <c r="G1734" s="589">
        <v>91926.9</v>
      </c>
      <c r="H1734" s="590">
        <f>G1734*'ЗМІСТ'!$E$13/1000*1.2</f>
        <v>4822.036571</v>
      </c>
      <c r="I1734" s="591"/>
      <c r="J1734" s="592"/>
      <c r="K1734" s="591"/>
      <c r="L1734" s="575"/>
      <c r="M1734" s="593"/>
      <c r="N1734" s="562"/>
      <c r="O1734" s="564"/>
    </row>
    <row r="1735" ht="13.5" customHeight="1" outlineLevel="1">
      <c r="A1735" s="564"/>
      <c r="B1735" s="216">
        <f t="shared" si="1"/>
        <v>1730</v>
      </c>
      <c r="C1735" s="598"/>
      <c r="D1735" s="599">
        <v>8.595057644465E12</v>
      </c>
      <c r="E1735" s="55" t="s">
        <v>4198</v>
      </c>
      <c r="F1735" s="594" t="s">
        <v>4199</v>
      </c>
      <c r="G1735" s="589">
        <v>57595.5</v>
      </c>
      <c r="H1735" s="590">
        <f>G1735*'ЗМІСТ'!$E$13/1000*1.2</f>
        <v>3021.178864</v>
      </c>
      <c r="I1735" s="591"/>
      <c r="J1735" s="592"/>
      <c r="K1735" s="591"/>
      <c r="L1735" s="575"/>
      <c r="M1735" s="593"/>
      <c r="N1735" s="562"/>
      <c r="O1735" s="564"/>
    </row>
    <row r="1736" ht="13.5" customHeight="1" outlineLevel="1">
      <c r="A1736" s="564"/>
      <c r="B1736" s="216">
        <f t="shared" si="1"/>
        <v>1731</v>
      </c>
      <c r="C1736" s="610"/>
      <c r="D1736" s="599">
        <v>8.595057661417E12</v>
      </c>
      <c r="E1736" s="55" t="s">
        <v>6393</v>
      </c>
      <c r="F1736" s="594" t="s">
        <v>6394</v>
      </c>
      <c r="G1736" s="589">
        <v>98290.54</v>
      </c>
      <c r="H1736" s="590">
        <f>G1736*'ЗМІСТ'!$E$13/1000*1.2</f>
        <v>5155.842071</v>
      </c>
      <c r="I1736" s="591"/>
      <c r="J1736" s="592"/>
      <c r="K1736" s="591"/>
      <c r="L1736" s="575"/>
      <c r="M1736" s="593"/>
      <c r="N1736" s="562"/>
      <c r="O1736" s="564"/>
    </row>
    <row r="1737" ht="13.5" customHeight="1" outlineLevel="1">
      <c r="A1737" s="564"/>
      <c r="B1737" s="216">
        <f t="shared" si="1"/>
        <v>1732</v>
      </c>
      <c r="C1737" s="598"/>
      <c r="D1737" s="599">
        <v>8.595057644472E12</v>
      </c>
      <c r="E1737" s="55" t="s">
        <v>4200</v>
      </c>
      <c r="F1737" s="594" t="s">
        <v>4201</v>
      </c>
      <c r="G1737" s="589">
        <v>60354.18</v>
      </c>
      <c r="H1737" s="590">
        <f>G1737*'ЗМІСТ'!$E$13/1000*1.2</f>
        <v>3165.885754</v>
      </c>
      <c r="I1737" s="591"/>
      <c r="J1737" s="592"/>
      <c r="K1737" s="591"/>
      <c r="L1737" s="575"/>
      <c r="M1737" s="593"/>
      <c r="N1737" s="562"/>
      <c r="O1737" s="564"/>
    </row>
    <row r="1738" ht="13.5" customHeight="1" outlineLevel="1">
      <c r="A1738" s="564"/>
      <c r="B1738" s="216">
        <f t="shared" si="1"/>
        <v>1733</v>
      </c>
      <c r="C1738" s="610"/>
      <c r="D1738" s="599">
        <v>8.595568910028E12</v>
      </c>
      <c r="E1738" s="55" t="s">
        <v>6395</v>
      </c>
      <c r="F1738" s="594" t="s">
        <v>6396</v>
      </c>
      <c r="G1738" s="589">
        <v>59974.45</v>
      </c>
      <c r="H1738" s="590">
        <f>G1738*'ЗМІСТ'!$E$13/1000*1.2</f>
        <v>3145.966972</v>
      </c>
      <c r="I1738" s="591"/>
      <c r="J1738" s="592"/>
      <c r="K1738" s="591"/>
      <c r="L1738" s="575"/>
      <c r="M1738" s="593"/>
      <c r="N1738" s="562"/>
      <c r="O1738" s="564"/>
    </row>
    <row r="1739" ht="13.5" customHeight="1" outlineLevel="1">
      <c r="A1739" s="564"/>
      <c r="B1739" s="216">
        <f t="shared" si="1"/>
        <v>1734</v>
      </c>
      <c r="C1739" s="598"/>
      <c r="D1739" s="599">
        <v>8.595568910011E12</v>
      </c>
      <c r="E1739" s="55" t="s">
        <v>4170</v>
      </c>
      <c r="F1739" s="594" t="s">
        <v>4171</v>
      </c>
      <c r="G1739" s="589">
        <v>42473.87</v>
      </c>
      <c r="H1739" s="590">
        <f>G1739*'ЗМІСТ'!$E$13/1000*1.2</f>
        <v>2227.971948</v>
      </c>
      <c r="I1739" s="591"/>
      <c r="J1739" s="592"/>
      <c r="K1739" s="591"/>
      <c r="L1739" s="575"/>
      <c r="M1739" s="593"/>
      <c r="N1739" s="562"/>
      <c r="O1739" s="564"/>
    </row>
    <row r="1740" ht="13.5" customHeight="1" outlineLevel="1">
      <c r="A1740" s="564"/>
      <c r="B1740" s="216">
        <f t="shared" si="1"/>
        <v>1735</v>
      </c>
      <c r="C1740" s="610"/>
      <c r="D1740" s="599">
        <v>8.595057661271E12</v>
      </c>
      <c r="E1740" s="55" t="s">
        <v>6397</v>
      </c>
      <c r="F1740" s="594" t="s">
        <v>6398</v>
      </c>
      <c r="G1740" s="589">
        <v>64243.53</v>
      </c>
      <c r="H1740" s="590">
        <f>G1740*'ЗМІСТ'!$E$13/1000*1.2</f>
        <v>3369.902075</v>
      </c>
      <c r="I1740" s="591"/>
      <c r="J1740" s="592"/>
      <c r="K1740" s="591"/>
      <c r="L1740" s="575"/>
      <c r="M1740" s="593"/>
      <c r="N1740" s="562"/>
      <c r="O1740" s="564"/>
    </row>
    <row r="1741" ht="13.5" customHeight="1" outlineLevel="1">
      <c r="A1741" s="564"/>
      <c r="B1741" s="216">
        <f t="shared" si="1"/>
        <v>1736</v>
      </c>
      <c r="C1741" s="598"/>
      <c r="D1741" s="599">
        <v>8.595057644489E12</v>
      </c>
      <c r="E1741" s="55" t="s">
        <v>4172</v>
      </c>
      <c r="F1741" s="594" t="s">
        <v>4173</v>
      </c>
      <c r="G1741" s="589">
        <v>43822.66</v>
      </c>
      <c r="H1741" s="590">
        <f>G1741*'ЗМІСТ'!$E$13/1000*1.2</f>
        <v>2298.722889</v>
      </c>
      <c r="I1741" s="591"/>
      <c r="J1741" s="592"/>
      <c r="K1741" s="591"/>
      <c r="L1741" s="575"/>
      <c r="M1741" s="593"/>
      <c r="N1741" s="562"/>
      <c r="O1741" s="564"/>
    </row>
    <row r="1742" ht="13.5" customHeight="1" outlineLevel="1">
      <c r="A1742" s="564"/>
      <c r="B1742" s="216">
        <f t="shared" si="1"/>
        <v>1737</v>
      </c>
      <c r="C1742" s="610"/>
      <c r="D1742" s="599">
        <v>8.595057661288E12</v>
      </c>
      <c r="E1742" s="55" t="s">
        <v>6399</v>
      </c>
      <c r="F1742" s="594" t="s">
        <v>6400</v>
      </c>
      <c r="G1742" s="589">
        <v>68908.99</v>
      </c>
      <c r="H1742" s="590">
        <f>G1742*'ЗМІСТ'!$E$13/1000*1.2</f>
        <v>3614.62934</v>
      </c>
      <c r="I1742" s="591"/>
      <c r="J1742" s="592"/>
      <c r="K1742" s="591"/>
      <c r="L1742" s="575"/>
      <c r="M1742" s="593"/>
      <c r="N1742" s="562"/>
      <c r="O1742" s="564"/>
    </row>
    <row r="1743" ht="13.5" customHeight="1" outlineLevel="1">
      <c r="A1743" s="564"/>
      <c r="B1743" s="216">
        <f t="shared" si="1"/>
        <v>1738</v>
      </c>
      <c r="C1743" s="598"/>
      <c r="D1743" s="599">
        <v>8.595057644496E12</v>
      </c>
      <c r="E1743" s="55" t="s">
        <v>4174</v>
      </c>
      <c r="F1743" s="594" t="s">
        <v>4175</v>
      </c>
      <c r="G1743" s="589">
        <v>46313.8</v>
      </c>
      <c r="H1743" s="590">
        <f>G1743*'ЗМІСТ'!$E$13/1000*1.2</f>
        <v>2429.395937</v>
      </c>
      <c r="I1743" s="591"/>
      <c r="J1743" s="592"/>
      <c r="K1743" s="591"/>
      <c r="L1743" s="575"/>
      <c r="M1743" s="593"/>
      <c r="N1743" s="562"/>
      <c r="O1743" s="564"/>
    </row>
    <row r="1744" ht="13.5" customHeight="1" outlineLevel="1">
      <c r="A1744" s="564"/>
      <c r="B1744" s="216">
        <f t="shared" si="1"/>
        <v>1739</v>
      </c>
      <c r="C1744" s="610"/>
      <c r="D1744" s="599">
        <v>8.595057661295E12</v>
      </c>
      <c r="E1744" s="55" t="s">
        <v>6401</v>
      </c>
      <c r="F1744" s="594" t="s">
        <v>6402</v>
      </c>
      <c r="G1744" s="589">
        <v>73906.93</v>
      </c>
      <c r="H1744" s="590">
        <f>G1744*'ЗМІСТ'!$E$13/1000*1.2</f>
        <v>3876.796882</v>
      </c>
      <c r="I1744" s="591"/>
      <c r="J1744" s="592"/>
      <c r="K1744" s="591"/>
      <c r="L1744" s="575"/>
      <c r="M1744" s="593"/>
      <c r="N1744" s="562"/>
      <c r="O1744" s="564"/>
    </row>
    <row r="1745" ht="13.5" customHeight="1" outlineLevel="1">
      <c r="A1745" s="564"/>
      <c r="B1745" s="216">
        <f t="shared" si="1"/>
        <v>1740</v>
      </c>
      <c r="C1745" s="598"/>
      <c r="D1745" s="599">
        <v>8.595057644502E12</v>
      </c>
      <c r="E1745" s="55" t="s">
        <v>4176</v>
      </c>
      <c r="F1745" s="594" t="s">
        <v>4177</v>
      </c>
      <c r="G1745" s="589">
        <v>48542.56</v>
      </c>
      <c r="H1745" s="590">
        <f>G1745*'ЗМІСТ'!$E$13/1000*1.2</f>
        <v>2546.30581</v>
      </c>
      <c r="I1745" s="591"/>
      <c r="J1745" s="592"/>
      <c r="K1745" s="591"/>
      <c r="L1745" s="575"/>
      <c r="M1745" s="593"/>
      <c r="N1745" s="562"/>
      <c r="O1745" s="564"/>
    </row>
    <row r="1746" ht="13.5" customHeight="1" outlineLevel="1">
      <c r="A1746" s="564"/>
      <c r="B1746" s="216">
        <f t="shared" si="1"/>
        <v>1741</v>
      </c>
      <c r="C1746" s="610"/>
      <c r="D1746" s="599">
        <v>8.595057661301E12</v>
      </c>
      <c r="E1746" s="55" t="s">
        <v>6403</v>
      </c>
      <c r="F1746" s="594" t="s">
        <v>6404</v>
      </c>
      <c r="G1746" s="589">
        <v>77847.16</v>
      </c>
      <c r="H1746" s="590">
        <f>G1746*'ЗМІСТ'!$E$13/1000*1.2</f>
        <v>4083.482119</v>
      </c>
      <c r="I1746" s="591"/>
      <c r="J1746" s="592"/>
      <c r="K1746" s="591"/>
      <c r="L1746" s="575"/>
      <c r="M1746" s="593"/>
      <c r="N1746" s="562"/>
      <c r="O1746" s="564"/>
    </row>
    <row r="1747" ht="13.5" customHeight="1" outlineLevel="1">
      <c r="A1747" s="564"/>
      <c r="B1747" s="216">
        <f t="shared" si="1"/>
        <v>1742</v>
      </c>
      <c r="C1747" s="598"/>
      <c r="D1747" s="599">
        <v>8.595057644519E12</v>
      </c>
      <c r="E1747" s="55" t="s">
        <v>4178</v>
      </c>
      <c r="F1747" s="594" t="s">
        <v>4179</v>
      </c>
      <c r="G1747" s="589">
        <v>50221.1</v>
      </c>
      <c r="H1747" s="590">
        <f>G1747*'ЗМІСТ'!$E$13/1000*1.2</f>
        <v>2634.353827</v>
      </c>
      <c r="I1747" s="591"/>
      <c r="J1747" s="592"/>
      <c r="K1747" s="591"/>
      <c r="L1747" s="575"/>
      <c r="M1747" s="593"/>
      <c r="N1747" s="562"/>
      <c r="O1747" s="564"/>
    </row>
    <row r="1748" ht="13.5" customHeight="1" outlineLevel="1">
      <c r="A1748" s="564"/>
      <c r="B1748" s="216">
        <f t="shared" si="1"/>
        <v>1743</v>
      </c>
      <c r="C1748" s="610"/>
      <c r="D1748" s="599">
        <v>8.595057661318E12</v>
      </c>
      <c r="E1748" s="55" t="s">
        <v>6405</v>
      </c>
      <c r="F1748" s="594" t="s">
        <v>6406</v>
      </c>
      <c r="G1748" s="589">
        <v>84929.14</v>
      </c>
      <c r="H1748" s="590">
        <f>G1748*'ЗМІСТ'!$E$13/1000*1.2</f>
        <v>4454.96823</v>
      </c>
      <c r="I1748" s="591">
        <v>-0.055851288105583</v>
      </c>
      <c r="J1748" s="592"/>
      <c r="K1748" s="591"/>
      <c r="L1748" s="575"/>
      <c r="M1748" s="593"/>
      <c r="N1748" s="562"/>
      <c r="O1748" s="564"/>
    </row>
    <row r="1749" ht="13.5" customHeight="1" outlineLevel="1">
      <c r="A1749" s="564"/>
      <c r="B1749" s="216">
        <f t="shared" si="1"/>
        <v>1744</v>
      </c>
      <c r="C1749" s="598"/>
      <c r="D1749" s="599">
        <v>8.595057644526E12</v>
      </c>
      <c r="E1749" s="55" t="s">
        <v>4180</v>
      </c>
      <c r="F1749" s="594" t="s">
        <v>4181</v>
      </c>
      <c r="G1749" s="589">
        <v>54119.67</v>
      </c>
      <c r="H1749" s="590">
        <f>G1749*'ЗМІСТ'!$E$13/1000*1.2</f>
        <v>2838.853784</v>
      </c>
      <c r="I1749" s="591">
        <v>0.037941329330755565</v>
      </c>
      <c r="J1749" s="592"/>
      <c r="K1749" s="591"/>
      <c r="L1749" s="575"/>
      <c r="M1749" s="593"/>
      <c r="N1749" s="562"/>
      <c r="O1749" s="564"/>
    </row>
    <row r="1750" ht="13.5" customHeight="1" outlineLevel="1">
      <c r="A1750" s="564"/>
      <c r="B1750" s="216">
        <f t="shared" si="1"/>
        <v>1745</v>
      </c>
      <c r="C1750" s="610"/>
      <c r="D1750" s="599">
        <v>8.595057661325E12</v>
      </c>
      <c r="E1750" s="55" t="s">
        <v>6407</v>
      </c>
      <c r="F1750" s="594" t="s">
        <v>6408</v>
      </c>
      <c r="G1750" s="589">
        <v>70310.72</v>
      </c>
      <c r="H1750" s="590">
        <f>G1750*'ЗМІСТ'!$E$13/1000*1.2</f>
        <v>3688.157255</v>
      </c>
      <c r="I1750" s="591"/>
      <c r="J1750" s="592"/>
      <c r="K1750" s="591"/>
      <c r="L1750" s="575"/>
      <c r="M1750" s="593"/>
      <c r="N1750" s="562"/>
      <c r="O1750" s="564"/>
    </row>
    <row r="1751" ht="13.5" customHeight="1" outlineLevel="1">
      <c r="A1751" s="564"/>
      <c r="B1751" s="216">
        <f t="shared" si="1"/>
        <v>1746</v>
      </c>
      <c r="C1751" s="598"/>
      <c r="D1751" s="599">
        <v>8.595057644533E12</v>
      </c>
      <c r="E1751" s="55" t="s">
        <v>4182</v>
      </c>
      <c r="F1751" s="594" t="s">
        <v>4183</v>
      </c>
      <c r="G1751" s="589">
        <v>47123.21</v>
      </c>
      <c r="H1751" s="590">
        <f>G1751*'ЗМІСТ'!$E$13/1000*1.2</f>
        <v>2471.853635</v>
      </c>
      <c r="I1751" s="591"/>
      <c r="J1751" s="592"/>
      <c r="K1751" s="591"/>
      <c r="L1751" s="575"/>
      <c r="M1751" s="593"/>
      <c r="N1751" s="562"/>
      <c r="O1751" s="564"/>
    </row>
    <row r="1752" ht="13.5" customHeight="1" outlineLevel="1">
      <c r="A1752" s="564"/>
      <c r="B1752" s="216">
        <f t="shared" si="1"/>
        <v>1747</v>
      </c>
      <c r="C1752" s="610"/>
      <c r="D1752" s="599">
        <v>8.595057661332E12</v>
      </c>
      <c r="E1752" s="55" t="s">
        <v>6409</v>
      </c>
      <c r="F1752" s="594" t="s">
        <v>6410</v>
      </c>
      <c r="G1752" s="589">
        <v>75452.07</v>
      </c>
      <c r="H1752" s="590">
        <f>G1752*'ЗМІСТ'!$E$13/1000*1.2</f>
        <v>3957.847386</v>
      </c>
      <c r="I1752" s="591"/>
      <c r="J1752" s="592"/>
      <c r="K1752" s="591"/>
      <c r="L1752" s="575"/>
      <c r="M1752" s="593"/>
      <c r="N1752" s="562"/>
      <c r="O1752" s="564"/>
    </row>
    <row r="1753" ht="13.5" customHeight="1" outlineLevel="1">
      <c r="A1753" s="564"/>
      <c r="B1753" s="216">
        <f t="shared" si="1"/>
        <v>1748</v>
      </c>
      <c r="C1753" s="598"/>
      <c r="D1753" s="599">
        <v>8.59505764454E12</v>
      </c>
      <c r="E1753" s="55" t="s">
        <v>4184</v>
      </c>
      <c r="F1753" s="594" t="s">
        <v>4185</v>
      </c>
      <c r="G1753" s="589">
        <v>49539.44</v>
      </c>
      <c r="H1753" s="590">
        <f>G1753*'ЗМІСТ'!$E$13/1000*1.2</f>
        <v>2598.59727</v>
      </c>
      <c r="I1753" s="591"/>
      <c r="J1753" s="592"/>
      <c r="K1753" s="591"/>
      <c r="L1753" s="575"/>
      <c r="M1753" s="593"/>
      <c r="N1753" s="562"/>
      <c r="O1753" s="564"/>
    </row>
    <row r="1754" ht="13.5" customHeight="1" outlineLevel="1">
      <c r="A1754" s="564"/>
      <c r="B1754" s="216">
        <f t="shared" si="1"/>
        <v>1749</v>
      </c>
      <c r="C1754" s="610"/>
      <c r="D1754" s="599">
        <v>8.595057661349E12</v>
      </c>
      <c r="E1754" s="55" t="s">
        <v>6411</v>
      </c>
      <c r="F1754" s="594" t="s">
        <v>6412</v>
      </c>
      <c r="G1754" s="589">
        <v>80845.02</v>
      </c>
      <c r="H1754" s="590">
        <f>G1754*'ЗМІСТ'!$E$13/1000*1.2</f>
        <v>4240.735226</v>
      </c>
      <c r="I1754" s="591"/>
      <c r="J1754" s="592"/>
      <c r="K1754" s="591"/>
      <c r="L1754" s="575"/>
      <c r="M1754" s="593"/>
      <c r="N1754" s="562"/>
      <c r="O1754" s="564"/>
    </row>
    <row r="1755" ht="13.5" customHeight="1" outlineLevel="1">
      <c r="A1755" s="564"/>
      <c r="B1755" s="216">
        <f t="shared" si="1"/>
        <v>1750</v>
      </c>
      <c r="C1755" s="598"/>
      <c r="D1755" s="599">
        <v>8.595057644557E12</v>
      </c>
      <c r="E1755" s="55" t="s">
        <v>4186</v>
      </c>
      <c r="F1755" s="594" t="s">
        <v>4187</v>
      </c>
      <c r="G1755" s="589">
        <v>52226.74</v>
      </c>
      <c r="H1755" s="590">
        <f>G1755*'ЗМІСТ'!$E$13/1000*1.2</f>
        <v>2739.559914</v>
      </c>
      <c r="I1755" s="591"/>
      <c r="J1755" s="592"/>
      <c r="K1755" s="591"/>
      <c r="L1755" s="575"/>
      <c r="M1755" s="593"/>
      <c r="N1755" s="562"/>
      <c r="O1755" s="564"/>
    </row>
    <row r="1756" ht="13.5" customHeight="1" outlineLevel="1">
      <c r="A1756" s="564"/>
      <c r="B1756" s="216">
        <f t="shared" si="1"/>
        <v>1751</v>
      </c>
      <c r="C1756" s="610"/>
      <c r="D1756" s="599">
        <v>8.595057661356E12</v>
      </c>
      <c r="E1756" s="55" t="s">
        <v>6413</v>
      </c>
      <c r="F1756" s="594" t="s">
        <v>6414</v>
      </c>
      <c r="G1756" s="589">
        <v>85306.51</v>
      </c>
      <c r="H1756" s="590">
        <f>G1756*'ЗМІСТ'!$E$13/1000*1.2</f>
        <v>4474.763219</v>
      </c>
      <c r="I1756" s="591"/>
      <c r="J1756" s="592"/>
      <c r="K1756" s="591"/>
      <c r="L1756" s="575"/>
      <c r="M1756" s="593"/>
      <c r="N1756" s="562"/>
      <c r="O1756" s="564"/>
    </row>
    <row r="1757" ht="13.5" customHeight="1" outlineLevel="1">
      <c r="A1757" s="564"/>
      <c r="B1757" s="216">
        <f t="shared" si="1"/>
        <v>1752</v>
      </c>
      <c r="C1757" s="598"/>
      <c r="D1757" s="599">
        <v>8.595057644564E12</v>
      </c>
      <c r="E1757" s="55" t="s">
        <v>4188</v>
      </c>
      <c r="F1757" s="594" t="s">
        <v>4189</v>
      </c>
      <c r="G1757" s="589">
        <v>53978.78</v>
      </c>
      <c r="H1757" s="590">
        <f>G1757*'ЗМІСТ'!$E$13/1000*1.2</f>
        <v>2831.463382</v>
      </c>
      <c r="I1757" s="591"/>
      <c r="J1757" s="592"/>
      <c r="K1757" s="591"/>
      <c r="L1757" s="575"/>
      <c r="M1757" s="593"/>
      <c r="N1757" s="562"/>
      <c r="O1757" s="564"/>
    </row>
    <row r="1758" ht="13.5" customHeight="1" outlineLevel="1">
      <c r="A1758" s="564"/>
      <c r="B1758" s="216">
        <f t="shared" si="1"/>
        <v>1753</v>
      </c>
      <c r="C1758" s="610"/>
      <c r="D1758" s="599">
        <v>8.595057661363E12</v>
      </c>
      <c r="E1758" s="55" t="s">
        <v>6415</v>
      </c>
      <c r="F1758" s="594" t="s">
        <v>6416</v>
      </c>
      <c r="G1758" s="589">
        <v>83353.42</v>
      </c>
      <c r="H1758" s="590">
        <f>G1758*'ЗМІСТ'!$E$13/1000*1.2</f>
        <v>4372.313649</v>
      </c>
      <c r="I1758" s="591"/>
      <c r="J1758" s="592"/>
      <c r="K1758" s="591"/>
      <c r="L1758" s="575"/>
      <c r="M1758" s="593"/>
      <c r="N1758" s="562"/>
      <c r="O1758" s="564"/>
    </row>
    <row r="1759" ht="13.5" customHeight="1" outlineLevel="1">
      <c r="A1759" s="564"/>
      <c r="B1759" s="216">
        <f t="shared" si="1"/>
        <v>1754</v>
      </c>
      <c r="C1759" s="598"/>
      <c r="D1759" s="599">
        <v>8.595057644571E12</v>
      </c>
      <c r="E1759" s="55" t="s">
        <v>4190</v>
      </c>
      <c r="F1759" s="594" t="s">
        <v>4191</v>
      </c>
      <c r="G1759" s="589">
        <v>56382.57</v>
      </c>
      <c r="H1759" s="590">
        <f>G1759*'ЗМІСТ'!$E$13/1000*1.2</f>
        <v>2957.554475</v>
      </c>
      <c r="I1759" s="591"/>
      <c r="J1759" s="592"/>
      <c r="K1759" s="591"/>
      <c r="L1759" s="575"/>
      <c r="M1759" s="593"/>
      <c r="N1759" s="562"/>
      <c r="O1759" s="564"/>
    </row>
    <row r="1760" ht="13.5" customHeight="1" outlineLevel="1">
      <c r="A1760" s="564"/>
      <c r="B1760" s="216">
        <f t="shared" si="1"/>
        <v>1755</v>
      </c>
      <c r="C1760" s="598"/>
      <c r="D1760" s="599">
        <v>8.595057696358E12</v>
      </c>
      <c r="E1760" s="55" t="s">
        <v>6417</v>
      </c>
      <c r="F1760" s="594" t="s">
        <v>6418</v>
      </c>
      <c r="G1760" s="589">
        <v>4174.31</v>
      </c>
      <c r="H1760" s="590">
        <f>G1760*'ЗМІСТ'!$E$13/1000*1.2</f>
        <v>218.963932</v>
      </c>
      <c r="I1760" s="591"/>
      <c r="J1760" s="592"/>
      <c r="K1760" s="591"/>
      <c r="L1760" s="575"/>
      <c r="M1760" s="593"/>
      <c r="N1760" s="562"/>
      <c r="O1760" s="564"/>
    </row>
    <row r="1761" ht="13.5" customHeight="1" outlineLevel="1">
      <c r="A1761" s="564"/>
      <c r="B1761" s="216">
        <f t="shared" si="1"/>
        <v>1756</v>
      </c>
      <c r="C1761" s="610"/>
      <c r="D1761" s="599">
        <v>8.595568908698E12</v>
      </c>
      <c r="E1761" s="55" t="s">
        <v>6419</v>
      </c>
      <c r="F1761" s="594" t="s">
        <v>6420</v>
      </c>
      <c r="G1761" s="589">
        <v>2009.11</v>
      </c>
      <c r="H1761" s="590">
        <f>G1761*'ЗМІСТ'!$E$13/1000*1.2</f>
        <v>105.3881061</v>
      </c>
      <c r="I1761" s="591"/>
      <c r="J1761" s="592"/>
      <c r="K1761" s="591"/>
      <c r="L1761" s="575"/>
      <c r="M1761" s="593"/>
      <c r="N1761" s="562"/>
      <c r="O1761" s="564"/>
    </row>
    <row r="1762" ht="13.5" customHeight="1" outlineLevel="1">
      <c r="A1762" s="564"/>
      <c r="B1762" s="216">
        <f t="shared" si="1"/>
        <v>1757</v>
      </c>
      <c r="C1762" s="598"/>
      <c r="D1762" s="599">
        <v>8.595568908681E12</v>
      </c>
      <c r="E1762" s="55" t="s">
        <v>6421</v>
      </c>
      <c r="F1762" s="594" t="s">
        <v>6422</v>
      </c>
      <c r="G1762" s="589">
        <v>1409.3</v>
      </c>
      <c r="H1762" s="590">
        <f>G1762*'ЗМІСТ'!$E$13/1000*1.2</f>
        <v>73.92500062</v>
      </c>
      <c r="I1762" s="591"/>
      <c r="J1762" s="592"/>
      <c r="K1762" s="591"/>
      <c r="L1762" s="575"/>
      <c r="M1762" s="593"/>
      <c r="N1762" s="562"/>
      <c r="O1762" s="564"/>
    </row>
    <row r="1763" ht="13.5" customHeight="1" outlineLevel="1">
      <c r="A1763" s="564"/>
      <c r="B1763" s="216">
        <f t="shared" si="1"/>
        <v>1758</v>
      </c>
      <c r="C1763" s="610"/>
      <c r="D1763" s="599">
        <v>8.595057661523E12</v>
      </c>
      <c r="E1763" s="55" t="s">
        <v>6423</v>
      </c>
      <c r="F1763" s="594" t="s">
        <v>6424</v>
      </c>
      <c r="G1763" s="589">
        <v>139594.52</v>
      </c>
      <c r="H1763" s="590">
        <f>G1763*'ЗМІСТ'!$E$13/1000*1.2</f>
        <v>7322.447298</v>
      </c>
      <c r="I1763" s="591"/>
      <c r="J1763" s="592"/>
      <c r="K1763" s="591"/>
      <c r="L1763" s="575"/>
      <c r="M1763" s="593"/>
      <c r="N1763" s="562"/>
      <c r="O1763" s="564"/>
    </row>
    <row r="1764" ht="13.5" customHeight="1" outlineLevel="1">
      <c r="A1764" s="564"/>
      <c r="B1764" s="216">
        <f t="shared" si="1"/>
        <v>1759</v>
      </c>
      <c r="C1764" s="598"/>
      <c r="D1764" s="599">
        <v>8.595057644588E12</v>
      </c>
      <c r="E1764" s="55" t="s">
        <v>4223</v>
      </c>
      <c r="F1764" s="594" t="s">
        <v>4224</v>
      </c>
      <c r="G1764" s="589">
        <v>96575.02</v>
      </c>
      <c r="H1764" s="590">
        <f>G1764*'ЗМІСТ'!$E$13/1000*1.2</f>
        <v>5065.854263</v>
      </c>
      <c r="I1764" s="591">
        <v>0.0412962190923186</v>
      </c>
      <c r="J1764" s="592"/>
      <c r="K1764" s="591"/>
      <c r="L1764" s="575"/>
      <c r="M1764" s="593"/>
      <c r="N1764" s="562"/>
      <c r="O1764" s="564"/>
    </row>
    <row r="1765" ht="13.5" customHeight="1" outlineLevel="1">
      <c r="A1765" s="564"/>
      <c r="B1765" s="216">
        <f t="shared" si="1"/>
        <v>1760</v>
      </c>
      <c r="C1765" s="610"/>
      <c r="D1765" s="599">
        <v>8.59505766153E12</v>
      </c>
      <c r="E1765" s="55" t="s">
        <v>6425</v>
      </c>
      <c r="F1765" s="594" t="s">
        <v>6426</v>
      </c>
      <c r="G1765" s="589">
        <v>144315.78</v>
      </c>
      <c r="H1765" s="590">
        <f>G1765*'ЗМІСТ'!$E$13/1000*1.2</f>
        <v>7570.101558</v>
      </c>
      <c r="I1765" s="591"/>
      <c r="J1765" s="592"/>
      <c r="K1765" s="591"/>
      <c r="L1765" s="575"/>
      <c r="M1765" s="593"/>
      <c r="N1765" s="562"/>
      <c r="O1765" s="564"/>
    </row>
    <row r="1766" ht="13.5" customHeight="1" outlineLevel="1">
      <c r="A1766" s="564"/>
      <c r="B1766" s="216">
        <f t="shared" si="1"/>
        <v>1761</v>
      </c>
      <c r="C1766" s="598"/>
      <c r="D1766" s="599">
        <v>8.595057644595E12</v>
      </c>
      <c r="E1766" s="55" t="s">
        <v>4225</v>
      </c>
      <c r="F1766" s="594" t="s">
        <v>4226</v>
      </c>
      <c r="G1766" s="589">
        <v>99518.1</v>
      </c>
      <c r="H1766" s="590">
        <f>G1766*'ЗМІСТ'!$E$13/1000*1.2</f>
        <v>5220.233878</v>
      </c>
      <c r="I1766" s="591">
        <v>0.036865429501468566</v>
      </c>
      <c r="J1766" s="592"/>
      <c r="K1766" s="591"/>
      <c r="L1766" s="575"/>
      <c r="M1766" s="593"/>
      <c r="N1766" s="562"/>
      <c r="O1766" s="564"/>
    </row>
    <row r="1767" ht="13.5" customHeight="1" outlineLevel="1">
      <c r="A1767" s="564"/>
      <c r="B1767" s="216">
        <f t="shared" si="1"/>
        <v>1762</v>
      </c>
      <c r="C1767" s="610"/>
      <c r="D1767" s="599">
        <v>8.595057661547E12</v>
      </c>
      <c r="E1767" s="55" t="s">
        <v>6427</v>
      </c>
      <c r="F1767" s="594" t="s">
        <v>6428</v>
      </c>
      <c r="G1767" s="589">
        <v>156196.56</v>
      </c>
      <c r="H1767" s="590">
        <f>G1767*'ЗМІСТ'!$E$13/1000*1.2</f>
        <v>8193.309298</v>
      </c>
      <c r="I1767" s="591"/>
      <c r="J1767" s="592"/>
      <c r="K1767" s="591"/>
      <c r="L1767" s="575"/>
      <c r="M1767" s="593"/>
      <c r="N1767" s="562"/>
      <c r="O1767" s="564"/>
    </row>
    <row r="1768" ht="13.5" customHeight="1" outlineLevel="1">
      <c r="A1768" s="564"/>
      <c r="B1768" s="216">
        <f t="shared" si="1"/>
        <v>1763</v>
      </c>
      <c r="C1768" s="598"/>
      <c r="D1768" s="599">
        <v>8.595057644601E12</v>
      </c>
      <c r="E1768" s="55" t="s">
        <v>4227</v>
      </c>
      <c r="F1768" s="594" t="s">
        <v>4228</v>
      </c>
      <c r="G1768" s="589">
        <v>104073.52</v>
      </c>
      <c r="H1768" s="590">
        <f>G1768*'ЗМІСТ'!$E$13/1000*1.2</f>
        <v>5459.18898</v>
      </c>
      <c r="I1768" s="591"/>
      <c r="J1768" s="592"/>
      <c r="K1768" s="591"/>
      <c r="L1768" s="575"/>
      <c r="M1768" s="593"/>
      <c r="N1768" s="562"/>
      <c r="O1768" s="564"/>
    </row>
    <row r="1769" ht="13.5" customHeight="1" outlineLevel="1">
      <c r="A1769" s="564"/>
      <c r="B1769" s="216">
        <f t="shared" si="1"/>
        <v>1764</v>
      </c>
      <c r="C1769" s="610"/>
      <c r="D1769" s="599">
        <v>8.595057661554E12</v>
      </c>
      <c r="E1769" s="55" t="s">
        <v>6429</v>
      </c>
      <c r="F1769" s="594" t="s">
        <v>6430</v>
      </c>
      <c r="G1769" s="589">
        <v>163684.77</v>
      </c>
      <c r="H1769" s="590">
        <f>G1769*'ЗМІСТ'!$E$13/1000*1.2</f>
        <v>8586.104253</v>
      </c>
      <c r="I1769" s="591"/>
      <c r="J1769" s="592"/>
      <c r="K1769" s="591"/>
      <c r="L1769" s="575"/>
      <c r="M1769" s="593"/>
      <c r="N1769" s="562"/>
      <c r="O1769" s="564"/>
    </row>
    <row r="1770" ht="13.5" customHeight="1" outlineLevel="1">
      <c r="A1770" s="564"/>
      <c r="B1770" s="216">
        <f t="shared" si="1"/>
        <v>1765</v>
      </c>
      <c r="C1770" s="598"/>
      <c r="D1770" s="599">
        <v>8.595057644618E12</v>
      </c>
      <c r="E1770" s="55" t="s">
        <v>4229</v>
      </c>
      <c r="F1770" s="594" t="s">
        <v>4230</v>
      </c>
      <c r="G1770" s="589">
        <v>108281.55</v>
      </c>
      <c r="H1770" s="590">
        <f>G1770*'ЗМІСТ'!$E$13/1000*1.2</f>
        <v>5679.921699</v>
      </c>
      <c r="I1770" s="591"/>
      <c r="J1770" s="592"/>
      <c r="K1770" s="591"/>
      <c r="L1770" s="575"/>
      <c r="M1770" s="593"/>
      <c r="N1770" s="562"/>
      <c r="O1770" s="564"/>
    </row>
    <row r="1771" ht="13.5" customHeight="1" outlineLevel="1">
      <c r="A1771" s="564"/>
      <c r="B1771" s="216">
        <f t="shared" si="1"/>
        <v>1766</v>
      </c>
      <c r="C1771" s="610"/>
      <c r="D1771" s="599">
        <v>8.595057661561E12</v>
      </c>
      <c r="E1771" s="55" t="s">
        <v>6431</v>
      </c>
      <c r="F1771" s="594" t="s">
        <v>6432</v>
      </c>
      <c r="G1771" s="589">
        <v>170405.16</v>
      </c>
      <c r="H1771" s="590">
        <f>G1771*'ЗМІСТ'!$E$13/1000*1.2</f>
        <v>8938.623116</v>
      </c>
      <c r="I1771" s="591"/>
      <c r="J1771" s="592"/>
      <c r="K1771" s="591"/>
      <c r="L1771" s="575"/>
      <c r="M1771" s="593"/>
      <c r="N1771" s="562"/>
      <c r="O1771" s="564"/>
    </row>
    <row r="1772" ht="13.5" customHeight="1" outlineLevel="1">
      <c r="A1772" s="564"/>
      <c r="B1772" s="216">
        <f t="shared" si="1"/>
        <v>1767</v>
      </c>
      <c r="C1772" s="598"/>
      <c r="D1772" s="599">
        <v>8.595057644625E12</v>
      </c>
      <c r="E1772" s="55" t="s">
        <v>4231</v>
      </c>
      <c r="F1772" s="594" t="s">
        <v>4232</v>
      </c>
      <c r="G1772" s="589">
        <v>111611.29</v>
      </c>
      <c r="H1772" s="590">
        <f>G1772*'ЗМІСТ'!$E$13/1000*1.2</f>
        <v>5854.58361</v>
      </c>
      <c r="I1772" s="591"/>
      <c r="J1772" s="592"/>
      <c r="K1772" s="591"/>
      <c r="L1772" s="575"/>
      <c r="M1772" s="593"/>
      <c r="N1772" s="562"/>
      <c r="O1772" s="564"/>
    </row>
    <row r="1773" ht="13.5" customHeight="1" outlineLevel="1">
      <c r="A1773" s="564"/>
      <c r="B1773" s="216">
        <f t="shared" si="1"/>
        <v>1768</v>
      </c>
      <c r="C1773" s="610"/>
      <c r="D1773" s="599">
        <v>8.595057661424E12</v>
      </c>
      <c r="E1773" s="55" t="s">
        <v>6433</v>
      </c>
      <c r="F1773" s="594" t="s">
        <v>6434</v>
      </c>
      <c r="G1773" s="589">
        <v>122035.49</v>
      </c>
      <c r="H1773" s="590">
        <f>G1773*'ЗМІСТ'!$E$13/1000*1.2</f>
        <v>6401.386272</v>
      </c>
      <c r="I1773" s="591"/>
      <c r="J1773" s="592"/>
      <c r="K1773" s="591"/>
      <c r="L1773" s="575"/>
      <c r="M1773" s="593"/>
      <c r="N1773" s="562"/>
      <c r="O1773" s="564"/>
    </row>
    <row r="1774" ht="13.5" customHeight="1" outlineLevel="1">
      <c r="A1774" s="564"/>
      <c r="B1774" s="216">
        <f t="shared" si="1"/>
        <v>1769</v>
      </c>
      <c r="C1774" s="598"/>
      <c r="D1774" s="599">
        <v>8.595057644632E12</v>
      </c>
      <c r="E1774" s="55" t="s">
        <v>4203</v>
      </c>
      <c r="F1774" s="594" t="s">
        <v>4204</v>
      </c>
      <c r="G1774" s="589">
        <v>85901.43</v>
      </c>
      <c r="H1774" s="590">
        <f>G1774*'ЗМІСТ'!$E$13/1000*1.2</f>
        <v>4505.969819</v>
      </c>
      <c r="I1774" s="591">
        <v>0.03158865242645778</v>
      </c>
      <c r="J1774" s="592"/>
      <c r="K1774" s="591"/>
      <c r="L1774" s="575"/>
      <c r="M1774" s="593"/>
      <c r="N1774" s="562"/>
      <c r="O1774" s="564"/>
    </row>
    <row r="1775" ht="13.5" customHeight="1" outlineLevel="1">
      <c r="A1775" s="564"/>
      <c r="B1775" s="216">
        <f t="shared" si="1"/>
        <v>1770</v>
      </c>
      <c r="C1775" s="587"/>
      <c r="D1775" s="599">
        <v>8.595057661431E12</v>
      </c>
      <c r="E1775" s="55" t="s">
        <v>6435</v>
      </c>
      <c r="F1775" s="594" t="s">
        <v>6436</v>
      </c>
      <c r="G1775" s="589">
        <v>125043.53</v>
      </c>
      <c r="H1775" s="590">
        <f>G1775*'ЗМІСТ'!$E$13/1000*1.2</f>
        <v>6559.173371</v>
      </c>
      <c r="I1775" s="591"/>
      <c r="J1775" s="592"/>
      <c r="K1775" s="591"/>
      <c r="L1775" s="575"/>
      <c r="M1775" s="593"/>
      <c r="N1775" s="562"/>
      <c r="O1775" s="564"/>
    </row>
    <row r="1776" ht="13.5" customHeight="1" outlineLevel="1">
      <c r="A1776" s="564"/>
      <c r="B1776" s="216">
        <f t="shared" si="1"/>
        <v>1771</v>
      </c>
      <c r="C1776" s="587"/>
      <c r="D1776" s="599">
        <v>8.595057642256E12</v>
      </c>
      <c r="E1776" s="55" t="s">
        <v>4205</v>
      </c>
      <c r="F1776" s="594" t="s">
        <v>4206</v>
      </c>
      <c r="G1776" s="589">
        <v>89002.72</v>
      </c>
      <c r="H1776" s="590">
        <f>G1776*'ЗМІСТ'!$E$13/1000*1.2</f>
        <v>4668.648358</v>
      </c>
      <c r="I1776" s="591">
        <v>0.032722005483034666</v>
      </c>
      <c r="J1776" s="592"/>
      <c r="K1776" s="591"/>
      <c r="L1776" s="575"/>
      <c r="M1776" s="593"/>
      <c r="N1776" s="562"/>
      <c r="O1776" s="564"/>
    </row>
    <row r="1777" ht="13.5" customHeight="1" outlineLevel="1">
      <c r="A1777" s="564"/>
      <c r="B1777" s="216">
        <f t="shared" si="1"/>
        <v>1772</v>
      </c>
      <c r="C1777" s="587"/>
      <c r="D1777" s="599">
        <v>8.595057661448E12</v>
      </c>
      <c r="E1777" s="55" t="s">
        <v>6437</v>
      </c>
      <c r="F1777" s="594" t="s">
        <v>6438</v>
      </c>
      <c r="G1777" s="589">
        <v>136406.54</v>
      </c>
      <c r="H1777" s="590">
        <f>G1777*'ЗМІСТ'!$E$13/1000*1.2</f>
        <v>7155.221424</v>
      </c>
      <c r="I1777" s="591"/>
      <c r="J1777" s="592"/>
      <c r="K1777" s="591"/>
      <c r="L1777" s="575"/>
      <c r="M1777" s="593"/>
      <c r="N1777" s="562"/>
      <c r="O1777" s="564"/>
    </row>
    <row r="1778" ht="13.5" customHeight="1" outlineLevel="1">
      <c r="A1778" s="564"/>
      <c r="B1778" s="216">
        <f t="shared" si="1"/>
        <v>1773</v>
      </c>
      <c r="C1778" s="597"/>
      <c r="D1778" s="599">
        <v>8.595057644649E12</v>
      </c>
      <c r="E1778" s="612" t="s">
        <v>4207</v>
      </c>
      <c r="F1778" s="594" t="s">
        <v>4208</v>
      </c>
      <c r="G1778" s="589">
        <v>96650.47</v>
      </c>
      <c r="H1778" s="590">
        <f>G1778*'ЗМІСТ'!$E$13/1000*1.2</f>
        <v>5069.812002</v>
      </c>
      <c r="I1778" s="591">
        <v>0.039015775734799384</v>
      </c>
      <c r="J1778" s="592"/>
      <c r="K1778" s="591"/>
      <c r="L1778" s="575"/>
      <c r="M1778" s="593"/>
      <c r="N1778" s="562"/>
      <c r="O1778" s="564"/>
    </row>
    <row r="1779" ht="13.5" customHeight="1" outlineLevel="1">
      <c r="A1779" s="564"/>
      <c r="B1779" s="216">
        <f t="shared" si="1"/>
        <v>1774</v>
      </c>
      <c r="C1779" s="587"/>
      <c r="D1779" s="599">
        <v>8.595057661455E12</v>
      </c>
      <c r="E1779" s="55" t="s">
        <v>6439</v>
      </c>
      <c r="F1779" s="594" t="s">
        <v>6440</v>
      </c>
      <c r="G1779" s="589">
        <v>143829.05</v>
      </c>
      <c r="H1779" s="590">
        <f>G1779*'ЗМІСТ'!$E$13/1000*1.2</f>
        <v>7544.570077</v>
      </c>
      <c r="I1779" s="591"/>
      <c r="J1779" s="592"/>
      <c r="K1779" s="591"/>
      <c r="L1779" s="575"/>
      <c r="M1779" s="593"/>
      <c r="N1779" s="562"/>
      <c r="O1779" s="564"/>
    </row>
    <row r="1780" ht="13.5" customHeight="1" outlineLevel="1">
      <c r="A1780" s="564"/>
      <c r="B1780" s="216">
        <f t="shared" si="1"/>
        <v>1775</v>
      </c>
      <c r="C1780" s="587"/>
      <c r="D1780" s="599">
        <v>8.595057644656E12</v>
      </c>
      <c r="E1780" s="55" t="s">
        <v>4209</v>
      </c>
      <c r="F1780" s="594" t="s">
        <v>4210</v>
      </c>
      <c r="G1780" s="589">
        <v>100574.17</v>
      </c>
      <c r="H1780" s="590">
        <f>G1780*'ЗМІСТ'!$E$13/1000*1.2</f>
        <v>5275.630156</v>
      </c>
      <c r="I1780" s="591">
        <v>0.035028472811344205</v>
      </c>
      <c r="J1780" s="592"/>
      <c r="K1780" s="591"/>
      <c r="L1780" s="575"/>
      <c r="M1780" s="593"/>
      <c r="N1780" s="562"/>
      <c r="O1780" s="564"/>
    </row>
    <row r="1781" ht="13.5" customHeight="1" outlineLevel="1">
      <c r="A1781" s="564"/>
      <c r="B1781" s="216">
        <f t="shared" si="1"/>
        <v>1776</v>
      </c>
      <c r="C1781" s="587"/>
      <c r="D1781" s="599">
        <v>8.595057661462E12</v>
      </c>
      <c r="E1781" s="55" t="s">
        <v>6441</v>
      </c>
      <c r="F1781" s="594" t="s">
        <v>6442</v>
      </c>
      <c r="G1781" s="589">
        <v>150278.51</v>
      </c>
      <c r="H1781" s="590">
        <f>G1781*'ЗМІСТ'!$E$13/1000*1.2</f>
        <v>7882.877275</v>
      </c>
      <c r="I1781" s="591"/>
      <c r="J1781" s="592"/>
      <c r="K1781" s="591"/>
      <c r="L1781" s="575"/>
      <c r="M1781" s="593"/>
      <c r="N1781" s="562"/>
      <c r="O1781" s="564"/>
    </row>
    <row r="1782" ht="13.5" customHeight="1" outlineLevel="1">
      <c r="A1782" s="564"/>
      <c r="B1782" s="216">
        <f t="shared" si="1"/>
        <v>1777</v>
      </c>
      <c r="C1782" s="587"/>
      <c r="D1782" s="599">
        <v>8.595057644663E12</v>
      </c>
      <c r="E1782" s="55" t="s">
        <v>4211</v>
      </c>
      <c r="F1782" s="594" t="s">
        <v>4212</v>
      </c>
      <c r="G1782" s="589">
        <v>103717.99</v>
      </c>
      <c r="H1782" s="590">
        <f>G1782*'ЗМІСТ'!$E$13/1000*1.2</f>
        <v>5440.539612</v>
      </c>
      <c r="I1782" s="591">
        <v>0.03237588920008378</v>
      </c>
      <c r="J1782" s="592"/>
      <c r="K1782" s="591"/>
      <c r="L1782" s="575"/>
      <c r="M1782" s="593"/>
      <c r="N1782" s="562"/>
      <c r="O1782" s="564"/>
    </row>
    <row r="1783" ht="13.5" customHeight="1" outlineLevel="1">
      <c r="A1783" s="564"/>
      <c r="B1783" s="216">
        <f t="shared" si="1"/>
        <v>1778</v>
      </c>
      <c r="C1783" s="587"/>
      <c r="D1783" s="599">
        <v>8.595057661479E12</v>
      </c>
      <c r="E1783" s="55" t="s">
        <v>6443</v>
      </c>
      <c r="F1783" s="594" t="s">
        <v>6444</v>
      </c>
      <c r="G1783" s="589">
        <v>130473.74</v>
      </c>
      <c r="H1783" s="590">
        <f>G1783*'ЗМІСТ'!$E$13/1000*1.2</f>
        <v>6844.015689</v>
      </c>
      <c r="I1783" s="591"/>
      <c r="J1783" s="592"/>
      <c r="K1783" s="591"/>
      <c r="L1783" s="575"/>
      <c r="M1783" s="593"/>
      <c r="N1783" s="562"/>
      <c r="O1783" s="564"/>
    </row>
    <row r="1784" ht="13.5" customHeight="1" outlineLevel="1">
      <c r="A1784" s="564"/>
      <c r="B1784" s="216">
        <f t="shared" si="1"/>
        <v>1779</v>
      </c>
      <c r="C1784" s="587"/>
      <c r="D1784" s="599">
        <v>8.59505764467E12</v>
      </c>
      <c r="E1784" s="55" t="s">
        <v>4213</v>
      </c>
      <c r="F1784" s="594" t="s">
        <v>4214</v>
      </c>
      <c r="G1784" s="589">
        <v>91632.55</v>
      </c>
      <c r="H1784" s="590">
        <f>G1784*'ЗМІСТ'!$E$13/1000*1.2</f>
        <v>4806.596406</v>
      </c>
      <c r="I1784" s="591">
        <v>0.034635359279009674</v>
      </c>
      <c r="J1784" s="592"/>
      <c r="K1784" s="591"/>
      <c r="L1784" s="575"/>
      <c r="M1784" s="593"/>
      <c r="N1784" s="562"/>
      <c r="O1784" s="564"/>
    </row>
    <row r="1785" ht="13.5" customHeight="1" outlineLevel="1">
      <c r="A1785" s="564"/>
      <c r="B1785" s="216">
        <f t="shared" si="1"/>
        <v>1780</v>
      </c>
      <c r="C1785" s="587"/>
      <c r="D1785" s="599">
        <v>8.595057661486E12</v>
      </c>
      <c r="E1785" s="55" t="s">
        <v>6445</v>
      </c>
      <c r="F1785" s="594" t="s">
        <v>6446</v>
      </c>
      <c r="G1785" s="589">
        <v>134880.6</v>
      </c>
      <c r="H1785" s="590">
        <f>G1785*'ЗМІСТ'!$E$13/1000*1.2</f>
        <v>7075.178059</v>
      </c>
      <c r="I1785" s="591"/>
      <c r="J1785" s="592"/>
      <c r="K1785" s="591"/>
      <c r="L1785" s="575"/>
      <c r="M1785" s="593"/>
      <c r="N1785" s="562"/>
      <c r="O1785" s="564"/>
    </row>
    <row r="1786" ht="13.5" customHeight="1" outlineLevel="1">
      <c r="A1786" s="564"/>
      <c r="B1786" s="216">
        <f t="shared" si="1"/>
        <v>1781</v>
      </c>
      <c r="C1786" s="587"/>
      <c r="D1786" s="599">
        <v>8.595057644687E12</v>
      </c>
      <c r="E1786" s="55" t="s">
        <v>4215</v>
      </c>
      <c r="F1786" s="594" t="s">
        <v>4216</v>
      </c>
      <c r="G1786" s="589">
        <v>94561.68</v>
      </c>
      <c r="H1786" s="590">
        <f>G1786*'ЗМІСТ'!$E$13/1000*1.2</f>
        <v>4960.244272</v>
      </c>
      <c r="I1786" s="591">
        <v>0.042487928085657656</v>
      </c>
      <c r="J1786" s="592"/>
      <c r="K1786" s="591"/>
      <c r="L1786" s="575"/>
      <c r="M1786" s="593"/>
      <c r="N1786" s="562"/>
      <c r="O1786" s="564"/>
    </row>
    <row r="1787" ht="13.5" customHeight="1" outlineLevel="1">
      <c r="A1787" s="564"/>
      <c r="B1787" s="216">
        <f t="shared" si="1"/>
        <v>1782</v>
      </c>
      <c r="C1787" s="598"/>
      <c r="D1787" s="599">
        <v>8.595057661493E12</v>
      </c>
      <c r="E1787" s="55" t="s">
        <v>6447</v>
      </c>
      <c r="F1787" s="594" t="s">
        <v>6448</v>
      </c>
      <c r="G1787" s="589">
        <v>146692.62</v>
      </c>
      <c r="H1787" s="590">
        <f>G1787*'ЗМІСТ'!$E$13/1000*1.2</f>
        <v>7694.778985</v>
      </c>
      <c r="I1787" s="591"/>
      <c r="J1787" s="592"/>
      <c r="K1787" s="591"/>
      <c r="L1787" s="575"/>
      <c r="M1787" s="593"/>
      <c r="N1787" s="562"/>
      <c r="O1787" s="564"/>
    </row>
    <row r="1788" ht="13.5" customHeight="1" outlineLevel="1">
      <c r="A1788" s="564"/>
      <c r="B1788" s="216">
        <f t="shared" si="1"/>
        <v>1783</v>
      </c>
      <c r="C1788" s="587"/>
      <c r="D1788" s="599">
        <v>8.595057644694E12</v>
      </c>
      <c r="E1788" s="55" t="s">
        <v>4217</v>
      </c>
      <c r="F1788" s="594" t="s">
        <v>4218</v>
      </c>
      <c r="G1788" s="589">
        <v>102247.84</v>
      </c>
      <c r="H1788" s="590">
        <f>G1788*'ЗМІСТ'!$E$13/1000*1.2</f>
        <v>5363.422717</v>
      </c>
      <c r="I1788" s="591">
        <v>0.03517972500901758</v>
      </c>
      <c r="J1788" s="592"/>
      <c r="K1788" s="591"/>
      <c r="L1788" s="575"/>
      <c r="M1788" s="593"/>
      <c r="N1788" s="562"/>
      <c r="O1788" s="564"/>
    </row>
    <row r="1789" ht="13.5" customHeight="1" outlineLevel="1">
      <c r="A1789" s="564"/>
      <c r="B1789" s="216">
        <f t="shared" si="1"/>
        <v>1784</v>
      </c>
      <c r="C1789" s="595"/>
      <c r="D1789" s="599">
        <v>8.595057661509E12</v>
      </c>
      <c r="E1789" s="55" t="s">
        <v>6449</v>
      </c>
      <c r="F1789" s="594" t="s">
        <v>6450</v>
      </c>
      <c r="G1789" s="589">
        <v>154030.05</v>
      </c>
      <c r="H1789" s="590">
        <f>G1789*'ЗМІСТ'!$E$13/1000*1.2</f>
        <v>8079.664756</v>
      </c>
      <c r="I1789" s="591"/>
      <c r="J1789" s="592"/>
      <c r="K1789" s="591"/>
      <c r="L1789" s="575"/>
      <c r="M1789" s="593"/>
      <c r="N1789" s="562"/>
      <c r="O1789" s="564"/>
    </row>
    <row r="1790" ht="13.5" customHeight="1" outlineLevel="1">
      <c r="A1790" s="564"/>
      <c r="B1790" s="216">
        <f t="shared" si="1"/>
        <v>1785</v>
      </c>
      <c r="C1790" s="595"/>
      <c r="D1790" s="599">
        <v>8.5950576447E12</v>
      </c>
      <c r="E1790" s="55" t="s">
        <v>4219</v>
      </c>
      <c r="F1790" s="594" t="s">
        <v>4220</v>
      </c>
      <c r="G1790" s="589">
        <v>106209.94</v>
      </c>
      <c r="H1790" s="590">
        <f>G1790*'ЗМІСТ'!$E$13/1000*1.2</f>
        <v>5571.255148</v>
      </c>
      <c r="I1790" s="591">
        <v>0.03178801960815136</v>
      </c>
      <c r="J1790" s="592"/>
      <c r="K1790" s="591"/>
      <c r="L1790" s="575"/>
      <c r="M1790" s="593"/>
      <c r="N1790" s="562"/>
      <c r="O1790" s="564"/>
    </row>
    <row r="1791" ht="13.5" customHeight="1" outlineLevel="1">
      <c r="A1791" s="564"/>
      <c r="B1791" s="216">
        <f t="shared" si="1"/>
        <v>1786</v>
      </c>
      <c r="C1791" s="595"/>
      <c r="D1791" s="599">
        <v>8.595057661516E12</v>
      </c>
      <c r="E1791" s="55" t="s">
        <v>6451</v>
      </c>
      <c r="F1791" s="594" t="s">
        <v>6452</v>
      </c>
      <c r="G1791" s="589">
        <v>160723.28</v>
      </c>
      <c r="H1791" s="590">
        <f>G1791*'ЗМІСТ'!$E$13/1000*1.2</f>
        <v>8430.758939</v>
      </c>
      <c r="I1791" s="591"/>
      <c r="J1791" s="592"/>
      <c r="K1791" s="591"/>
      <c r="L1791" s="575"/>
      <c r="M1791" s="593"/>
      <c r="N1791" s="562"/>
      <c r="O1791" s="564"/>
    </row>
    <row r="1792" ht="13.5" customHeight="1" outlineLevel="1">
      <c r="A1792" s="564"/>
      <c r="B1792" s="216">
        <f t="shared" si="1"/>
        <v>1787</v>
      </c>
      <c r="C1792" s="595"/>
      <c r="D1792" s="599">
        <v>8.595057644717E12</v>
      </c>
      <c r="E1792" s="55" t="s">
        <v>4221</v>
      </c>
      <c r="F1792" s="594" t="s">
        <v>4222</v>
      </c>
      <c r="G1792" s="589">
        <v>106253.53</v>
      </c>
      <c r="H1792" s="590">
        <f>G1792*'ЗМІСТ'!$E$13/1000*1.2</f>
        <v>5573.541667</v>
      </c>
      <c r="I1792" s="591"/>
      <c r="J1792" s="592"/>
      <c r="K1792" s="591"/>
      <c r="L1792" s="575"/>
      <c r="M1792" s="593"/>
      <c r="N1792" s="562"/>
      <c r="O1792" s="564"/>
    </row>
    <row r="1793" ht="13.5" customHeight="1" outlineLevel="1">
      <c r="A1793" s="564"/>
      <c r="B1793" s="216">
        <f t="shared" si="1"/>
        <v>1788</v>
      </c>
      <c r="C1793" s="595"/>
      <c r="D1793" s="599">
        <v>8.595057612655E12</v>
      </c>
      <c r="E1793" s="55" t="s">
        <v>63</v>
      </c>
      <c r="F1793" s="594" t="s">
        <v>64</v>
      </c>
      <c r="G1793" s="589">
        <v>2073.79</v>
      </c>
      <c r="H1793" s="590">
        <f>G1793*'ЗМІСТ'!$E$13/1000*1.2</f>
        <v>108.7809033</v>
      </c>
      <c r="I1793" s="591"/>
      <c r="J1793" s="592"/>
      <c r="K1793" s="591"/>
      <c r="L1793" s="575"/>
      <c r="M1793" s="593"/>
      <c r="N1793" s="562"/>
      <c r="O1793" s="564"/>
    </row>
    <row r="1794" ht="13.5" customHeight="1" outlineLevel="1">
      <c r="A1794" s="564"/>
      <c r="B1794" s="216">
        <f t="shared" si="1"/>
        <v>1789</v>
      </c>
      <c r="C1794" s="595"/>
      <c r="D1794" s="599">
        <v>8.595057600515E12</v>
      </c>
      <c r="E1794" s="55" t="s">
        <v>403</v>
      </c>
      <c r="F1794" s="594" t="s">
        <v>404</v>
      </c>
      <c r="G1794" s="589">
        <v>384.65</v>
      </c>
      <c r="H1794" s="590">
        <f>G1794*'ЗМІСТ'!$E$13/1000*1.2</f>
        <v>20.17686191</v>
      </c>
      <c r="I1794" s="591"/>
      <c r="J1794" s="592"/>
      <c r="K1794" s="591"/>
      <c r="L1794" s="575"/>
      <c r="M1794" s="593"/>
      <c r="N1794" s="562"/>
      <c r="O1794" s="564"/>
    </row>
    <row r="1795" ht="13.5" customHeight="1" outlineLevel="1">
      <c r="A1795" s="564"/>
      <c r="B1795" s="216">
        <f t="shared" si="1"/>
        <v>1790</v>
      </c>
      <c r="C1795" s="598"/>
      <c r="D1795" s="599">
        <v>8.595057600133E12</v>
      </c>
      <c r="E1795" s="55" t="s">
        <v>61</v>
      </c>
      <c r="F1795" s="594" t="s">
        <v>62</v>
      </c>
      <c r="G1795" s="589">
        <v>1326.59</v>
      </c>
      <c r="H1795" s="590">
        <f>G1795*'ЗМІСТ'!$E$13/1000*1.2</f>
        <v>69.58643764</v>
      </c>
      <c r="I1795" s="591"/>
      <c r="J1795" s="592"/>
      <c r="K1795" s="591"/>
      <c r="L1795" s="575"/>
      <c r="M1795" s="593"/>
      <c r="N1795" s="562"/>
      <c r="O1795" s="564"/>
    </row>
    <row r="1796" ht="13.5" customHeight="1" outlineLevel="1">
      <c r="A1796" s="564"/>
      <c r="B1796" s="216">
        <f t="shared" si="1"/>
        <v>1791</v>
      </c>
      <c r="C1796" s="609"/>
      <c r="D1796" s="599">
        <v>8.595057611672E12</v>
      </c>
      <c r="E1796" s="55" t="s">
        <v>117</v>
      </c>
      <c r="F1796" s="594" t="s">
        <v>118</v>
      </c>
      <c r="G1796" s="589">
        <v>2105.91</v>
      </c>
      <c r="H1796" s="590">
        <f>G1796*'ЗМІСТ'!$E$13/1000*1.2</f>
        <v>110.4657618</v>
      </c>
      <c r="I1796" s="591"/>
      <c r="J1796" s="592"/>
      <c r="K1796" s="591"/>
      <c r="L1796" s="575"/>
      <c r="M1796" s="593"/>
      <c r="N1796" s="562"/>
      <c r="O1796" s="564"/>
    </row>
    <row r="1797" ht="13.5" customHeight="1" outlineLevel="1">
      <c r="A1797" s="564"/>
      <c r="B1797" s="216">
        <f t="shared" si="1"/>
        <v>1792</v>
      </c>
      <c r="C1797" s="598"/>
      <c r="D1797" s="599">
        <v>8.595568909169E12</v>
      </c>
      <c r="E1797" s="55" t="s">
        <v>69</v>
      </c>
      <c r="F1797" s="594" t="s">
        <v>70</v>
      </c>
      <c r="G1797" s="589">
        <v>16232.62</v>
      </c>
      <c r="H1797" s="590">
        <f>G1797*'ЗМІСТ'!$E$13/1000*1.2</f>
        <v>851.48403</v>
      </c>
      <c r="I1797" s="591"/>
      <c r="J1797" s="592"/>
      <c r="K1797" s="591"/>
      <c r="L1797" s="575"/>
      <c r="M1797" s="593"/>
      <c r="N1797" s="562"/>
      <c r="O1797" s="564"/>
    </row>
    <row r="1798" ht="13.5" customHeight="1" outlineLevel="1">
      <c r="A1798" s="564"/>
      <c r="B1798" s="216">
        <f t="shared" si="1"/>
        <v>1793</v>
      </c>
      <c r="C1798" s="609"/>
      <c r="D1798" s="599">
        <v>8.595057612587E12</v>
      </c>
      <c r="E1798" s="55" t="s">
        <v>67</v>
      </c>
      <c r="F1798" s="594" t="s">
        <v>68</v>
      </c>
      <c r="G1798" s="589">
        <v>2167.89</v>
      </c>
      <c r="H1798" s="590">
        <f>G1798*'ЗМІСТ'!$E$13/1000*1.2</f>
        <v>113.7169301</v>
      </c>
      <c r="I1798" s="591"/>
      <c r="J1798" s="592"/>
      <c r="K1798" s="591"/>
      <c r="L1798" s="575"/>
      <c r="M1798" s="593"/>
      <c r="N1798" s="562"/>
      <c r="O1798" s="564"/>
    </row>
    <row r="1799" ht="13.5" customHeight="1" outlineLevel="1">
      <c r="A1799" s="564"/>
      <c r="B1799" s="216">
        <f t="shared" si="1"/>
        <v>1794</v>
      </c>
      <c r="C1799" s="609"/>
      <c r="D1799" s="599">
        <v>8.595057600522E12</v>
      </c>
      <c r="E1799" s="55" t="s">
        <v>405</v>
      </c>
      <c r="F1799" s="594" t="s">
        <v>406</v>
      </c>
      <c r="G1799" s="589">
        <v>572.85</v>
      </c>
      <c r="H1799" s="590">
        <f>G1799*'ЗМІСТ'!$E$13/1000*1.2</f>
        <v>30.04891549</v>
      </c>
      <c r="I1799" s="591"/>
      <c r="J1799" s="592"/>
      <c r="K1799" s="591"/>
      <c r="L1799" s="575"/>
      <c r="M1799" s="593"/>
      <c r="N1799" s="562"/>
      <c r="O1799" s="564"/>
    </row>
    <row r="1800" ht="13.5" customHeight="1" outlineLevel="1">
      <c r="A1800" s="564"/>
      <c r="B1800" s="216">
        <f t="shared" si="1"/>
        <v>1795</v>
      </c>
      <c r="C1800" s="598"/>
      <c r="D1800" s="599">
        <v>8.595057668652E12</v>
      </c>
      <c r="E1800" s="55" t="s">
        <v>119</v>
      </c>
      <c r="F1800" s="594" t="s">
        <v>120</v>
      </c>
      <c r="G1800" s="589">
        <v>2629.84</v>
      </c>
      <c r="H1800" s="590">
        <f>G1800*'ЗМІСТ'!$E$13/1000*1.2</f>
        <v>137.9485728</v>
      </c>
      <c r="I1800" s="591"/>
      <c r="J1800" s="592"/>
      <c r="K1800" s="591"/>
      <c r="L1800" s="575"/>
      <c r="M1800" s="593"/>
      <c r="N1800" s="562"/>
      <c r="O1800" s="564"/>
    </row>
    <row r="1801" ht="13.5" customHeight="1" outlineLevel="1">
      <c r="A1801" s="564"/>
      <c r="B1801" s="216">
        <f t="shared" si="1"/>
        <v>1796</v>
      </c>
      <c r="C1801" s="609"/>
      <c r="D1801" s="599">
        <v>8.59505760014E12</v>
      </c>
      <c r="E1801" s="55" t="s">
        <v>65</v>
      </c>
      <c r="F1801" s="594" t="s">
        <v>66</v>
      </c>
      <c r="G1801" s="589">
        <v>1828.74</v>
      </c>
      <c r="H1801" s="590">
        <f>G1801*'ЗМІСТ'!$E$13/1000*1.2</f>
        <v>95.92677615</v>
      </c>
      <c r="I1801" s="591"/>
      <c r="J1801" s="592"/>
      <c r="K1801" s="591"/>
      <c r="L1801" s="575"/>
      <c r="M1801" s="593"/>
      <c r="N1801" s="562"/>
      <c r="O1801" s="564"/>
    </row>
    <row r="1802" ht="13.5" customHeight="1" outlineLevel="1">
      <c r="A1802" s="564"/>
      <c r="B1802" s="216">
        <f t="shared" si="1"/>
        <v>1797</v>
      </c>
      <c r="C1802" s="587"/>
      <c r="D1802" s="599">
        <v>8.5955689326E12</v>
      </c>
      <c r="E1802" s="55" t="s">
        <v>121</v>
      </c>
      <c r="F1802" s="594" t="s">
        <v>122</v>
      </c>
      <c r="G1802" s="589">
        <v>5660.34</v>
      </c>
      <c r="H1802" s="590">
        <f>G1802*'ЗМІСТ'!$E$13/1000*1.2</f>
        <v>296.9138139</v>
      </c>
      <c r="I1802" s="591"/>
      <c r="J1802" s="592"/>
      <c r="K1802" s="591"/>
      <c r="L1802" s="575"/>
      <c r="M1802" s="593"/>
      <c r="N1802" s="562"/>
      <c r="O1802" s="564"/>
    </row>
    <row r="1803" ht="13.5" customHeight="1" outlineLevel="1">
      <c r="A1803" s="564"/>
      <c r="B1803" s="216">
        <f t="shared" si="1"/>
        <v>1798</v>
      </c>
      <c r="C1803" s="587"/>
      <c r="D1803" s="599">
        <v>8.595057600539E12</v>
      </c>
      <c r="E1803" s="55" t="s">
        <v>399</v>
      </c>
      <c r="F1803" s="594" t="s">
        <v>400</v>
      </c>
      <c r="G1803" s="589">
        <v>157.98</v>
      </c>
      <c r="H1803" s="590">
        <f>G1803*'ЗМІСТ'!$E$13/1000*1.2</f>
        <v>8.286859858</v>
      </c>
      <c r="I1803" s="591"/>
      <c r="J1803" s="592"/>
      <c r="K1803" s="591"/>
      <c r="L1803" s="575"/>
      <c r="M1803" s="593"/>
      <c r="N1803" s="562"/>
      <c r="O1803" s="564"/>
    </row>
    <row r="1804" ht="13.5" customHeight="1" outlineLevel="1">
      <c r="A1804" s="564"/>
      <c r="B1804" s="216">
        <f t="shared" si="1"/>
        <v>1799</v>
      </c>
      <c r="C1804" s="587"/>
      <c r="D1804" s="599">
        <v>8.595057663794E12</v>
      </c>
      <c r="E1804" s="55" t="s">
        <v>6453</v>
      </c>
      <c r="F1804" s="594" t="s">
        <v>6454</v>
      </c>
      <c r="G1804" s="589">
        <v>18438.19</v>
      </c>
      <c r="H1804" s="590">
        <f>G1804*'ЗМІСТ'!$E$13/1000*1.2</f>
        <v>967.177469</v>
      </c>
      <c r="I1804" s="591">
        <v>-0.04878651324809247</v>
      </c>
      <c r="J1804" s="592"/>
      <c r="K1804" s="591"/>
      <c r="L1804" s="575"/>
      <c r="M1804" s="593"/>
      <c r="N1804" s="562"/>
      <c r="O1804" s="564"/>
    </row>
    <row r="1805" ht="13.5" customHeight="1" outlineLevel="1">
      <c r="A1805" s="564"/>
      <c r="B1805" s="216">
        <f t="shared" si="1"/>
        <v>1800</v>
      </c>
      <c r="C1805" s="587"/>
      <c r="D1805" s="599">
        <v>8.595057633674E12</v>
      </c>
      <c r="E1805" s="55" t="s">
        <v>3787</v>
      </c>
      <c r="F1805" s="594" t="s">
        <v>3788</v>
      </c>
      <c r="G1805" s="589">
        <v>12653.6</v>
      </c>
      <c r="H1805" s="590">
        <f>G1805*'ЗМІСТ'!$E$13/1000*1.2</f>
        <v>663.7461064</v>
      </c>
      <c r="I1805" s="591">
        <v>-0.09263288764020086</v>
      </c>
      <c r="J1805" s="592"/>
      <c r="K1805" s="591"/>
      <c r="L1805" s="575"/>
      <c r="M1805" s="593"/>
      <c r="N1805" s="562"/>
      <c r="O1805" s="564"/>
    </row>
    <row r="1806" ht="13.5" customHeight="1" outlineLevel="1">
      <c r="A1806" s="564"/>
      <c r="B1806" s="216">
        <f t="shared" si="1"/>
        <v>1801</v>
      </c>
      <c r="C1806" s="587"/>
      <c r="D1806" s="599">
        <v>8.5950576638E12</v>
      </c>
      <c r="E1806" s="55" t="s">
        <v>6455</v>
      </c>
      <c r="F1806" s="594" t="s">
        <v>6456</v>
      </c>
      <c r="G1806" s="589">
        <v>20386.64</v>
      </c>
      <c r="H1806" s="590">
        <f>G1806*'ЗМІСТ'!$E$13/1000*1.2</f>
        <v>1069.383648</v>
      </c>
      <c r="I1806" s="591">
        <v>-0.04600151499860713</v>
      </c>
      <c r="J1806" s="592"/>
      <c r="K1806" s="591"/>
      <c r="L1806" s="575"/>
      <c r="M1806" s="593"/>
      <c r="N1806" s="562"/>
      <c r="O1806" s="564"/>
    </row>
    <row r="1807" ht="13.5" customHeight="1" outlineLevel="1">
      <c r="A1807" s="564"/>
      <c r="B1807" s="216">
        <f t="shared" si="1"/>
        <v>1802</v>
      </c>
      <c r="C1807" s="587"/>
      <c r="D1807" s="599">
        <v>8.595057636958E12</v>
      </c>
      <c r="E1807" s="55" t="s">
        <v>3789</v>
      </c>
      <c r="F1807" s="594" t="s">
        <v>3790</v>
      </c>
      <c r="G1807" s="589">
        <v>13696.59</v>
      </c>
      <c r="H1807" s="590">
        <f>G1807*'ЗМІСТ'!$E$13/1000*1.2</f>
        <v>718.456272</v>
      </c>
      <c r="I1807" s="591">
        <v>-0.08615613219261155</v>
      </c>
      <c r="J1807" s="592"/>
      <c r="K1807" s="591"/>
      <c r="L1807" s="575"/>
      <c r="M1807" s="593"/>
      <c r="N1807" s="562"/>
      <c r="O1807" s="564"/>
    </row>
    <row r="1808" ht="13.5" customHeight="1" outlineLevel="1">
      <c r="A1808" s="564"/>
      <c r="B1808" s="216">
        <f t="shared" si="1"/>
        <v>1803</v>
      </c>
      <c r="C1808" s="587"/>
      <c r="D1808" s="599">
        <v>8.595057663817E12</v>
      </c>
      <c r="E1808" s="55" t="s">
        <v>6457</v>
      </c>
      <c r="F1808" s="594" t="s">
        <v>6458</v>
      </c>
      <c r="G1808" s="589">
        <v>23178.43</v>
      </c>
      <c r="H1808" s="590">
        <f>G1808*'ЗМІСТ'!$E$13/1000*1.2</f>
        <v>1215.827327</v>
      </c>
      <c r="I1808" s="591">
        <v>-0.04709859907117263</v>
      </c>
      <c r="J1808" s="592"/>
      <c r="K1808" s="591"/>
      <c r="L1808" s="575"/>
      <c r="M1808" s="593"/>
      <c r="N1808" s="562"/>
      <c r="O1808" s="564"/>
    </row>
    <row r="1809" ht="13.5" customHeight="1" outlineLevel="1">
      <c r="A1809" s="564"/>
      <c r="B1809" s="216">
        <f t="shared" si="1"/>
        <v>1804</v>
      </c>
      <c r="C1809" s="587"/>
      <c r="D1809" s="599">
        <v>8.595057633254E12</v>
      </c>
      <c r="E1809" s="55" t="s">
        <v>3791</v>
      </c>
      <c r="F1809" s="594" t="s">
        <v>3792</v>
      </c>
      <c r="G1809" s="589">
        <v>16005.16</v>
      </c>
      <c r="H1809" s="590">
        <f>G1809*'ЗМІСТ'!$E$13/1000*1.2</f>
        <v>839.5525884</v>
      </c>
      <c r="I1809" s="591">
        <v>-0.07405324750408548</v>
      </c>
      <c r="J1809" s="592"/>
      <c r="K1809" s="591"/>
      <c r="L1809" s="575"/>
      <c r="M1809" s="593"/>
      <c r="N1809" s="562"/>
      <c r="O1809" s="564"/>
      <c r="P1809" s="27"/>
      <c r="Q1809" s="27"/>
    </row>
    <row r="1810" ht="13.5" customHeight="1" outlineLevel="1">
      <c r="A1810" s="564"/>
      <c r="B1810" s="216">
        <f t="shared" si="1"/>
        <v>1805</v>
      </c>
      <c r="C1810" s="587"/>
      <c r="D1810" s="599">
        <v>8.595057663824E12</v>
      </c>
      <c r="E1810" s="55" t="s">
        <v>6459</v>
      </c>
      <c r="F1810" s="594" t="s">
        <v>6460</v>
      </c>
      <c r="G1810" s="589">
        <v>26176.6</v>
      </c>
      <c r="H1810" s="590">
        <f>G1810*'ЗМІСТ'!$E$13/1000*1.2</f>
        <v>1373.096694</v>
      </c>
      <c r="I1810" s="591">
        <v>-0.03995678805704938</v>
      </c>
      <c r="J1810" s="592"/>
      <c r="K1810" s="591"/>
      <c r="L1810" s="575"/>
      <c r="M1810" s="593"/>
      <c r="N1810" s="562"/>
      <c r="O1810" s="564"/>
    </row>
    <row r="1811" ht="13.5" customHeight="1" outlineLevel="1">
      <c r="A1811" s="564"/>
      <c r="B1811" s="216">
        <f t="shared" si="1"/>
        <v>1806</v>
      </c>
      <c r="C1811" s="587"/>
      <c r="D1811" s="599">
        <v>8.595057636972E12</v>
      </c>
      <c r="E1811" s="55" t="s">
        <v>3793</v>
      </c>
      <c r="F1811" s="594" t="s">
        <v>3794</v>
      </c>
      <c r="G1811" s="589">
        <v>18173.78</v>
      </c>
      <c r="H1811" s="590">
        <f>G1811*'ЗМІСТ'!$E$13/1000*1.2</f>
        <v>953.3078108</v>
      </c>
      <c r="I1811" s="591">
        <v>-0.06422746098935614</v>
      </c>
      <c r="J1811" s="592"/>
      <c r="K1811" s="591"/>
      <c r="L1811" s="575"/>
      <c r="M1811" s="593"/>
      <c r="N1811" s="562"/>
      <c r="O1811" s="564"/>
    </row>
    <row r="1812" ht="13.5" customHeight="1" outlineLevel="1">
      <c r="A1812" s="564"/>
      <c r="B1812" s="216">
        <f t="shared" si="1"/>
        <v>1807</v>
      </c>
      <c r="C1812" s="587"/>
      <c r="D1812" s="599">
        <v>8.595057663831E12</v>
      </c>
      <c r="E1812" s="55" t="s">
        <v>6461</v>
      </c>
      <c r="F1812" s="594" t="s">
        <v>6462</v>
      </c>
      <c r="G1812" s="589">
        <v>29313.99</v>
      </c>
      <c r="H1812" s="590">
        <f>G1812*'ЗМІСТ'!$E$13/1000*1.2</f>
        <v>1537.668863</v>
      </c>
      <c r="I1812" s="591">
        <v>-0.042032784203157446</v>
      </c>
      <c r="J1812" s="592"/>
      <c r="K1812" s="591"/>
      <c r="L1812" s="575"/>
      <c r="M1812" s="593"/>
      <c r="N1812" s="562"/>
      <c r="O1812" s="564"/>
    </row>
    <row r="1813" ht="13.5" customHeight="1" outlineLevel="1">
      <c r="A1813" s="564"/>
      <c r="B1813" s="216">
        <f t="shared" si="1"/>
        <v>1808</v>
      </c>
      <c r="C1813" s="587"/>
      <c r="D1813" s="599">
        <v>8.595057633247E12</v>
      </c>
      <c r="E1813" s="55" t="s">
        <v>3795</v>
      </c>
      <c r="F1813" s="594" t="s">
        <v>3796</v>
      </c>
      <c r="G1813" s="589">
        <v>20298.57</v>
      </c>
      <c r="H1813" s="590">
        <f>G1813*'ЗМІСТ'!$E$13/1000*1.2</f>
        <v>1064.763925</v>
      </c>
      <c r="I1813" s="591">
        <v>-0.057945652509251544</v>
      </c>
      <c r="J1813" s="592"/>
      <c r="K1813" s="591"/>
      <c r="L1813" s="575"/>
      <c r="M1813" s="593"/>
      <c r="N1813" s="562"/>
      <c r="O1813" s="564"/>
    </row>
    <row r="1814" ht="13.5" customHeight="1" outlineLevel="1">
      <c r="A1814" s="564"/>
      <c r="B1814" s="216">
        <f t="shared" si="1"/>
        <v>1809</v>
      </c>
      <c r="C1814" s="587"/>
      <c r="D1814" s="599">
        <v>8.595057663848E12</v>
      </c>
      <c r="E1814" s="55" t="s">
        <v>6463</v>
      </c>
      <c r="F1814" s="594" t="s">
        <v>6464</v>
      </c>
      <c r="G1814" s="589">
        <v>34953.67</v>
      </c>
      <c r="H1814" s="590">
        <f>G1814*'ЗМІСТ'!$E$13/1000*1.2</f>
        <v>1833.498954</v>
      </c>
      <c r="I1814" s="591">
        <v>-0.027898402051073624</v>
      </c>
      <c r="J1814" s="592"/>
      <c r="K1814" s="591"/>
      <c r="L1814" s="575"/>
      <c r="M1814" s="593"/>
      <c r="N1814" s="562"/>
      <c r="O1814" s="564"/>
    </row>
    <row r="1815" ht="13.5" customHeight="1" outlineLevel="1">
      <c r="A1815" s="564"/>
      <c r="B1815" s="216">
        <f t="shared" si="1"/>
        <v>1810</v>
      </c>
      <c r="C1815" s="606"/>
      <c r="D1815" s="599">
        <v>8.595057636989E12</v>
      </c>
      <c r="E1815" s="55" t="s">
        <v>3797</v>
      </c>
      <c r="F1815" s="594" t="s">
        <v>3798</v>
      </c>
      <c r="G1815" s="589">
        <v>24872.56</v>
      </c>
      <c r="H1815" s="590">
        <f>G1815*'ЗМІСТ'!$E$13/1000*1.2</f>
        <v>1304.69312</v>
      </c>
      <c r="I1815" s="591">
        <v>-0.049581260764352666</v>
      </c>
      <c r="J1815" s="592"/>
      <c r="K1815" s="591"/>
      <c r="L1815" s="575"/>
      <c r="M1815" s="593"/>
      <c r="N1815" s="562"/>
      <c r="O1815" s="564"/>
    </row>
    <row r="1816" ht="13.5" customHeight="1" outlineLevel="1">
      <c r="A1816" s="564"/>
      <c r="B1816" s="216">
        <f t="shared" si="1"/>
        <v>1811</v>
      </c>
      <c r="C1816" s="597"/>
      <c r="D1816" s="599">
        <v>8.595057663879E12</v>
      </c>
      <c r="E1816" s="55" t="s">
        <v>6465</v>
      </c>
      <c r="F1816" s="594" t="s">
        <v>6466</v>
      </c>
      <c r="G1816" s="589">
        <v>12519.31</v>
      </c>
      <c r="H1816" s="590">
        <f>G1816*'ЗМІСТ'!$E$13/1000*1.2</f>
        <v>656.7019084</v>
      </c>
      <c r="I1816" s="591">
        <v>-0.0781772555674297</v>
      </c>
      <c r="J1816" s="592"/>
      <c r="K1816" s="591"/>
      <c r="L1816" s="575"/>
      <c r="M1816" s="593"/>
      <c r="N1816" s="562"/>
      <c r="O1816" s="564"/>
    </row>
    <row r="1817" ht="13.5" customHeight="1" outlineLevel="1">
      <c r="A1817" s="564"/>
      <c r="B1817" s="216">
        <f t="shared" si="1"/>
        <v>1812</v>
      </c>
      <c r="C1817" s="606"/>
      <c r="D1817" s="599">
        <v>8.59505762797E12</v>
      </c>
      <c r="E1817" s="55" t="s">
        <v>3741</v>
      </c>
      <c r="F1817" s="594" t="s">
        <v>3742</v>
      </c>
      <c r="G1817" s="589">
        <v>8869.05</v>
      </c>
      <c r="H1817" s="590">
        <f>G1817*'ЗМІСТ'!$E$13/1000*1.2</f>
        <v>465.227082</v>
      </c>
      <c r="I1817" s="591">
        <v>-0.16217078951669345</v>
      </c>
      <c r="J1817" s="592"/>
      <c r="K1817" s="591"/>
      <c r="L1817" s="575"/>
      <c r="M1817" s="593"/>
      <c r="N1817" s="562"/>
      <c r="O1817" s="564"/>
    </row>
    <row r="1818" ht="13.5" customHeight="1" outlineLevel="1">
      <c r="A1818" s="564"/>
      <c r="B1818" s="216">
        <f t="shared" si="1"/>
        <v>1813</v>
      </c>
      <c r="C1818" s="598"/>
      <c r="D1818" s="599">
        <v>8.595057663886E12</v>
      </c>
      <c r="E1818" s="55" t="s">
        <v>6467</v>
      </c>
      <c r="F1818" s="594" t="s">
        <v>6468</v>
      </c>
      <c r="G1818" s="589">
        <v>14308.59</v>
      </c>
      <c r="H1818" s="590">
        <f>G1818*'ЗМІСТ'!$E$13/1000*1.2</f>
        <v>750.5588055</v>
      </c>
      <c r="I1818" s="591"/>
      <c r="J1818" s="592"/>
      <c r="K1818" s="591"/>
      <c r="L1818" s="575"/>
      <c r="M1818" s="593"/>
      <c r="N1818" s="562"/>
      <c r="O1818" s="564"/>
    </row>
    <row r="1819" ht="13.5" customHeight="1" outlineLevel="1">
      <c r="A1819" s="564"/>
      <c r="B1819" s="216">
        <f t="shared" si="1"/>
        <v>1814</v>
      </c>
      <c r="C1819" s="606"/>
      <c r="D1819" s="599">
        <v>8.595057627987E12</v>
      </c>
      <c r="E1819" s="55" t="s">
        <v>3743</v>
      </c>
      <c r="F1819" s="594" t="s">
        <v>3744</v>
      </c>
      <c r="G1819" s="589">
        <v>9851.98</v>
      </c>
      <c r="H1819" s="590">
        <f>G1819*'ЗМІСТ'!$E$13/1000*1.2</f>
        <v>516.7867931</v>
      </c>
      <c r="I1819" s="591">
        <v>-0.08454929441701785</v>
      </c>
      <c r="J1819" s="592"/>
      <c r="K1819" s="591"/>
      <c r="L1819" s="575"/>
      <c r="M1819" s="593"/>
      <c r="N1819" s="562"/>
      <c r="O1819" s="564"/>
    </row>
    <row r="1820" ht="13.5" customHeight="1" outlineLevel="1">
      <c r="A1820" s="564"/>
      <c r="B1820" s="216">
        <f t="shared" si="1"/>
        <v>1815</v>
      </c>
      <c r="C1820" s="598"/>
      <c r="D1820" s="599">
        <v>8.595057663893E12</v>
      </c>
      <c r="E1820" s="55" t="s">
        <v>6469</v>
      </c>
      <c r="F1820" s="594" t="s">
        <v>6470</v>
      </c>
      <c r="G1820" s="589">
        <v>16294.43</v>
      </c>
      <c r="H1820" s="590">
        <f>G1820*'ЗМІСТ'!$E$13/1000*1.2</f>
        <v>854.726281</v>
      </c>
      <c r="I1820" s="591"/>
      <c r="J1820" s="592"/>
      <c r="K1820" s="591"/>
      <c r="L1820" s="575"/>
      <c r="M1820" s="593"/>
      <c r="N1820" s="562"/>
      <c r="O1820" s="564"/>
    </row>
    <row r="1821" ht="13.5" customHeight="1" outlineLevel="1">
      <c r="A1821" s="564"/>
      <c r="B1821" s="216">
        <f t="shared" si="1"/>
        <v>1816</v>
      </c>
      <c r="C1821" s="598"/>
      <c r="D1821" s="599">
        <v>8.595057627994E12</v>
      </c>
      <c r="E1821" s="55" t="s">
        <v>3745</v>
      </c>
      <c r="F1821" s="594" t="s">
        <v>3746</v>
      </c>
      <c r="G1821" s="589">
        <v>12162.06</v>
      </c>
      <c r="H1821" s="590">
        <f>G1821*'ЗМІСТ'!$E$13/1000*1.2</f>
        <v>637.9623167</v>
      </c>
      <c r="I1821" s="591">
        <v>-0.06676338085530305</v>
      </c>
      <c r="J1821" s="592"/>
      <c r="K1821" s="591"/>
      <c r="L1821" s="575"/>
      <c r="M1821" s="593"/>
      <c r="N1821" s="562"/>
      <c r="O1821" s="564"/>
    </row>
    <row r="1822" ht="13.5" customHeight="1" outlineLevel="1">
      <c r="A1822" s="564"/>
      <c r="B1822" s="216">
        <f t="shared" si="1"/>
        <v>1817</v>
      </c>
      <c r="C1822" s="598"/>
      <c r="D1822" s="599">
        <v>8.595057663909E12</v>
      </c>
      <c r="E1822" s="55" t="s">
        <v>6471</v>
      </c>
      <c r="F1822" s="594" t="s">
        <v>6472</v>
      </c>
      <c r="G1822" s="589">
        <v>19248.86</v>
      </c>
      <c r="H1822" s="590">
        <f>G1822*'ЗМІСТ'!$E$13/1000*1.2</f>
        <v>1009.701261</v>
      </c>
      <c r="I1822" s="591"/>
      <c r="J1822" s="592"/>
      <c r="K1822" s="591"/>
      <c r="L1822" s="575"/>
      <c r="M1822" s="593"/>
      <c r="N1822" s="562"/>
      <c r="O1822" s="564"/>
    </row>
    <row r="1823" ht="13.5" customHeight="1" outlineLevel="1">
      <c r="A1823" s="564"/>
      <c r="B1823" s="216">
        <f t="shared" si="1"/>
        <v>1818</v>
      </c>
      <c r="C1823" s="598"/>
      <c r="D1823" s="599">
        <v>8.595057628007E12</v>
      </c>
      <c r="E1823" s="55" t="s">
        <v>3747</v>
      </c>
      <c r="F1823" s="594" t="s">
        <v>3748</v>
      </c>
      <c r="G1823" s="589">
        <v>13212.81</v>
      </c>
      <c r="H1823" s="590">
        <f>G1823*'ЗМІСТ'!$E$13/1000*1.2</f>
        <v>693.0795341</v>
      </c>
      <c r="I1823" s="591">
        <v>-0.06938374133093426</v>
      </c>
      <c r="J1823" s="592"/>
      <c r="K1823" s="591"/>
      <c r="L1823" s="575"/>
      <c r="M1823" s="593"/>
      <c r="N1823" s="562"/>
      <c r="O1823" s="564"/>
    </row>
    <row r="1824" ht="13.5" customHeight="1" outlineLevel="1">
      <c r="A1824" s="564"/>
      <c r="B1824" s="216">
        <f t="shared" si="1"/>
        <v>1819</v>
      </c>
      <c r="C1824" s="598"/>
      <c r="D1824" s="599">
        <v>8.595057663916E12</v>
      </c>
      <c r="E1824" s="55" t="s">
        <v>6473</v>
      </c>
      <c r="F1824" s="594" t="s">
        <v>6474</v>
      </c>
      <c r="G1824" s="589">
        <v>22190.89</v>
      </c>
      <c r="H1824" s="590">
        <f>G1824*'ЗМІСТ'!$E$13/1000*1.2</f>
        <v>1164.025798</v>
      </c>
      <c r="I1824" s="591"/>
      <c r="J1824" s="592"/>
      <c r="K1824" s="591"/>
      <c r="L1824" s="575"/>
      <c r="M1824" s="593"/>
      <c r="N1824" s="562"/>
      <c r="O1824" s="564"/>
    </row>
    <row r="1825" ht="13.5" customHeight="1" outlineLevel="1">
      <c r="A1825" s="564"/>
      <c r="B1825" s="216">
        <f t="shared" si="1"/>
        <v>1820</v>
      </c>
      <c r="C1825" s="598"/>
      <c r="D1825" s="599">
        <v>8.595057636897E12</v>
      </c>
      <c r="E1825" s="55" t="s">
        <v>3749</v>
      </c>
      <c r="F1825" s="594" t="s">
        <v>3750</v>
      </c>
      <c r="G1825" s="589">
        <v>15382.59</v>
      </c>
      <c r="H1825" s="590">
        <f>G1825*'ЗМІСТ'!$E$13/1000*1.2</f>
        <v>806.8956044</v>
      </c>
      <c r="I1825" s="591">
        <v>-0.0583092369168629</v>
      </c>
      <c r="J1825" s="592"/>
      <c r="K1825" s="591"/>
      <c r="L1825" s="575"/>
      <c r="M1825" s="593"/>
      <c r="N1825" s="562"/>
      <c r="O1825" s="564"/>
    </row>
    <row r="1826" ht="13.5" customHeight="1" outlineLevel="1">
      <c r="A1826" s="564"/>
      <c r="B1826" s="216">
        <f t="shared" si="1"/>
        <v>1821</v>
      </c>
      <c r="C1826" s="598"/>
      <c r="D1826" s="599">
        <v>8.595057663855E12</v>
      </c>
      <c r="E1826" s="55" t="s">
        <v>6475</v>
      </c>
      <c r="F1826" s="594" t="s">
        <v>6476</v>
      </c>
      <c r="G1826" s="589">
        <v>11998.44</v>
      </c>
      <c r="H1826" s="590">
        <f>G1826*'ЗМІСТ'!$E$13/1000*1.2</f>
        <v>629.37961</v>
      </c>
      <c r="I1826" s="591"/>
      <c r="J1826" s="592"/>
      <c r="K1826" s="591"/>
      <c r="L1826" s="575"/>
      <c r="M1826" s="593"/>
      <c r="N1826" s="562"/>
      <c r="O1826" s="564"/>
    </row>
    <row r="1827" ht="13.5" customHeight="1" outlineLevel="1">
      <c r="A1827" s="564"/>
      <c r="B1827" s="216">
        <f t="shared" si="1"/>
        <v>1822</v>
      </c>
      <c r="C1827" s="598"/>
      <c r="D1827" s="599">
        <v>8.595057627963E12</v>
      </c>
      <c r="E1827" s="55" t="s">
        <v>3737</v>
      </c>
      <c r="F1827" s="594" t="s">
        <v>3738</v>
      </c>
      <c r="G1827" s="589">
        <v>8688.01</v>
      </c>
      <c r="H1827" s="590">
        <f>G1827*'ЗМІСТ'!$E$13/1000*1.2</f>
        <v>455.7306071</v>
      </c>
      <c r="I1827" s="591">
        <v>-0.07533854084521725</v>
      </c>
      <c r="J1827" s="592"/>
      <c r="K1827" s="591"/>
      <c r="L1827" s="575"/>
      <c r="M1827" s="593"/>
      <c r="N1827" s="562"/>
      <c r="O1827" s="564"/>
    </row>
    <row r="1828" ht="13.5" customHeight="1" outlineLevel="1">
      <c r="A1828" s="564"/>
      <c r="B1828" s="216">
        <f t="shared" si="1"/>
        <v>1823</v>
      </c>
      <c r="C1828" s="587"/>
      <c r="D1828" s="599">
        <v>8.595057663923E12</v>
      </c>
      <c r="E1828" s="55" t="s">
        <v>6477</v>
      </c>
      <c r="F1828" s="594" t="s">
        <v>6478</v>
      </c>
      <c r="G1828" s="589">
        <v>25561.65</v>
      </c>
      <c r="H1828" s="590">
        <f>G1828*'ЗМІСТ'!$E$13/1000*1.2</f>
        <v>1340.839418</v>
      </c>
      <c r="I1828" s="591"/>
      <c r="J1828" s="592"/>
      <c r="K1828" s="591"/>
      <c r="L1828" s="575"/>
      <c r="M1828" s="593"/>
      <c r="N1828" s="562"/>
      <c r="O1828" s="564"/>
    </row>
    <row r="1829" ht="13.5" customHeight="1" outlineLevel="1">
      <c r="A1829" s="564"/>
      <c r="B1829" s="216">
        <f t="shared" si="1"/>
        <v>1824</v>
      </c>
      <c r="C1829" s="587"/>
      <c r="D1829" s="599">
        <v>8.595057636903E12</v>
      </c>
      <c r="E1829" s="55" t="s">
        <v>3751</v>
      </c>
      <c r="F1829" s="594" t="s">
        <v>3752</v>
      </c>
      <c r="G1829" s="589">
        <v>17496.95</v>
      </c>
      <c r="H1829" s="590">
        <f>G1829*'ЗМІСТ'!$E$13/1000*1.2</f>
        <v>917.8046119</v>
      </c>
      <c r="I1829" s="591">
        <v>-0.05167229754626902</v>
      </c>
      <c r="J1829" s="592"/>
      <c r="K1829" s="591"/>
      <c r="L1829" s="575"/>
      <c r="M1829" s="593"/>
      <c r="N1829" s="562"/>
      <c r="O1829" s="564"/>
    </row>
    <row r="1830" ht="13.5" customHeight="1" outlineLevel="1">
      <c r="A1830" s="564"/>
      <c r="B1830" s="216">
        <f t="shared" si="1"/>
        <v>1825</v>
      </c>
      <c r="C1830" s="587"/>
      <c r="D1830" s="599">
        <v>8.59505766393E12</v>
      </c>
      <c r="E1830" s="55" t="s">
        <v>6479</v>
      </c>
      <c r="F1830" s="594" t="s">
        <v>6480</v>
      </c>
      <c r="G1830" s="589">
        <v>30583.81</v>
      </c>
      <c r="H1830" s="590">
        <f>G1830*'ЗМІСТ'!$E$13/1000*1.2</f>
        <v>1604.277424</v>
      </c>
      <c r="I1830" s="591">
        <v>-0.029783641192773352</v>
      </c>
      <c r="J1830" s="592"/>
      <c r="K1830" s="591"/>
      <c r="L1830" s="575"/>
      <c r="M1830" s="593"/>
      <c r="N1830" s="562"/>
      <c r="O1830" s="564"/>
    </row>
    <row r="1831" ht="13.5" customHeight="1" outlineLevel="1">
      <c r="A1831" s="564"/>
      <c r="B1831" s="216">
        <f t="shared" si="1"/>
        <v>1826</v>
      </c>
      <c r="C1831" s="587"/>
      <c r="D1831" s="599">
        <v>8.59505763691E12</v>
      </c>
      <c r="E1831" s="55" t="s">
        <v>3753</v>
      </c>
      <c r="F1831" s="594" t="s">
        <v>3754</v>
      </c>
      <c r="G1831" s="589">
        <v>22070.94</v>
      </c>
      <c r="H1831" s="590">
        <f>G1831*'ЗМІСТ'!$E$13/1000*1.2</f>
        <v>1157.733806</v>
      </c>
      <c r="I1831" s="591">
        <v>-0.04344219850763204</v>
      </c>
      <c r="J1831" s="592"/>
      <c r="K1831" s="591"/>
      <c r="L1831" s="575"/>
      <c r="M1831" s="593"/>
      <c r="N1831" s="562"/>
      <c r="O1831" s="564"/>
    </row>
    <row r="1832" ht="13.5" customHeight="1" outlineLevel="1">
      <c r="A1832" s="564"/>
      <c r="B1832" s="216">
        <f t="shared" si="1"/>
        <v>1827</v>
      </c>
      <c r="C1832" s="598"/>
      <c r="D1832" s="599">
        <v>8.595057663862E12</v>
      </c>
      <c r="E1832" s="55" t="s">
        <v>6481</v>
      </c>
      <c r="F1832" s="594" t="s">
        <v>6482</v>
      </c>
      <c r="G1832" s="589">
        <v>13336.78</v>
      </c>
      <c r="H1832" s="590">
        <f>G1832*'ЗМІСТ'!$E$13/1000*1.2</f>
        <v>699.5823953</v>
      </c>
      <c r="I1832" s="591"/>
      <c r="J1832" s="592"/>
      <c r="K1832" s="591"/>
      <c r="L1832" s="575"/>
      <c r="M1832" s="593"/>
      <c r="N1832" s="562"/>
      <c r="O1832" s="564"/>
    </row>
    <row r="1833" ht="13.5" customHeight="1" outlineLevel="1">
      <c r="A1833" s="564"/>
      <c r="B1833" s="216">
        <f t="shared" si="1"/>
        <v>1828</v>
      </c>
      <c r="C1833" s="587"/>
      <c r="D1833" s="599">
        <v>8.595057636873E12</v>
      </c>
      <c r="E1833" s="55" t="s">
        <v>3739</v>
      </c>
      <c r="F1833" s="594" t="s">
        <v>3740</v>
      </c>
      <c r="G1833" s="589">
        <v>9707.72</v>
      </c>
      <c r="H1833" s="590">
        <f>G1833*'ЗМІСТ'!$E$13/1000*1.2</f>
        <v>509.2196175</v>
      </c>
      <c r="I1833" s="591">
        <v>-0.08057961800277597</v>
      </c>
      <c r="J1833" s="592"/>
      <c r="K1833" s="591"/>
      <c r="L1833" s="575"/>
      <c r="M1833" s="593"/>
      <c r="N1833" s="562"/>
      <c r="O1833" s="564"/>
    </row>
    <row r="1834" ht="13.5" customHeight="1" outlineLevel="1">
      <c r="A1834" s="564"/>
      <c r="B1834" s="216">
        <f t="shared" si="1"/>
        <v>1829</v>
      </c>
      <c r="C1834" s="587"/>
      <c r="D1834" s="599">
        <v>8.595057650718E12</v>
      </c>
      <c r="E1834" s="55" t="s">
        <v>6483</v>
      </c>
      <c r="F1834" s="594" t="s">
        <v>6484</v>
      </c>
      <c r="G1834" s="589">
        <v>13314.72</v>
      </c>
      <c r="H1834" s="590">
        <f>G1834*'ЗМІСТ'!$E$13/1000*1.2</f>
        <v>698.4252354</v>
      </c>
      <c r="I1834" s="591">
        <v>-0.1551931620877704</v>
      </c>
      <c r="J1834" s="592"/>
      <c r="K1834" s="591"/>
      <c r="L1834" s="575"/>
      <c r="M1834" s="593"/>
      <c r="N1834" s="562"/>
      <c r="O1834" s="564"/>
    </row>
    <row r="1835" ht="13.5" customHeight="1" outlineLevel="1">
      <c r="A1835" s="564"/>
      <c r="B1835" s="216">
        <f t="shared" si="1"/>
        <v>1830</v>
      </c>
      <c r="C1835" s="587"/>
      <c r="D1835" s="599">
        <v>8.595057628038E12</v>
      </c>
      <c r="E1835" s="55" t="s">
        <v>3759</v>
      </c>
      <c r="F1835" s="594" t="s">
        <v>3760</v>
      </c>
      <c r="G1835" s="589">
        <v>9446.8</v>
      </c>
      <c r="H1835" s="590">
        <f>G1835*'ЗМІСТ'!$E$13/1000*1.2</f>
        <v>495.5330276</v>
      </c>
      <c r="I1835" s="591">
        <v>-0.2240403547135753</v>
      </c>
      <c r="J1835" s="592"/>
      <c r="K1835" s="591"/>
      <c r="L1835" s="575"/>
      <c r="M1835" s="593"/>
      <c r="N1835" s="562"/>
      <c r="O1835" s="564"/>
    </row>
    <row r="1836" ht="13.5" customHeight="1" outlineLevel="1">
      <c r="A1836" s="564"/>
      <c r="B1836" s="216">
        <f t="shared" si="1"/>
        <v>1831</v>
      </c>
      <c r="C1836" s="609"/>
      <c r="D1836" s="599">
        <v>8.595057663961E12</v>
      </c>
      <c r="E1836" s="55" t="s">
        <v>6485</v>
      </c>
      <c r="F1836" s="594" t="s">
        <v>6486</v>
      </c>
      <c r="G1836" s="589">
        <v>14800.18</v>
      </c>
      <c r="H1836" s="590">
        <f>G1836*'ЗМІСТ'!$E$13/1000*1.2</f>
        <v>776.3452179</v>
      </c>
      <c r="I1836" s="591">
        <v>-0.09958900151408073</v>
      </c>
      <c r="J1836" s="592"/>
      <c r="K1836" s="591"/>
      <c r="L1836" s="575"/>
      <c r="M1836" s="593"/>
      <c r="N1836" s="562"/>
      <c r="O1836" s="564"/>
    </row>
    <row r="1837" ht="13.5" customHeight="1" outlineLevel="1">
      <c r="A1837" s="564"/>
      <c r="B1837" s="216">
        <f t="shared" si="1"/>
        <v>1832</v>
      </c>
      <c r="C1837" s="598"/>
      <c r="D1837" s="599">
        <v>8.595057628045E12</v>
      </c>
      <c r="E1837" s="55" t="s">
        <v>3761</v>
      </c>
      <c r="F1837" s="594" t="s">
        <v>3762</v>
      </c>
      <c r="G1837" s="589">
        <v>10280.04</v>
      </c>
      <c r="H1837" s="590">
        <f>G1837*'ЗМІСТ'!$E$13/1000*1.2</f>
        <v>539.2407318</v>
      </c>
      <c r="I1837" s="591">
        <v>-0.16007829196160597</v>
      </c>
      <c r="J1837" s="592"/>
      <c r="K1837" s="591"/>
      <c r="L1837" s="575"/>
      <c r="M1837" s="593"/>
      <c r="N1837" s="562"/>
      <c r="O1837" s="564"/>
    </row>
    <row r="1838" ht="13.5" customHeight="1" outlineLevel="1">
      <c r="A1838" s="564"/>
      <c r="B1838" s="216">
        <f t="shared" si="1"/>
        <v>1833</v>
      </c>
      <c r="C1838" s="609"/>
      <c r="D1838" s="599">
        <v>8.595057650725E12</v>
      </c>
      <c r="E1838" s="55" t="s">
        <v>6487</v>
      </c>
      <c r="F1838" s="594" t="s">
        <v>6488</v>
      </c>
      <c r="G1838" s="589">
        <v>16630.94</v>
      </c>
      <c r="H1838" s="590">
        <f>G1838*'ЗМІСТ'!$E$13/1000*1.2</f>
        <v>872.3779534</v>
      </c>
      <c r="I1838" s="591">
        <v>-0.09291973894018324</v>
      </c>
      <c r="J1838" s="592"/>
      <c r="K1838" s="591"/>
      <c r="L1838" s="575"/>
      <c r="M1838" s="593"/>
      <c r="N1838" s="562"/>
      <c r="O1838" s="564"/>
    </row>
    <row r="1839" ht="13.5" customHeight="1" outlineLevel="1">
      <c r="A1839" s="564"/>
      <c r="B1839" s="216">
        <f t="shared" si="1"/>
        <v>1834</v>
      </c>
      <c r="C1839" s="609"/>
      <c r="D1839" s="599">
        <v>8.595057628052E12</v>
      </c>
      <c r="E1839" s="55" t="s">
        <v>3763</v>
      </c>
      <c r="F1839" s="594" t="s">
        <v>3764</v>
      </c>
      <c r="G1839" s="589">
        <v>11214.53</v>
      </c>
      <c r="H1839" s="590">
        <f>G1839*'ЗМІСТ'!$E$13/1000*1.2</f>
        <v>588.2595169</v>
      </c>
      <c r="I1839" s="591">
        <v>-0.1451467845774019</v>
      </c>
      <c r="J1839" s="592"/>
      <c r="K1839" s="591"/>
      <c r="L1839" s="575"/>
      <c r="M1839" s="593"/>
      <c r="N1839" s="562"/>
      <c r="O1839" s="564"/>
    </row>
    <row r="1840" ht="13.5" customHeight="1" outlineLevel="1">
      <c r="A1840" s="564"/>
      <c r="B1840" s="216">
        <f t="shared" si="1"/>
        <v>1835</v>
      </c>
      <c r="C1840" s="598"/>
      <c r="D1840" s="599">
        <v>8.595057663985E12</v>
      </c>
      <c r="E1840" s="55" t="s">
        <v>6489</v>
      </c>
      <c r="F1840" s="594" t="s">
        <v>6490</v>
      </c>
      <c r="G1840" s="589">
        <v>19929.22</v>
      </c>
      <c r="H1840" s="590">
        <f>G1840*'ЗМІСТ'!$E$13/1000*1.2</f>
        <v>1045.389627</v>
      </c>
      <c r="I1840" s="591">
        <v>-0.08295694416632816</v>
      </c>
      <c r="J1840" s="592"/>
      <c r="K1840" s="591"/>
      <c r="L1840" s="575"/>
      <c r="M1840" s="593"/>
      <c r="N1840" s="562"/>
      <c r="O1840" s="564"/>
    </row>
    <row r="1841" ht="13.5" customHeight="1" outlineLevel="1">
      <c r="A1841" s="564"/>
      <c r="B1841" s="216">
        <f t="shared" si="1"/>
        <v>1836</v>
      </c>
      <c r="C1841" s="609"/>
      <c r="D1841" s="599">
        <v>8.595057628069E12</v>
      </c>
      <c r="E1841" s="55" t="s">
        <v>3765</v>
      </c>
      <c r="F1841" s="594" t="s">
        <v>3766</v>
      </c>
      <c r="G1841" s="589">
        <v>13271.29</v>
      </c>
      <c r="H1841" s="590">
        <f>G1841*'ЗМІСТ'!$E$13/1000*1.2</f>
        <v>696.1471095</v>
      </c>
      <c r="I1841" s="591">
        <v>-0.12608004086419622</v>
      </c>
      <c r="J1841" s="592"/>
      <c r="K1841" s="591"/>
      <c r="L1841" s="575"/>
      <c r="M1841" s="593"/>
      <c r="N1841" s="562"/>
      <c r="O1841" s="564"/>
    </row>
    <row r="1842" ht="13.5" customHeight="1" outlineLevel="1">
      <c r="A1842" s="564"/>
      <c r="B1842" s="216">
        <f t="shared" si="1"/>
        <v>1837</v>
      </c>
      <c r="C1842" s="598"/>
      <c r="D1842" s="599">
        <v>8.595057663992E12</v>
      </c>
      <c r="E1842" s="55" t="s">
        <v>6491</v>
      </c>
      <c r="F1842" s="594" t="s">
        <v>6492</v>
      </c>
      <c r="G1842" s="589">
        <v>22957.88</v>
      </c>
      <c r="H1842" s="590">
        <f>G1842*'ЗМІСТ'!$E$13/1000*1.2</f>
        <v>1204.25835</v>
      </c>
      <c r="I1842" s="591">
        <v>-0.07550205368307567</v>
      </c>
      <c r="J1842" s="592"/>
      <c r="K1842" s="591"/>
      <c r="L1842" s="575"/>
      <c r="M1842" s="593"/>
      <c r="N1842" s="562"/>
      <c r="O1842" s="564"/>
    </row>
    <row r="1843" ht="13.5" customHeight="1" outlineLevel="1">
      <c r="A1843" s="564"/>
      <c r="B1843" s="216">
        <f t="shared" si="1"/>
        <v>1838</v>
      </c>
      <c r="C1843" s="609"/>
      <c r="D1843" s="599">
        <v>8.595057628076E12</v>
      </c>
      <c r="E1843" s="55" t="s">
        <v>3767</v>
      </c>
      <c r="F1843" s="594" t="s">
        <v>3768</v>
      </c>
      <c r="G1843" s="589">
        <v>15032.86</v>
      </c>
      <c r="H1843" s="590">
        <f>G1843*'ЗМІСТ'!$E$13/1000*1.2</f>
        <v>788.5504752</v>
      </c>
      <c r="I1843" s="591">
        <v>-0.1131183546895487</v>
      </c>
      <c r="J1843" s="592"/>
      <c r="K1843" s="591"/>
      <c r="L1843" s="575"/>
      <c r="M1843" s="593"/>
      <c r="N1843" s="562"/>
      <c r="O1843" s="564"/>
    </row>
    <row r="1844" ht="13.5" customHeight="1" outlineLevel="1">
      <c r="A1844" s="564"/>
      <c r="B1844" s="216">
        <f t="shared" si="1"/>
        <v>1839</v>
      </c>
      <c r="C1844" s="609"/>
      <c r="D1844" s="599">
        <v>8.595057663947E12</v>
      </c>
      <c r="E1844" s="55" t="s">
        <v>6493</v>
      </c>
      <c r="F1844" s="594" t="s">
        <v>6494</v>
      </c>
      <c r="G1844" s="589">
        <v>12561.78</v>
      </c>
      <c r="H1844" s="590">
        <f>G1844*'ЗМІСТ'!$E$13/1000*1.2</f>
        <v>658.9296773</v>
      </c>
      <c r="I1844" s="591">
        <v>-0.10983823250064625</v>
      </c>
      <c r="J1844" s="592"/>
      <c r="K1844" s="591"/>
      <c r="L1844" s="575"/>
      <c r="M1844" s="593"/>
      <c r="N1844" s="562"/>
      <c r="O1844" s="564"/>
    </row>
    <row r="1845" ht="13.5" customHeight="1" outlineLevel="1">
      <c r="A1845" s="564"/>
      <c r="B1845" s="216">
        <f t="shared" si="1"/>
        <v>1840</v>
      </c>
      <c r="C1845" s="609"/>
      <c r="D1845" s="599">
        <v>8.595057628014E12</v>
      </c>
      <c r="E1845" s="55" t="s">
        <v>3755</v>
      </c>
      <c r="F1845" s="594" t="s">
        <v>3756</v>
      </c>
      <c r="G1845" s="589">
        <v>9007.86</v>
      </c>
      <c r="H1845" s="590">
        <f>G1845*'ЗМІСТ'!$E$13/1000*1.2</f>
        <v>472.5083772</v>
      </c>
      <c r="I1845" s="591">
        <v>-0.16778076569522604</v>
      </c>
      <c r="J1845" s="592"/>
      <c r="K1845" s="591"/>
      <c r="L1845" s="575"/>
      <c r="M1845" s="593"/>
      <c r="N1845" s="562"/>
      <c r="O1845" s="564"/>
    </row>
    <row r="1846" ht="13.5" customHeight="1" outlineLevel="1">
      <c r="A1846" s="564"/>
      <c r="B1846" s="216">
        <f t="shared" si="1"/>
        <v>1841</v>
      </c>
      <c r="C1846" s="598"/>
      <c r="D1846" s="599">
        <v>8.595057664005E12</v>
      </c>
      <c r="E1846" s="55" t="s">
        <v>6495</v>
      </c>
      <c r="F1846" s="594" t="s">
        <v>6496</v>
      </c>
      <c r="G1846" s="589">
        <v>25740.77</v>
      </c>
      <c r="H1846" s="590">
        <f>G1846*'ЗМІСТ'!$E$13/1000*1.2</f>
        <v>1350.235179</v>
      </c>
      <c r="I1846" s="591">
        <v>-0.07719602284859023</v>
      </c>
      <c r="J1846" s="592"/>
      <c r="K1846" s="591"/>
      <c r="L1846" s="575"/>
      <c r="M1846" s="593"/>
      <c r="N1846" s="562"/>
      <c r="O1846" s="564"/>
    </row>
    <row r="1847" ht="13.5" customHeight="1" outlineLevel="1">
      <c r="A1847" s="564"/>
      <c r="B1847" s="216">
        <f t="shared" si="1"/>
        <v>1842</v>
      </c>
      <c r="C1847" s="609"/>
      <c r="D1847" s="599">
        <v>8.595057628083E12</v>
      </c>
      <c r="E1847" s="55" t="s">
        <v>3769</v>
      </c>
      <c r="F1847" s="594" t="s">
        <v>3770</v>
      </c>
      <c r="G1847" s="589">
        <v>16843.63</v>
      </c>
      <c r="H1847" s="590">
        <f>G1847*'ЗМІСТ'!$E$13/1000*1.2</f>
        <v>883.5346329</v>
      </c>
      <c r="I1847" s="591">
        <v>-0.10355885139304154</v>
      </c>
      <c r="J1847" s="592"/>
      <c r="K1847" s="591"/>
      <c r="L1847" s="575"/>
      <c r="M1847" s="593"/>
      <c r="N1847" s="562"/>
      <c r="O1847" s="564"/>
    </row>
    <row r="1848" ht="13.5" customHeight="1" outlineLevel="1">
      <c r="A1848" s="564"/>
      <c r="B1848" s="216">
        <f t="shared" si="1"/>
        <v>1843</v>
      </c>
      <c r="C1848" s="598"/>
      <c r="D1848" s="599">
        <v>8.595057664012E12</v>
      </c>
      <c r="E1848" s="55" t="s">
        <v>6497</v>
      </c>
      <c r="F1848" s="594" t="s">
        <v>6498</v>
      </c>
      <c r="G1848" s="589">
        <v>32172.5</v>
      </c>
      <c r="H1848" s="590">
        <f>G1848*'ЗМІСТ'!$E$13/1000*1.2</f>
        <v>1687.612348</v>
      </c>
      <c r="I1848" s="591">
        <v>-0.05969646483859866</v>
      </c>
      <c r="J1848" s="592"/>
      <c r="K1848" s="591"/>
      <c r="L1848" s="575"/>
      <c r="M1848" s="593"/>
      <c r="N1848" s="562"/>
      <c r="O1848" s="564"/>
    </row>
    <row r="1849" ht="13.5" customHeight="1" outlineLevel="1">
      <c r="A1849" s="564"/>
      <c r="B1849" s="216">
        <f t="shared" si="1"/>
        <v>1844</v>
      </c>
      <c r="C1849" s="598"/>
      <c r="D1849" s="599">
        <v>8.59505762809E12</v>
      </c>
      <c r="E1849" s="55" t="s">
        <v>3771</v>
      </c>
      <c r="F1849" s="594" t="s">
        <v>3772</v>
      </c>
      <c r="G1849" s="589">
        <v>20788.99</v>
      </c>
      <c r="H1849" s="590">
        <f>G1849*'ЗМІСТ'!$E$13/1000*1.2</f>
        <v>1090.488965</v>
      </c>
      <c r="I1849" s="591">
        <v>-0.08972657090804165</v>
      </c>
      <c r="J1849" s="592"/>
      <c r="K1849" s="591"/>
      <c r="L1849" s="575"/>
      <c r="M1849" s="593"/>
      <c r="N1849" s="562"/>
      <c r="O1849" s="564"/>
    </row>
    <row r="1850" ht="13.5" customHeight="1" outlineLevel="1">
      <c r="A1850" s="564"/>
      <c r="B1850" s="216">
        <f t="shared" si="1"/>
        <v>1845</v>
      </c>
      <c r="C1850" s="598"/>
      <c r="D1850" s="599">
        <v>8.595057663954E12</v>
      </c>
      <c r="E1850" s="55" t="s">
        <v>6499</v>
      </c>
      <c r="F1850" s="594" t="s">
        <v>6500</v>
      </c>
      <c r="G1850" s="589">
        <v>13704.88</v>
      </c>
      <c r="H1850" s="590">
        <f>G1850*'ЗМІСТ'!$E$13/1000*1.2</f>
        <v>718.891125</v>
      </c>
      <c r="I1850" s="591">
        <v>-0.10873928494694388</v>
      </c>
      <c r="J1850" s="592"/>
      <c r="K1850" s="591"/>
      <c r="L1850" s="575"/>
      <c r="M1850" s="593"/>
      <c r="N1850" s="562"/>
      <c r="O1850" s="564"/>
    </row>
    <row r="1851" ht="13.5" customHeight="1" outlineLevel="1">
      <c r="A1851" s="564"/>
      <c r="B1851" s="216">
        <f t="shared" si="1"/>
        <v>1846</v>
      </c>
      <c r="C1851" s="598"/>
      <c r="D1851" s="599">
        <v>8.595057628021E12</v>
      </c>
      <c r="E1851" s="55" t="s">
        <v>3757</v>
      </c>
      <c r="F1851" s="594" t="s">
        <v>3758</v>
      </c>
      <c r="G1851" s="589">
        <v>10029.31</v>
      </c>
      <c r="H1851" s="590">
        <f>G1851*'ЗМІСТ'!$E$13/1000*1.2</f>
        <v>526.0886596</v>
      </c>
      <c r="I1851" s="591">
        <v>-0.1637822214012205</v>
      </c>
      <c r="J1851" s="592"/>
      <c r="K1851" s="591"/>
      <c r="L1851" s="575"/>
      <c r="M1851" s="593"/>
      <c r="N1851" s="562"/>
      <c r="O1851" s="564"/>
    </row>
    <row r="1852" ht="13.5" customHeight="1" outlineLevel="1">
      <c r="A1852" s="564"/>
      <c r="B1852" s="216">
        <f t="shared" si="1"/>
        <v>1847</v>
      </c>
      <c r="C1852" s="587"/>
      <c r="D1852" s="599">
        <v>8.595057664029E12</v>
      </c>
      <c r="E1852" s="55" t="s">
        <v>6501</v>
      </c>
      <c r="F1852" s="594" t="s">
        <v>6502</v>
      </c>
      <c r="G1852" s="589">
        <v>15138.03</v>
      </c>
      <c r="H1852" s="590">
        <f>G1852*'ЗМІСТ'!$E$13/1000*1.2</f>
        <v>794.0671802</v>
      </c>
      <c r="I1852" s="591"/>
      <c r="J1852" s="592"/>
      <c r="K1852" s="591"/>
      <c r="L1852" s="575"/>
      <c r="M1852" s="593"/>
      <c r="N1852" s="562"/>
      <c r="O1852" s="564"/>
    </row>
    <row r="1853" ht="13.5" customHeight="1" outlineLevel="1">
      <c r="A1853" s="564"/>
      <c r="B1853" s="216">
        <f t="shared" si="1"/>
        <v>1848</v>
      </c>
      <c r="C1853" s="587"/>
      <c r="D1853" s="599">
        <v>8.595057630062E12</v>
      </c>
      <c r="E1853" s="55" t="s">
        <v>3773</v>
      </c>
      <c r="F1853" s="594" t="s">
        <v>3774</v>
      </c>
      <c r="G1853" s="589">
        <v>11156.21</v>
      </c>
      <c r="H1853" s="590">
        <f>G1853*'ЗМІСТ'!$E$13/1000*1.2</f>
        <v>585.2003343</v>
      </c>
      <c r="I1853" s="591">
        <v>0.03453970920101836</v>
      </c>
      <c r="J1853" s="592"/>
      <c r="K1853" s="591"/>
      <c r="L1853" s="575"/>
      <c r="M1853" s="593"/>
      <c r="N1853" s="562"/>
      <c r="O1853" s="564"/>
    </row>
    <row r="1854" ht="13.5" customHeight="1" outlineLevel="1">
      <c r="A1854" s="564"/>
      <c r="B1854" s="216">
        <f t="shared" si="1"/>
        <v>1849</v>
      </c>
      <c r="C1854" s="587"/>
      <c r="D1854" s="599">
        <v>8.595057664036E12</v>
      </c>
      <c r="E1854" s="55" t="s">
        <v>6503</v>
      </c>
      <c r="F1854" s="594" t="s">
        <v>6504</v>
      </c>
      <c r="G1854" s="589">
        <v>16708.98</v>
      </c>
      <c r="H1854" s="590">
        <f>G1854*'ЗМІСТ'!$E$13/1000*1.2</f>
        <v>876.471551</v>
      </c>
      <c r="I1854" s="591"/>
      <c r="J1854" s="592"/>
      <c r="K1854" s="591"/>
      <c r="L1854" s="575"/>
      <c r="M1854" s="593"/>
      <c r="N1854" s="562"/>
      <c r="O1854" s="564"/>
    </row>
    <row r="1855" ht="13.5" customHeight="1" outlineLevel="1">
      <c r="A1855" s="564"/>
      <c r="B1855" s="216">
        <f t="shared" si="1"/>
        <v>1850</v>
      </c>
      <c r="C1855" s="587"/>
      <c r="D1855" s="599">
        <v>8.595057630079E12</v>
      </c>
      <c r="E1855" s="55" t="s">
        <v>3775</v>
      </c>
      <c r="F1855" s="594" t="s">
        <v>3776</v>
      </c>
      <c r="G1855" s="589">
        <v>12150.01</v>
      </c>
      <c r="H1855" s="590">
        <f>G1855*'ЗМІСТ'!$E$13/1000*1.2</f>
        <v>637.3302326</v>
      </c>
      <c r="I1855" s="591">
        <v>0.034896768525615865</v>
      </c>
      <c r="J1855" s="592"/>
      <c r="K1855" s="591"/>
      <c r="L1855" s="575"/>
      <c r="M1855" s="593"/>
      <c r="N1855" s="562"/>
      <c r="O1855" s="564"/>
    </row>
    <row r="1856" ht="13.5" customHeight="1" outlineLevel="1">
      <c r="A1856" s="564"/>
      <c r="B1856" s="216">
        <f t="shared" si="1"/>
        <v>1851</v>
      </c>
      <c r="C1856" s="587"/>
      <c r="D1856" s="599">
        <v>8.595057664043E12</v>
      </c>
      <c r="E1856" s="55" t="s">
        <v>6505</v>
      </c>
      <c r="F1856" s="594" t="s">
        <v>6506</v>
      </c>
      <c r="G1856" s="589">
        <v>18643.55</v>
      </c>
      <c r="H1856" s="590">
        <f>G1856*'ЗМІСТ'!$E$13/1000*1.2</f>
        <v>977.9496525</v>
      </c>
      <c r="I1856" s="591"/>
      <c r="J1856" s="592"/>
      <c r="K1856" s="591"/>
      <c r="L1856" s="575"/>
      <c r="M1856" s="593"/>
      <c r="N1856" s="562"/>
      <c r="O1856" s="564"/>
    </row>
    <row r="1857" ht="13.5" customHeight="1" outlineLevel="1">
      <c r="A1857" s="564"/>
      <c r="B1857" s="216">
        <f t="shared" si="1"/>
        <v>1852</v>
      </c>
      <c r="C1857" s="587"/>
      <c r="D1857" s="599">
        <v>8.595057630086E12</v>
      </c>
      <c r="E1857" s="55" t="s">
        <v>3777</v>
      </c>
      <c r="F1857" s="594" t="s">
        <v>3778</v>
      </c>
      <c r="G1857" s="589">
        <v>13202.26</v>
      </c>
      <c r="H1857" s="590">
        <f>G1857*'ЗМІСТ'!$E$13/1000*1.2</f>
        <v>692.5261326</v>
      </c>
      <c r="I1857" s="591">
        <v>0.03741235549650265</v>
      </c>
      <c r="J1857" s="592"/>
      <c r="K1857" s="591"/>
      <c r="L1857" s="575"/>
      <c r="M1857" s="593"/>
      <c r="N1857" s="562"/>
      <c r="O1857" s="564"/>
    </row>
    <row r="1858" ht="13.5" customHeight="1" outlineLevel="1">
      <c r="A1858" s="564"/>
      <c r="B1858" s="216">
        <f t="shared" si="1"/>
        <v>1853</v>
      </c>
      <c r="C1858" s="598"/>
      <c r="D1858" s="599">
        <v>8.59505766405E12</v>
      </c>
      <c r="E1858" s="55" t="s">
        <v>6507</v>
      </c>
      <c r="F1858" s="594" t="s">
        <v>6508</v>
      </c>
      <c r="G1858" s="589">
        <v>21899.39</v>
      </c>
      <c r="H1858" s="590">
        <f>G1858*'ЗМІСТ'!$E$13/1000*1.2</f>
        <v>1148.73513</v>
      </c>
      <c r="I1858" s="591"/>
      <c r="J1858" s="592"/>
      <c r="K1858" s="591"/>
      <c r="L1858" s="575"/>
      <c r="M1858" s="593"/>
      <c r="N1858" s="562"/>
      <c r="O1858" s="564"/>
    </row>
    <row r="1859" ht="13.5" customHeight="1" outlineLevel="1">
      <c r="A1859" s="564"/>
      <c r="B1859" s="216">
        <f t="shared" si="1"/>
        <v>1854</v>
      </c>
      <c r="C1859" s="598"/>
      <c r="D1859" s="599">
        <v>8.595057630109E12</v>
      </c>
      <c r="E1859" s="55" t="s">
        <v>3779</v>
      </c>
      <c r="F1859" s="594" t="s">
        <v>3780</v>
      </c>
      <c r="G1859" s="589">
        <v>15510.83</v>
      </c>
      <c r="H1859" s="590">
        <f>G1859*'ЗМІСТ'!$E$13/1000*1.2</f>
        <v>813.6224489</v>
      </c>
      <c r="I1859" s="591">
        <v>0.03914501765756388</v>
      </c>
      <c r="J1859" s="592"/>
      <c r="K1859" s="591"/>
      <c r="L1859" s="575"/>
      <c r="M1859" s="593"/>
      <c r="N1859" s="562"/>
      <c r="O1859" s="564"/>
    </row>
    <row r="1860" ht="13.5" customHeight="1" outlineLevel="1">
      <c r="A1860" s="564"/>
      <c r="B1860" s="216">
        <f t="shared" si="1"/>
        <v>1855</v>
      </c>
      <c r="C1860" s="607"/>
      <c r="D1860" s="599">
        <v>8.595057664067E12</v>
      </c>
      <c r="E1860" s="602" t="s">
        <v>6509</v>
      </c>
      <c r="F1860" s="594" t="s">
        <v>6510</v>
      </c>
      <c r="G1860" s="589">
        <v>25418.69</v>
      </c>
      <c r="H1860" s="590">
        <f>G1860*'ЗМІСТ'!$E$13/1000*1.2</f>
        <v>1333.340434</v>
      </c>
      <c r="I1860" s="591"/>
      <c r="J1860" s="592"/>
      <c r="K1860" s="591"/>
      <c r="L1860" s="575"/>
      <c r="M1860" s="593"/>
      <c r="N1860" s="562"/>
      <c r="O1860" s="564"/>
    </row>
    <row r="1861" ht="13.5" customHeight="1" outlineLevel="1">
      <c r="A1861" s="564"/>
      <c r="B1861" s="216">
        <f t="shared" si="1"/>
        <v>1856</v>
      </c>
      <c r="C1861" s="598"/>
      <c r="D1861" s="599">
        <v>8.595057629479E12</v>
      </c>
      <c r="E1861" s="55" t="s">
        <v>3781</v>
      </c>
      <c r="F1861" s="594" t="s">
        <v>3782</v>
      </c>
      <c r="G1861" s="589">
        <v>16266.06</v>
      </c>
      <c r="H1861" s="590">
        <f>G1861*'ЗМІСТ'!$E$13/1000*1.2</f>
        <v>853.2381292</v>
      </c>
      <c r="I1861" s="591">
        <v>0.04312621495283739</v>
      </c>
      <c r="J1861" s="592"/>
      <c r="K1861" s="591"/>
      <c r="L1861" s="575"/>
      <c r="M1861" s="593"/>
      <c r="N1861" s="562"/>
      <c r="O1861" s="564"/>
    </row>
    <row r="1862" ht="13.5" customHeight="1" outlineLevel="1">
      <c r="A1862" s="564"/>
      <c r="B1862" s="216">
        <f t="shared" si="1"/>
        <v>1857</v>
      </c>
      <c r="C1862" s="609"/>
      <c r="D1862" s="599">
        <v>8.595057664074E12</v>
      </c>
      <c r="E1862" s="55" t="s">
        <v>6511</v>
      </c>
      <c r="F1862" s="594" t="s">
        <v>6512</v>
      </c>
      <c r="G1862" s="589">
        <v>28448.14</v>
      </c>
      <c r="H1862" s="590">
        <f>G1862*'ЗМІСТ'!$E$13/1000*1.2</f>
        <v>1492.250597</v>
      </c>
      <c r="I1862" s="591"/>
      <c r="J1862" s="592"/>
      <c r="K1862" s="591"/>
      <c r="L1862" s="575"/>
      <c r="M1862" s="593"/>
      <c r="N1862" s="562"/>
      <c r="O1862" s="564"/>
    </row>
    <row r="1863" ht="13.5" customHeight="1" outlineLevel="1">
      <c r="A1863" s="564"/>
      <c r="B1863" s="216">
        <f t="shared" si="1"/>
        <v>1858</v>
      </c>
      <c r="C1863" s="598"/>
      <c r="D1863" s="599">
        <v>8.595057636934E12</v>
      </c>
      <c r="E1863" s="55" t="s">
        <v>3783</v>
      </c>
      <c r="F1863" s="594" t="s">
        <v>3784</v>
      </c>
      <c r="G1863" s="589">
        <v>19794.98</v>
      </c>
      <c r="H1863" s="590">
        <f>G1863*'ЗМІСТ'!$E$13/1000*1.2</f>
        <v>1038.348051</v>
      </c>
      <c r="I1863" s="591">
        <v>0.041900352652475194</v>
      </c>
      <c r="J1863" s="592"/>
      <c r="K1863" s="591"/>
      <c r="L1863" s="575"/>
      <c r="M1863" s="593"/>
      <c r="N1863" s="562"/>
      <c r="O1863" s="564"/>
    </row>
    <row r="1864" ht="13.5" customHeight="1" outlineLevel="1">
      <c r="A1864" s="564"/>
      <c r="B1864" s="216">
        <f t="shared" si="1"/>
        <v>1859</v>
      </c>
      <c r="C1864" s="609"/>
      <c r="D1864" s="599">
        <v>8.595057664081E12</v>
      </c>
      <c r="E1864" s="55" t="s">
        <v>6513</v>
      </c>
      <c r="F1864" s="594" t="s">
        <v>6514</v>
      </c>
      <c r="G1864" s="589">
        <v>35203.72</v>
      </c>
      <c r="H1864" s="590">
        <f>G1864*'ЗМІСТ'!$E$13/1000*1.2</f>
        <v>1846.615357</v>
      </c>
      <c r="I1864" s="591"/>
      <c r="J1864" s="592"/>
      <c r="K1864" s="591"/>
      <c r="L1864" s="575"/>
      <c r="M1864" s="593"/>
      <c r="N1864" s="562"/>
      <c r="O1864" s="564"/>
    </row>
    <row r="1865" ht="13.5" customHeight="1" outlineLevel="1">
      <c r="A1865" s="564"/>
      <c r="B1865" s="216">
        <f t="shared" si="1"/>
        <v>1860</v>
      </c>
      <c r="C1865" s="598"/>
      <c r="D1865" s="599">
        <v>8.595057636941E12</v>
      </c>
      <c r="E1865" s="55" t="s">
        <v>3785</v>
      </c>
      <c r="F1865" s="594" t="s">
        <v>3786</v>
      </c>
      <c r="G1865" s="589">
        <v>24368.97</v>
      </c>
      <c r="H1865" s="590">
        <f>G1865*'ЗМІСТ'!$E$13/1000*1.2</f>
        <v>1278.277246</v>
      </c>
      <c r="I1865" s="591">
        <v>0.04494104498668244</v>
      </c>
      <c r="J1865" s="592"/>
      <c r="K1865" s="591"/>
      <c r="L1865" s="575"/>
      <c r="M1865" s="593"/>
      <c r="N1865" s="562"/>
      <c r="O1865" s="564"/>
    </row>
    <row r="1866" ht="13.5" customHeight="1" outlineLevel="1">
      <c r="A1866" s="564"/>
      <c r="B1866" s="216">
        <f t="shared" si="1"/>
        <v>1861</v>
      </c>
      <c r="C1866" s="609"/>
      <c r="D1866" s="599">
        <v>8.595057612983E12</v>
      </c>
      <c r="E1866" s="55" t="s">
        <v>6515</v>
      </c>
      <c r="F1866" s="594" t="s">
        <v>6516</v>
      </c>
      <c r="G1866" s="589">
        <v>0.0</v>
      </c>
      <c r="H1866" s="590">
        <f>G1866*'ЗМІСТ'!$E$13/1000*1.2</f>
        <v>0</v>
      </c>
      <c r="I1866" s="591" t="s">
        <v>6084</v>
      </c>
      <c r="J1866" s="592"/>
      <c r="K1866" s="591"/>
      <c r="L1866" s="575"/>
      <c r="M1866" s="593"/>
      <c r="N1866" s="562"/>
      <c r="O1866" s="564"/>
    </row>
    <row r="1867" ht="13.5" customHeight="1" outlineLevel="1">
      <c r="A1867" s="564"/>
      <c r="B1867" s="216">
        <f t="shared" si="1"/>
        <v>1862</v>
      </c>
      <c r="C1867" s="598"/>
      <c r="D1867" s="599">
        <v>8.595057633971E12</v>
      </c>
      <c r="E1867" s="55" t="s">
        <v>390</v>
      </c>
      <c r="F1867" s="594" t="s">
        <v>391</v>
      </c>
      <c r="G1867" s="589">
        <v>1364.57</v>
      </c>
      <c r="H1867" s="590">
        <f>G1867*'ЗМІСТ'!$E$13/1000*1.2</f>
        <v>71.5786831</v>
      </c>
      <c r="I1867" s="591"/>
      <c r="J1867" s="592"/>
      <c r="K1867" s="591"/>
      <c r="L1867" s="575"/>
      <c r="M1867" s="593"/>
      <c r="N1867" s="562"/>
      <c r="O1867" s="564"/>
    </row>
    <row r="1868" ht="13.5" customHeight="1" outlineLevel="1">
      <c r="A1868" s="564"/>
      <c r="B1868" s="216">
        <f t="shared" si="1"/>
        <v>1863</v>
      </c>
      <c r="C1868" s="609"/>
      <c r="D1868" s="599">
        <v>8.595057600546E12</v>
      </c>
      <c r="E1868" s="55" t="s">
        <v>401</v>
      </c>
      <c r="F1868" s="594" t="s">
        <v>402</v>
      </c>
      <c r="G1868" s="589">
        <v>310.29</v>
      </c>
      <c r="H1868" s="590">
        <f>G1868*'ЗМІСТ'!$E$13/1000*1.2</f>
        <v>16.27629918</v>
      </c>
      <c r="I1868" s="591"/>
      <c r="J1868" s="592"/>
      <c r="K1868" s="591"/>
      <c r="L1868" s="575"/>
      <c r="M1868" s="593"/>
      <c r="N1868" s="562"/>
      <c r="O1868" s="564"/>
    </row>
    <row r="1869" ht="13.5" customHeight="1" outlineLevel="1">
      <c r="A1869" s="564"/>
      <c r="B1869" s="216">
        <f t="shared" si="1"/>
        <v>1864</v>
      </c>
      <c r="C1869" s="598"/>
      <c r="D1869" s="599">
        <v>8.595057600164E12</v>
      </c>
      <c r="E1869" s="55" t="s">
        <v>57</v>
      </c>
      <c r="F1869" s="594" t="s">
        <v>58</v>
      </c>
      <c r="G1869" s="589">
        <v>633.3</v>
      </c>
      <c r="H1869" s="590">
        <f>G1869*'ЗМІСТ'!$E$13/1000*1.2</f>
        <v>33.2198275</v>
      </c>
      <c r="I1869" s="591"/>
      <c r="J1869" s="592"/>
      <c r="K1869" s="591"/>
      <c r="L1869" s="575"/>
      <c r="M1869" s="593"/>
      <c r="N1869" s="562"/>
      <c r="O1869" s="564"/>
    </row>
    <row r="1870" ht="13.5" customHeight="1" outlineLevel="1">
      <c r="A1870" s="564"/>
      <c r="B1870" s="216">
        <f t="shared" si="1"/>
        <v>1865</v>
      </c>
      <c r="C1870" s="609"/>
      <c r="D1870" s="599">
        <v>8.595568932594E12</v>
      </c>
      <c r="E1870" s="55" t="s">
        <v>59</v>
      </c>
      <c r="F1870" s="594" t="s">
        <v>60</v>
      </c>
      <c r="G1870" s="589">
        <v>1151.65</v>
      </c>
      <c r="H1870" s="590">
        <f>G1870*'ЗМІСТ'!$E$13/1000*1.2</f>
        <v>60.40993895</v>
      </c>
      <c r="I1870" s="591"/>
      <c r="J1870" s="592"/>
      <c r="K1870" s="591"/>
      <c r="L1870" s="575"/>
      <c r="M1870" s="593"/>
      <c r="N1870" s="562"/>
      <c r="O1870" s="564"/>
    </row>
    <row r="1871" ht="13.5" customHeight="1" outlineLevel="1">
      <c r="A1871" s="564"/>
      <c r="B1871" s="216">
        <f t="shared" si="1"/>
        <v>1866</v>
      </c>
      <c r="C1871" s="598"/>
      <c r="D1871" s="599">
        <v>8.595057632752E12</v>
      </c>
      <c r="E1871" s="55" t="s">
        <v>75</v>
      </c>
      <c r="F1871" s="594" t="s">
        <v>58</v>
      </c>
      <c r="G1871" s="589">
        <v>786.97</v>
      </c>
      <c r="H1871" s="590">
        <f>G1871*'ЗМІСТ'!$E$13/1000*1.2</f>
        <v>41.28060579</v>
      </c>
      <c r="I1871" s="591"/>
      <c r="J1871" s="592"/>
      <c r="K1871" s="591"/>
      <c r="L1871" s="575"/>
      <c r="M1871" s="593"/>
      <c r="N1871" s="562"/>
      <c r="O1871" s="564"/>
    </row>
    <row r="1872" ht="13.5" customHeight="1" outlineLevel="1">
      <c r="A1872" s="564"/>
      <c r="B1872" s="216">
        <f t="shared" si="1"/>
        <v>1867</v>
      </c>
      <c r="C1872" s="609"/>
      <c r="D1872" s="599">
        <v>8.595057635012E12</v>
      </c>
      <c r="E1872" s="55" t="s">
        <v>384</v>
      </c>
      <c r="F1872" s="594" t="s">
        <v>385</v>
      </c>
      <c r="G1872" s="589">
        <v>3040.28</v>
      </c>
      <c r="H1872" s="590">
        <f>G1872*'ЗМІСТ'!$E$13/1000*1.2</f>
        <v>159.4782522</v>
      </c>
      <c r="I1872" s="591">
        <v>0.03366745256472321</v>
      </c>
      <c r="J1872" s="592"/>
      <c r="K1872" s="591"/>
      <c r="L1872" s="575"/>
      <c r="M1872" s="593"/>
      <c r="N1872" s="562"/>
      <c r="O1872" s="564"/>
    </row>
    <row r="1873" ht="13.5" customHeight="1" outlineLevel="1">
      <c r="A1873" s="564"/>
      <c r="B1873" s="216">
        <f t="shared" si="1"/>
        <v>1868</v>
      </c>
      <c r="C1873" s="598"/>
      <c r="D1873" s="599">
        <v>8.595057690721E12</v>
      </c>
      <c r="E1873" s="55" t="s">
        <v>231</v>
      </c>
      <c r="F1873" s="594" t="s">
        <v>232</v>
      </c>
      <c r="G1873" s="589">
        <v>25839.16</v>
      </c>
      <c r="H1873" s="590">
        <f>G1873*'ЗМІСТ'!$E$13/1000*1.2</f>
        <v>1355.396238</v>
      </c>
      <c r="I1873" s="591"/>
      <c r="J1873" s="592"/>
      <c r="K1873" s="591"/>
      <c r="L1873" s="575"/>
      <c r="M1873" s="593"/>
      <c r="N1873" s="562"/>
      <c r="O1873" s="564"/>
    </row>
    <row r="1874" ht="13.5" customHeight="1" outlineLevel="1">
      <c r="A1874" s="564"/>
      <c r="B1874" s="216">
        <f t="shared" si="1"/>
        <v>1869</v>
      </c>
      <c r="C1874" s="609"/>
      <c r="D1874" s="599">
        <v>8.595057690738E12</v>
      </c>
      <c r="E1874" s="55" t="s">
        <v>233</v>
      </c>
      <c r="F1874" s="594" t="s">
        <v>234</v>
      </c>
      <c r="G1874" s="589">
        <v>24030.64</v>
      </c>
      <c r="H1874" s="590">
        <f>G1874*'ЗМІСТ'!$E$13/1000*1.2</f>
        <v>1260.530105</v>
      </c>
      <c r="I1874" s="591"/>
      <c r="J1874" s="592"/>
      <c r="K1874" s="591"/>
      <c r="L1874" s="575"/>
      <c r="M1874" s="593"/>
      <c r="N1874" s="562"/>
      <c r="O1874" s="564"/>
    </row>
    <row r="1875" ht="13.5" customHeight="1" outlineLevel="1">
      <c r="A1875" s="564"/>
      <c r="B1875" s="216">
        <f t="shared" si="1"/>
        <v>1870</v>
      </c>
      <c r="C1875" s="598"/>
      <c r="D1875" s="599">
        <v>8.595568920065E12</v>
      </c>
      <c r="E1875" s="55" t="s">
        <v>256</v>
      </c>
      <c r="F1875" s="594" t="s">
        <v>257</v>
      </c>
      <c r="G1875" s="589">
        <v>10444.22</v>
      </c>
      <c r="H1875" s="590">
        <f>G1875*'ЗМІСТ'!$E$13/1000*1.2</f>
        <v>547.8528134</v>
      </c>
      <c r="I1875" s="591"/>
      <c r="J1875" s="592"/>
      <c r="K1875" s="591"/>
      <c r="L1875" s="575"/>
      <c r="M1875" s="593"/>
      <c r="N1875" s="562"/>
      <c r="O1875" s="564"/>
    </row>
    <row r="1876" ht="13.5" customHeight="1" outlineLevel="1">
      <c r="A1876" s="564"/>
      <c r="B1876" s="216">
        <f t="shared" si="1"/>
        <v>1871</v>
      </c>
      <c r="C1876" s="609"/>
      <c r="D1876" s="599">
        <v>8.595568920072E12</v>
      </c>
      <c r="E1876" s="55" t="s">
        <v>50</v>
      </c>
      <c r="F1876" s="594" t="s">
        <v>51</v>
      </c>
      <c r="G1876" s="589">
        <v>10836.6</v>
      </c>
      <c r="H1876" s="590">
        <f>G1876*'ЗМІСТ'!$E$13/1000*1.2</f>
        <v>568.4351534</v>
      </c>
      <c r="I1876" s="591"/>
      <c r="J1876" s="592"/>
      <c r="K1876" s="591"/>
      <c r="L1876" s="575"/>
      <c r="M1876" s="593"/>
      <c r="N1876" s="562"/>
      <c r="O1876" s="564"/>
    </row>
    <row r="1877" ht="13.5" customHeight="1" outlineLevel="1">
      <c r="A1877" s="564"/>
      <c r="B1877" s="216">
        <f t="shared" si="1"/>
        <v>1872</v>
      </c>
      <c r="C1877" s="598"/>
      <c r="D1877" s="599">
        <v>8.595568920041E12</v>
      </c>
      <c r="E1877" s="55" t="s">
        <v>258</v>
      </c>
      <c r="F1877" s="594" t="s">
        <v>259</v>
      </c>
      <c r="G1877" s="589">
        <v>11510.68</v>
      </c>
      <c r="H1877" s="590">
        <f>G1877*'ЗМІСТ'!$E$13/1000*1.2</f>
        <v>603.7941007</v>
      </c>
      <c r="I1877" s="591"/>
      <c r="J1877" s="592"/>
      <c r="K1877" s="591"/>
      <c r="L1877" s="575"/>
      <c r="M1877" s="593"/>
      <c r="N1877" s="562"/>
      <c r="O1877" s="564"/>
    </row>
    <row r="1878" ht="13.5" customHeight="1" outlineLevel="1">
      <c r="A1878" s="564"/>
      <c r="B1878" s="216">
        <f t="shared" si="1"/>
        <v>1873</v>
      </c>
      <c r="C1878" s="609"/>
      <c r="D1878" s="599">
        <v>8.595568920058E12</v>
      </c>
      <c r="E1878" s="55" t="s">
        <v>260</v>
      </c>
      <c r="F1878" s="594" t="s">
        <v>261</v>
      </c>
      <c r="G1878" s="589">
        <v>11694.94</v>
      </c>
      <c r="H1878" s="590">
        <f>G1878*'ЗМІСТ'!$E$13/1000*1.2</f>
        <v>613.4594811</v>
      </c>
      <c r="I1878" s="591"/>
      <c r="J1878" s="592"/>
      <c r="K1878" s="591"/>
      <c r="L1878" s="575"/>
      <c r="M1878" s="593"/>
      <c r="N1878" s="562"/>
      <c r="O1878" s="564"/>
    </row>
    <row r="1879" ht="13.5" customHeight="1" outlineLevel="1">
      <c r="A1879" s="564"/>
      <c r="B1879" s="216">
        <f t="shared" si="1"/>
        <v>1874</v>
      </c>
      <c r="C1879" s="598"/>
      <c r="D1879" s="599">
        <v>8.595568921895E12</v>
      </c>
      <c r="E1879" s="55" t="s">
        <v>6517</v>
      </c>
      <c r="F1879" s="594" t="s">
        <v>6518</v>
      </c>
      <c r="G1879" s="589">
        <v>34058.31</v>
      </c>
      <c r="H1879" s="590">
        <f>G1879*'ЗМІСТ'!$E$13/1000*1.2</f>
        <v>1786.532738</v>
      </c>
      <c r="I1879" s="591"/>
      <c r="J1879" s="592"/>
      <c r="K1879" s="591"/>
      <c r="L1879" s="575"/>
      <c r="M1879" s="593"/>
      <c r="N1879" s="562"/>
      <c r="O1879" s="564"/>
    </row>
    <row r="1880" ht="13.5" customHeight="1" outlineLevel="1">
      <c r="A1880" s="564"/>
      <c r="B1880" s="216">
        <f t="shared" si="1"/>
        <v>1875</v>
      </c>
      <c r="C1880" s="609"/>
      <c r="D1880" s="599">
        <v>8.595568920089E12</v>
      </c>
      <c r="E1880" s="55" t="s">
        <v>262</v>
      </c>
      <c r="F1880" s="594" t="s">
        <v>263</v>
      </c>
      <c r="G1880" s="589">
        <v>8699.0</v>
      </c>
      <c r="H1880" s="590">
        <f>G1880*'ЗМІСТ'!$E$13/1000*1.2</f>
        <v>456.3070889</v>
      </c>
      <c r="I1880" s="591"/>
      <c r="J1880" s="592"/>
      <c r="K1880" s="591"/>
      <c r="L1880" s="575"/>
      <c r="M1880" s="593"/>
      <c r="N1880" s="562"/>
      <c r="O1880" s="564"/>
    </row>
    <row r="1881" ht="13.5" customHeight="1" outlineLevel="1">
      <c r="A1881" s="564"/>
      <c r="B1881" s="216">
        <f t="shared" si="1"/>
        <v>1876</v>
      </c>
      <c r="C1881" s="598"/>
      <c r="D1881" s="599">
        <v>8.595568926685E12</v>
      </c>
      <c r="E1881" s="55" t="s">
        <v>1592</v>
      </c>
      <c r="F1881" s="594" t="s">
        <v>1593</v>
      </c>
      <c r="G1881" s="589">
        <v>2724.67</v>
      </c>
      <c r="H1881" s="590">
        <f>G1881*'ЗМІСТ'!$E$13/1000*1.2</f>
        <v>142.9228918</v>
      </c>
      <c r="I1881" s="591"/>
      <c r="J1881" s="592"/>
      <c r="K1881" s="591"/>
      <c r="L1881" s="575"/>
      <c r="M1881" s="593"/>
      <c r="N1881" s="562"/>
      <c r="O1881" s="564"/>
    </row>
    <row r="1882" ht="13.5" customHeight="1" outlineLevel="1">
      <c r="A1882" s="564"/>
      <c r="B1882" s="216">
        <f t="shared" si="1"/>
        <v>1877</v>
      </c>
      <c r="C1882" s="609"/>
      <c r="D1882" s="599">
        <v>8.595568926692E12</v>
      </c>
      <c r="E1882" s="55" t="s">
        <v>1594</v>
      </c>
      <c r="F1882" s="594" t="s">
        <v>1595</v>
      </c>
      <c r="G1882" s="589">
        <v>4709.47</v>
      </c>
      <c r="H1882" s="590">
        <f>G1882*'ЗМІСТ'!$E$13/1000*1.2</f>
        <v>247.035814</v>
      </c>
      <c r="I1882" s="591"/>
      <c r="J1882" s="592"/>
      <c r="K1882" s="591"/>
      <c r="L1882" s="575"/>
      <c r="M1882" s="593"/>
      <c r="N1882" s="562"/>
      <c r="O1882" s="564"/>
    </row>
    <row r="1883" ht="13.5" customHeight="1" outlineLevel="1">
      <c r="A1883" s="564"/>
      <c r="B1883" s="216">
        <f t="shared" si="1"/>
        <v>1878</v>
      </c>
      <c r="C1883" s="598"/>
      <c r="D1883" s="599">
        <v>8.595568926708E12</v>
      </c>
      <c r="E1883" s="55" t="s">
        <v>1596</v>
      </c>
      <c r="F1883" s="594" t="s">
        <v>1597</v>
      </c>
      <c r="G1883" s="589">
        <v>7093.55</v>
      </c>
      <c r="H1883" s="590">
        <f>G1883*'ЗМІСТ'!$E$13/1000*1.2</f>
        <v>372.0930165</v>
      </c>
      <c r="I1883" s="591"/>
      <c r="J1883" s="592"/>
      <c r="K1883" s="591"/>
      <c r="L1883" s="575"/>
      <c r="M1883" s="593"/>
      <c r="N1883" s="562"/>
      <c r="O1883" s="564"/>
    </row>
    <row r="1884" ht="13.5" customHeight="1" outlineLevel="1">
      <c r="A1884" s="564"/>
      <c r="B1884" s="216">
        <f t="shared" si="1"/>
        <v>1879</v>
      </c>
      <c r="C1884" s="609"/>
      <c r="D1884" s="599">
        <v>8.595568926654E12</v>
      </c>
      <c r="E1884" s="55" t="s">
        <v>1586</v>
      </c>
      <c r="F1884" s="594" t="s">
        <v>1587</v>
      </c>
      <c r="G1884" s="589">
        <v>1526.76</v>
      </c>
      <c r="H1884" s="590">
        <f>G1884*'ЗМІСТ'!$E$13/1000*1.2</f>
        <v>80.08637901</v>
      </c>
      <c r="I1884" s="591"/>
      <c r="J1884" s="592"/>
      <c r="K1884" s="591"/>
      <c r="L1884" s="575"/>
      <c r="M1884" s="593"/>
      <c r="N1884" s="562"/>
      <c r="O1884" s="564"/>
    </row>
    <row r="1885" ht="13.5" customHeight="1" outlineLevel="1">
      <c r="A1885" s="564"/>
      <c r="B1885" s="216">
        <f t="shared" si="1"/>
        <v>1880</v>
      </c>
      <c r="C1885" s="598"/>
      <c r="D1885" s="599">
        <v>8.595568926661E12</v>
      </c>
      <c r="E1885" s="55" t="s">
        <v>1588</v>
      </c>
      <c r="F1885" s="594" t="s">
        <v>1589</v>
      </c>
      <c r="G1885" s="589">
        <v>1890.84</v>
      </c>
      <c r="H1885" s="590">
        <f>G1885*'ЗМІСТ'!$E$13/1000*1.2</f>
        <v>99.1842391</v>
      </c>
      <c r="I1885" s="591"/>
      <c r="J1885" s="592"/>
      <c r="K1885" s="591"/>
      <c r="L1885" s="575"/>
      <c r="M1885" s="593"/>
      <c r="N1885" s="562"/>
      <c r="O1885" s="564"/>
    </row>
    <row r="1886" ht="13.5" customHeight="1" outlineLevel="1">
      <c r="A1886" s="564"/>
      <c r="B1886" s="216">
        <f t="shared" si="1"/>
        <v>1881</v>
      </c>
      <c r="C1886" s="609"/>
      <c r="D1886" s="599">
        <v>8.595568926678E12</v>
      </c>
      <c r="E1886" s="55" t="s">
        <v>1590</v>
      </c>
      <c r="F1886" s="594" t="s">
        <v>1591</v>
      </c>
      <c r="G1886" s="589">
        <v>2313.64</v>
      </c>
      <c r="H1886" s="590">
        <f>G1886*'ЗМІСТ'!$E$13/1000*1.2</f>
        <v>121.3622638</v>
      </c>
      <c r="I1886" s="591"/>
      <c r="J1886" s="592"/>
      <c r="K1886" s="591"/>
      <c r="L1886" s="575"/>
      <c r="M1886" s="593"/>
      <c r="N1886" s="562"/>
      <c r="O1886" s="564"/>
    </row>
    <row r="1887" ht="13.5" customHeight="1" outlineLevel="1">
      <c r="A1887" s="564"/>
      <c r="B1887" s="216">
        <f t="shared" si="1"/>
        <v>1882</v>
      </c>
      <c r="C1887" s="598"/>
      <c r="D1887" s="599">
        <v>8.595568915474E12</v>
      </c>
      <c r="E1887" s="55" t="s">
        <v>6519</v>
      </c>
      <c r="F1887" s="594" t="s">
        <v>6520</v>
      </c>
      <c r="G1887" s="589">
        <v>8473.25</v>
      </c>
      <c r="H1887" s="590">
        <f>G1887*'ЗМІСТ'!$E$13/1000*1.2</f>
        <v>444.4653455</v>
      </c>
      <c r="I1887" s="591"/>
      <c r="J1887" s="592"/>
      <c r="K1887" s="591"/>
      <c r="L1887" s="575"/>
      <c r="M1887" s="593"/>
      <c r="N1887" s="562"/>
      <c r="O1887" s="564"/>
    </row>
    <row r="1888" ht="13.5" customHeight="1" outlineLevel="1">
      <c r="A1888" s="564"/>
      <c r="B1888" s="216">
        <f t="shared" si="1"/>
        <v>1883</v>
      </c>
      <c r="C1888" s="609"/>
      <c r="D1888" s="599">
        <v>8.595568905116E12</v>
      </c>
      <c r="E1888" s="55" t="s">
        <v>1215</v>
      </c>
      <c r="F1888" s="594" t="s">
        <v>1216</v>
      </c>
      <c r="G1888" s="589">
        <v>8592.66</v>
      </c>
      <c r="H1888" s="590">
        <f>G1888*'ЗМІСТ'!$E$13/1000*1.2</f>
        <v>450.7290114</v>
      </c>
      <c r="I1888" s="591"/>
      <c r="J1888" s="592"/>
      <c r="K1888" s="591"/>
      <c r="L1888" s="575"/>
      <c r="M1888" s="593"/>
      <c r="N1888" s="562"/>
      <c r="O1888" s="564"/>
    </row>
    <row r="1889" ht="13.5" customHeight="1" outlineLevel="1">
      <c r="A1889" s="564"/>
      <c r="B1889" s="216">
        <f t="shared" si="1"/>
        <v>1884</v>
      </c>
      <c r="C1889" s="598"/>
      <c r="D1889" s="599">
        <v>8.595568926975E12</v>
      </c>
      <c r="E1889" s="55" t="s">
        <v>6521</v>
      </c>
      <c r="F1889" s="594" t="s">
        <v>6522</v>
      </c>
      <c r="G1889" s="589">
        <v>12245.14</v>
      </c>
      <c r="H1889" s="590">
        <f>G1889*'ЗМІСТ'!$E$13/1000*1.2</f>
        <v>642.3202881</v>
      </c>
      <c r="I1889" s="591"/>
      <c r="J1889" s="592"/>
      <c r="K1889" s="591"/>
      <c r="L1889" s="575"/>
      <c r="M1889" s="593"/>
      <c r="N1889" s="562"/>
      <c r="O1889" s="564"/>
    </row>
    <row r="1890" ht="13.5" customHeight="1" outlineLevel="1">
      <c r="A1890" s="564"/>
      <c r="B1890" s="216">
        <f t="shared" si="1"/>
        <v>1885</v>
      </c>
      <c r="C1890" s="609"/>
      <c r="D1890" s="599">
        <v>8.595568905123E12</v>
      </c>
      <c r="E1890" s="55" t="s">
        <v>1217</v>
      </c>
      <c r="F1890" s="594" t="s">
        <v>1218</v>
      </c>
      <c r="G1890" s="589">
        <v>11353.16</v>
      </c>
      <c r="H1890" s="590">
        <f>G1890*'ЗМІСТ'!$E$13/1000*1.2</f>
        <v>595.5313702</v>
      </c>
      <c r="I1890" s="591"/>
      <c r="J1890" s="592"/>
      <c r="K1890" s="591"/>
      <c r="L1890" s="575"/>
      <c r="M1890" s="593"/>
      <c r="N1890" s="562"/>
      <c r="O1890" s="564"/>
    </row>
    <row r="1891" ht="13.5" customHeight="1" outlineLevel="1">
      <c r="A1891" s="564"/>
      <c r="B1891" s="216">
        <f t="shared" si="1"/>
        <v>1886</v>
      </c>
      <c r="C1891" s="598"/>
      <c r="D1891" s="599">
        <v>8.59556890513E12</v>
      </c>
      <c r="E1891" s="55" t="s">
        <v>1219</v>
      </c>
      <c r="F1891" s="594" t="s">
        <v>1220</v>
      </c>
      <c r="G1891" s="589">
        <v>19815.13</v>
      </c>
      <c r="H1891" s="590">
        <f>G1891*'ЗМІСТ'!$E$13/1000*1.2</f>
        <v>1039.405022</v>
      </c>
      <c r="I1891" s="591"/>
      <c r="J1891" s="592"/>
      <c r="K1891" s="591"/>
      <c r="L1891" s="575"/>
      <c r="M1891" s="593"/>
      <c r="N1891" s="562"/>
      <c r="O1891" s="564"/>
    </row>
    <row r="1892" ht="13.5" customHeight="1" outlineLevel="1">
      <c r="A1892" s="564"/>
      <c r="B1892" s="216">
        <f t="shared" si="1"/>
        <v>1887</v>
      </c>
      <c r="C1892" s="609"/>
      <c r="D1892" s="599">
        <v>8.595568922205E12</v>
      </c>
      <c r="E1892" s="55" t="s">
        <v>6523</v>
      </c>
      <c r="F1892" s="594" t="s">
        <v>6524</v>
      </c>
      <c r="G1892" s="589">
        <v>21491.57</v>
      </c>
      <c r="H1892" s="590">
        <f>G1892*'ЗМІСТ'!$E$13/1000*1.2</f>
        <v>1127.342883</v>
      </c>
      <c r="I1892" s="591"/>
      <c r="J1892" s="592"/>
      <c r="K1892" s="591"/>
      <c r="L1892" s="575"/>
      <c r="M1892" s="593"/>
      <c r="N1892" s="562"/>
      <c r="O1892" s="564"/>
    </row>
    <row r="1893" ht="13.5" customHeight="1" outlineLevel="1">
      <c r="A1893" s="564"/>
      <c r="B1893" s="216">
        <f t="shared" si="1"/>
        <v>1888</v>
      </c>
      <c r="C1893" s="598"/>
      <c r="D1893" s="599">
        <v>8.595568905147E12</v>
      </c>
      <c r="E1893" s="55" t="s">
        <v>1221</v>
      </c>
      <c r="F1893" s="594" t="s">
        <v>1222</v>
      </c>
      <c r="G1893" s="589">
        <v>21808.64</v>
      </c>
      <c r="H1893" s="590">
        <f>G1893*'ЗМІСТ'!$E$13/1000*1.2</f>
        <v>1143.974828</v>
      </c>
      <c r="I1893" s="591"/>
      <c r="J1893" s="592"/>
      <c r="K1893" s="591"/>
      <c r="L1893" s="575"/>
      <c r="M1893" s="593"/>
      <c r="N1893" s="562"/>
      <c r="O1893" s="564"/>
    </row>
    <row r="1894" ht="13.5" customHeight="1" outlineLevel="1">
      <c r="A1894" s="564"/>
      <c r="B1894" s="216">
        <f t="shared" si="1"/>
        <v>1889</v>
      </c>
      <c r="C1894" s="609"/>
      <c r="D1894" s="599">
        <v>8.595057632707E12</v>
      </c>
      <c r="E1894" s="55" t="s">
        <v>24</v>
      </c>
      <c r="F1894" s="594" t="s">
        <v>25</v>
      </c>
      <c r="G1894" s="589">
        <v>970.98</v>
      </c>
      <c r="H1894" s="590">
        <f>G1894*'ЗМІСТ'!$E$13/1000*1.2</f>
        <v>50.93287242</v>
      </c>
      <c r="I1894" s="591"/>
      <c r="J1894" s="592"/>
      <c r="K1894" s="591"/>
      <c r="L1894" s="575"/>
      <c r="M1894" s="593"/>
      <c r="N1894" s="562"/>
      <c r="O1894" s="564"/>
    </row>
    <row r="1895" ht="13.5" customHeight="1" outlineLevel="1">
      <c r="A1895" s="564"/>
      <c r="B1895" s="216">
        <f t="shared" si="1"/>
        <v>1890</v>
      </c>
      <c r="C1895" s="598"/>
      <c r="D1895" s="599">
        <v>8.595057632714E12</v>
      </c>
      <c r="E1895" s="55" t="s">
        <v>26</v>
      </c>
      <c r="F1895" s="594" t="s">
        <v>27</v>
      </c>
      <c r="G1895" s="589">
        <v>1200.23</v>
      </c>
      <c r="H1895" s="590">
        <f>G1895*'ЗМІСТ'!$E$13/1000*1.2</f>
        <v>62.95820868</v>
      </c>
      <c r="I1895" s="591"/>
      <c r="J1895" s="592"/>
      <c r="K1895" s="591"/>
      <c r="L1895" s="575"/>
      <c r="M1895" s="593"/>
      <c r="N1895" s="562"/>
      <c r="O1895" s="564"/>
    </row>
    <row r="1896" ht="13.5" customHeight="1" outlineLevel="1">
      <c r="A1896" s="564"/>
      <c r="B1896" s="216">
        <f t="shared" si="1"/>
        <v>1891</v>
      </c>
      <c r="C1896" s="609"/>
      <c r="D1896" s="599">
        <v>8.595057632721E12</v>
      </c>
      <c r="E1896" s="55" t="s">
        <v>28</v>
      </c>
      <c r="F1896" s="594" t="s">
        <v>29</v>
      </c>
      <c r="G1896" s="589">
        <v>1489.45</v>
      </c>
      <c r="H1896" s="590">
        <f>G1896*'ЗМІСТ'!$E$13/1000*1.2</f>
        <v>78.12927848</v>
      </c>
      <c r="I1896" s="591"/>
      <c r="J1896" s="592"/>
      <c r="K1896" s="591"/>
      <c r="L1896" s="575"/>
      <c r="M1896" s="593"/>
      <c r="N1896" s="562"/>
      <c r="O1896" s="564"/>
    </row>
    <row r="1897" ht="13.5" customHeight="1" outlineLevel="1">
      <c r="A1897" s="564"/>
      <c r="B1897" s="216">
        <f t="shared" si="1"/>
        <v>1892</v>
      </c>
      <c r="C1897" s="598"/>
      <c r="D1897" s="599">
        <v>8.595057657212E12</v>
      </c>
      <c r="E1897" s="55" t="s">
        <v>30</v>
      </c>
      <c r="F1897" s="594" t="s">
        <v>31</v>
      </c>
      <c r="G1897" s="589">
        <v>2116.39</v>
      </c>
      <c r="H1897" s="590">
        <f>G1897*'ЗМІСТ'!$E$13/1000*1.2</f>
        <v>111.0154914</v>
      </c>
      <c r="I1897" s="591"/>
      <c r="J1897" s="592"/>
      <c r="K1897" s="591"/>
      <c r="L1897" s="575"/>
      <c r="M1897" s="593"/>
      <c r="N1897" s="562"/>
      <c r="O1897" s="564"/>
    </row>
    <row r="1898" ht="13.5" customHeight="1" outlineLevel="1">
      <c r="A1898" s="564"/>
      <c r="B1898" s="216">
        <f t="shared" si="1"/>
        <v>1893</v>
      </c>
      <c r="C1898" s="609"/>
      <c r="D1898" s="599">
        <v>8.595568910578E12</v>
      </c>
      <c r="E1898" s="55" t="s">
        <v>386</v>
      </c>
      <c r="F1898" s="594" t="s">
        <v>387</v>
      </c>
      <c r="G1898" s="589">
        <v>1075.61</v>
      </c>
      <c r="H1898" s="590">
        <f>G1898*'ЗМІСТ'!$E$13/1000*1.2</f>
        <v>56.42125162</v>
      </c>
      <c r="I1898" s="591"/>
      <c r="J1898" s="592"/>
      <c r="K1898" s="591"/>
      <c r="L1898" s="575"/>
      <c r="M1898" s="593"/>
      <c r="N1898" s="562"/>
      <c r="O1898" s="564"/>
    </row>
    <row r="1899" ht="13.5" customHeight="1" outlineLevel="1">
      <c r="A1899" s="564"/>
      <c r="B1899" s="216">
        <f t="shared" si="1"/>
        <v>1894</v>
      </c>
      <c r="C1899" s="598"/>
      <c r="D1899" s="599">
        <v>8.595057615496E12</v>
      </c>
      <c r="E1899" s="55" t="s">
        <v>32</v>
      </c>
      <c r="F1899" s="594" t="s">
        <v>33</v>
      </c>
      <c r="G1899" s="589">
        <v>304.69</v>
      </c>
      <c r="H1899" s="590">
        <f>G1899*'ЗМІСТ'!$E$13/1000*1.2</f>
        <v>15.98255051</v>
      </c>
      <c r="I1899" s="591"/>
      <c r="J1899" s="592"/>
      <c r="K1899" s="591"/>
      <c r="L1899" s="575"/>
      <c r="M1899" s="593"/>
      <c r="N1899" s="562"/>
      <c r="O1899" s="564"/>
    </row>
    <row r="1900" ht="13.5" customHeight="1" outlineLevel="1">
      <c r="A1900" s="564"/>
      <c r="B1900" s="216">
        <f t="shared" si="1"/>
        <v>1895</v>
      </c>
      <c r="C1900" s="609"/>
      <c r="D1900" s="599">
        <v>8.595057650558E12</v>
      </c>
      <c r="E1900" s="55" t="s">
        <v>34</v>
      </c>
      <c r="F1900" s="594" t="s">
        <v>35</v>
      </c>
      <c r="G1900" s="589">
        <v>277.54</v>
      </c>
      <c r="H1900" s="590">
        <f>G1900*'ЗМІСТ'!$E$13/1000*1.2</f>
        <v>14.558394</v>
      </c>
      <c r="I1900" s="591"/>
      <c r="J1900" s="592"/>
      <c r="K1900" s="591"/>
      <c r="L1900" s="575"/>
      <c r="M1900" s="593"/>
      <c r="N1900" s="562"/>
      <c r="O1900" s="564"/>
    </row>
    <row r="1901" ht="13.5" customHeight="1" outlineLevel="1">
      <c r="A1901" s="564"/>
      <c r="B1901" s="216">
        <f t="shared" si="1"/>
        <v>1896</v>
      </c>
      <c r="C1901" s="598"/>
      <c r="D1901" s="599">
        <v>8.595057600072E12</v>
      </c>
      <c r="E1901" s="55" t="s">
        <v>36</v>
      </c>
      <c r="F1901" s="594" t="s">
        <v>37</v>
      </c>
      <c r="G1901" s="589">
        <v>399.75</v>
      </c>
      <c r="H1901" s="590">
        <f>G1901*'ЗМІСТ'!$E$13/1000*1.2</f>
        <v>20.96893422</v>
      </c>
      <c r="I1901" s="591"/>
      <c r="J1901" s="592"/>
      <c r="K1901" s="591"/>
      <c r="L1901" s="575"/>
      <c r="M1901" s="593"/>
      <c r="N1901" s="562"/>
      <c r="O1901" s="564"/>
    </row>
    <row r="1902" ht="13.5" customHeight="1" outlineLevel="1">
      <c r="A1902" s="564"/>
      <c r="B1902" s="216">
        <f t="shared" si="1"/>
        <v>1897</v>
      </c>
      <c r="C1902" s="609"/>
      <c r="D1902" s="599">
        <v>8.595057600089E12</v>
      </c>
      <c r="E1902" s="55" t="s">
        <v>40</v>
      </c>
      <c r="F1902" s="594" t="s">
        <v>41</v>
      </c>
      <c r="G1902" s="589">
        <v>202.24</v>
      </c>
      <c r="H1902" s="590">
        <f>G1902*'ЗМІСТ'!$E$13/1000*1.2</f>
        <v>10.60852347</v>
      </c>
      <c r="I1902" s="591"/>
      <c r="J1902" s="592"/>
      <c r="K1902" s="591"/>
      <c r="L1902" s="575"/>
      <c r="M1902" s="593"/>
      <c r="N1902" s="562"/>
      <c r="O1902" s="564"/>
    </row>
    <row r="1903" ht="13.5" customHeight="1" outlineLevel="1">
      <c r="A1903" s="564"/>
      <c r="B1903" s="216">
        <f t="shared" si="1"/>
        <v>1898</v>
      </c>
      <c r="C1903" s="598"/>
      <c r="D1903" s="599">
        <v>8.595057634923E12</v>
      </c>
      <c r="E1903" s="55" t="s">
        <v>388</v>
      </c>
      <c r="F1903" s="594" t="s">
        <v>389</v>
      </c>
      <c r="G1903" s="589">
        <v>728.57</v>
      </c>
      <c r="H1903" s="590">
        <f>G1903*'ЗМІСТ'!$E$13/1000*1.2</f>
        <v>38.21722678</v>
      </c>
      <c r="I1903" s="591">
        <v>0.03389753096620193</v>
      </c>
      <c r="J1903" s="592"/>
      <c r="K1903" s="591"/>
      <c r="L1903" s="575"/>
      <c r="M1903" s="593"/>
      <c r="N1903" s="562"/>
      <c r="O1903" s="564"/>
    </row>
    <row r="1904" ht="13.5" customHeight="1" outlineLevel="1">
      <c r="A1904" s="564"/>
      <c r="B1904" s="216">
        <f t="shared" si="1"/>
        <v>1899</v>
      </c>
      <c r="C1904" s="609"/>
      <c r="D1904" s="599">
        <v>8.595568932327E12</v>
      </c>
      <c r="E1904" s="55" t="s">
        <v>44</v>
      </c>
      <c r="F1904" s="594" t="s">
        <v>45</v>
      </c>
      <c r="G1904" s="589">
        <v>388.16</v>
      </c>
      <c r="H1904" s="590">
        <f>G1904*'ЗМІСТ'!$E$13/1000*1.2</f>
        <v>20.36097938</v>
      </c>
      <c r="I1904" s="591"/>
      <c r="J1904" s="592"/>
      <c r="K1904" s="591"/>
      <c r="L1904" s="575"/>
      <c r="M1904" s="593"/>
      <c r="N1904" s="562"/>
      <c r="O1904" s="564"/>
    </row>
    <row r="1905" ht="13.5" customHeight="1" outlineLevel="1">
      <c r="A1905" s="564"/>
      <c r="B1905" s="216">
        <f t="shared" si="1"/>
        <v>1900</v>
      </c>
      <c r="C1905" s="598"/>
      <c r="D1905" s="599">
        <v>8.595568910592E12</v>
      </c>
      <c r="E1905" s="55" t="s">
        <v>38</v>
      </c>
      <c r="F1905" s="594" t="s">
        <v>39</v>
      </c>
      <c r="G1905" s="589">
        <v>256.4</v>
      </c>
      <c r="H1905" s="590">
        <f>G1905*'ЗМІСТ'!$E$13/1000*1.2</f>
        <v>13.44949277</v>
      </c>
      <c r="I1905" s="591"/>
      <c r="J1905" s="592"/>
      <c r="K1905" s="591"/>
      <c r="L1905" s="575"/>
      <c r="M1905" s="593"/>
      <c r="N1905" s="562"/>
      <c r="O1905" s="564"/>
    </row>
    <row r="1906" ht="13.5" customHeight="1" outlineLevel="1">
      <c r="A1906" s="564"/>
      <c r="B1906" s="216">
        <f t="shared" si="1"/>
        <v>1901</v>
      </c>
      <c r="C1906" s="609"/>
      <c r="D1906" s="599">
        <v>8.595568934819E12</v>
      </c>
      <c r="E1906" s="55" t="s">
        <v>6525</v>
      </c>
      <c r="F1906" s="594" t="s">
        <v>6526</v>
      </c>
      <c r="G1906" s="589">
        <v>1431.99</v>
      </c>
      <c r="H1906" s="590">
        <f>G1906*'ЗМІСТ'!$E$13/1000*1.2</f>
        <v>75.11520729</v>
      </c>
      <c r="I1906" s="591"/>
      <c r="J1906" s="592"/>
      <c r="K1906" s="591"/>
      <c r="L1906" s="575"/>
      <c r="M1906" s="593"/>
      <c r="N1906" s="562"/>
      <c r="O1906" s="564"/>
    </row>
    <row r="1907" ht="13.5" customHeight="1" outlineLevel="1">
      <c r="A1907" s="564"/>
      <c r="B1907" s="216">
        <f t="shared" si="1"/>
        <v>1902</v>
      </c>
      <c r="C1907" s="598"/>
      <c r="D1907" s="599">
        <v>8.595568930224E12</v>
      </c>
      <c r="E1907" s="55" t="s">
        <v>3420</v>
      </c>
      <c r="F1907" s="594" t="s">
        <v>3421</v>
      </c>
      <c r="G1907" s="589">
        <v>1156.27</v>
      </c>
      <c r="H1907" s="590">
        <f>G1907*'ЗМІСТ'!$E$13/1000*1.2</f>
        <v>60.6522816</v>
      </c>
      <c r="I1907" s="591"/>
      <c r="J1907" s="592"/>
      <c r="K1907" s="591"/>
      <c r="L1907" s="575"/>
      <c r="M1907" s="593"/>
      <c r="N1907" s="562"/>
      <c r="O1907" s="564"/>
    </row>
    <row r="1908" ht="13.5" customHeight="1" outlineLevel="1">
      <c r="A1908" s="564"/>
      <c r="B1908" s="216">
        <f t="shared" si="1"/>
        <v>1903</v>
      </c>
      <c r="C1908" s="609"/>
      <c r="D1908" s="599">
        <v>8.595057655201E12</v>
      </c>
      <c r="E1908" s="55" t="s">
        <v>6527</v>
      </c>
      <c r="F1908" s="594" t="s">
        <v>6528</v>
      </c>
      <c r="G1908" s="589">
        <v>4643.31</v>
      </c>
      <c r="H1908" s="590">
        <f>G1908*'ЗМІСТ'!$E$13/1000*1.2</f>
        <v>243.5653832</v>
      </c>
      <c r="I1908" s="591"/>
      <c r="J1908" s="592"/>
      <c r="K1908" s="591"/>
      <c r="L1908" s="575"/>
      <c r="M1908" s="593"/>
      <c r="N1908" s="562"/>
      <c r="O1908" s="564"/>
    </row>
    <row r="1909" ht="13.5" customHeight="1" outlineLevel="1">
      <c r="A1909" s="564"/>
      <c r="B1909" s="216">
        <f t="shared" si="1"/>
        <v>1904</v>
      </c>
      <c r="C1909" s="598"/>
      <c r="D1909" s="599">
        <v>8.595057621732E12</v>
      </c>
      <c r="E1909" s="55" t="s">
        <v>3414</v>
      </c>
      <c r="F1909" s="594" t="s">
        <v>3415</v>
      </c>
      <c r="G1909" s="589">
        <v>520.12</v>
      </c>
      <c r="H1909" s="590">
        <f>G1909*'ЗМІСТ'!$E$13/1000*1.2</f>
        <v>27.28295701</v>
      </c>
      <c r="I1909" s="591"/>
      <c r="J1909" s="592"/>
      <c r="K1909" s="591"/>
      <c r="L1909" s="575"/>
      <c r="M1909" s="593"/>
      <c r="N1909" s="562"/>
      <c r="O1909" s="564"/>
    </row>
    <row r="1910" ht="13.5" customHeight="1" outlineLevel="1">
      <c r="A1910" s="564"/>
      <c r="B1910" s="216">
        <f t="shared" si="1"/>
        <v>1905</v>
      </c>
      <c r="C1910" s="609"/>
      <c r="D1910" s="599">
        <v>8.595568919458E12</v>
      </c>
      <c r="E1910" s="55" t="s">
        <v>6529</v>
      </c>
      <c r="F1910" s="594" t="s">
        <v>6530</v>
      </c>
      <c r="G1910" s="589">
        <v>898.13</v>
      </c>
      <c r="H1910" s="590">
        <f>G1910*'ЗМІСТ'!$E$13/1000*1.2</f>
        <v>47.11151693</v>
      </c>
      <c r="I1910" s="591"/>
      <c r="J1910" s="592"/>
      <c r="K1910" s="591"/>
      <c r="L1910" s="575"/>
      <c r="M1910" s="593"/>
      <c r="N1910" s="562"/>
      <c r="O1910" s="564"/>
    </row>
    <row r="1911" ht="13.5" customHeight="1" outlineLevel="1">
      <c r="A1911" s="564"/>
      <c r="B1911" s="216">
        <f t="shared" si="1"/>
        <v>1906</v>
      </c>
      <c r="C1911" s="598"/>
      <c r="D1911" s="599">
        <v>8.595057629011E12</v>
      </c>
      <c r="E1911" s="55" t="s">
        <v>3417</v>
      </c>
      <c r="F1911" s="594" t="s">
        <v>6531</v>
      </c>
      <c r="G1911" s="589">
        <v>448.75</v>
      </c>
      <c r="H1911" s="590">
        <f>G1911*'ЗМІСТ'!$E$13/1000*1.2</f>
        <v>23.5392351</v>
      </c>
      <c r="I1911" s="591"/>
      <c r="J1911" s="592"/>
      <c r="K1911" s="591"/>
      <c r="L1911" s="575"/>
      <c r="M1911" s="593"/>
      <c r="N1911" s="562"/>
      <c r="O1911" s="564"/>
    </row>
    <row r="1912" ht="13.5" customHeight="1" outlineLevel="1">
      <c r="A1912" s="564"/>
      <c r="B1912" s="216">
        <f t="shared" si="1"/>
        <v>1907</v>
      </c>
      <c r="C1912" s="609"/>
      <c r="D1912" s="599">
        <v>8.595568924612E12</v>
      </c>
      <c r="E1912" s="55" t="s">
        <v>100</v>
      </c>
      <c r="F1912" s="594" t="s">
        <v>101</v>
      </c>
      <c r="G1912" s="589">
        <v>968.76</v>
      </c>
      <c r="H1912" s="590">
        <f>G1912*'ЗМІСТ'!$E$13/1000*1.2</f>
        <v>50.81642205</v>
      </c>
      <c r="I1912" s="591"/>
      <c r="J1912" s="592"/>
      <c r="K1912" s="591"/>
      <c r="L1912" s="575"/>
      <c r="M1912" s="593"/>
      <c r="N1912" s="562"/>
      <c r="O1912" s="564"/>
    </row>
    <row r="1913" ht="13.5" customHeight="1" outlineLevel="1">
      <c r="A1913" s="564"/>
      <c r="B1913" s="216">
        <f t="shared" si="1"/>
        <v>1908</v>
      </c>
      <c r="C1913" s="598"/>
      <c r="D1913" s="599">
        <v>8.595568932372E12</v>
      </c>
      <c r="E1913" s="55" t="s">
        <v>6532</v>
      </c>
      <c r="F1913" s="594" t="s">
        <v>6533</v>
      </c>
      <c r="G1913" s="589">
        <v>1656.03</v>
      </c>
      <c r="H1913" s="590">
        <f>G1913*'ЗМІСТ'!$E$13/1000*1.2</f>
        <v>86.86725237</v>
      </c>
      <c r="I1913" s="591"/>
      <c r="J1913" s="592"/>
      <c r="K1913" s="591"/>
      <c r="L1913" s="575"/>
      <c r="M1913" s="593"/>
      <c r="N1913" s="562"/>
      <c r="O1913" s="564"/>
    </row>
    <row r="1914" ht="13.5" customHeight="1" outlineLevel="1">
      <c r="A1914" s="564"/>
      <c r="B1914" s="216">
        <f t="shared" si="1"/>
        <v>1909</v>
      </c>
      <c r="C1914" s="609"/>
      <c r="D1914" s="599">
        <v>8.595568924605E12</v>
      </c>
      <c r="E1914" s="55" t="s">
        <v>96</v>
      </c>
      <c r="F1914" s="594" t="s">
        <v>97</v>
      </c>
      <c r="G1914" s="589">
        <v>393.28</v>
      </c>
      <c r="H1914" s="590">
        <f>G1914*'ЗМІСТ'!$E$13/1000*1.2</f>
        <v>20.62954959</v>
      </c>
      <c r="I1914" s="591"/>
      <c r="J1914" s="592"/>
      <c r="K1914" s="591"/>
      <c r="L1914" s="575"/>
      <c r="M1914" s="593"/>
      <c r="N1914" s="562"/>
      <c r="O1914" s="564"/>
    </row>
    <row r="1915" ht="13.5" customHeight="1" outlineLevel="1">
      <c r="A1915" s="564"/>
      <c r="B1915" s="216">
        <f t="shared" si="1"/>
        <v>1910</v>
      </c>
      <c r="C1915" s="598"/>
      <c r="D1915" s="599">
        <v>8.595568930835E12</v>
      </c>
      <c r="E1915" s="55" t="s">
        <v>94</v>
      </c>
      <c r="F1915" s="594" t="s">
        <v>95</v>
      </c>
      <c r="G1915" s="589">
        <v>403.15</v>
      </c>
      <c r="H1915" s="590">
        <f>G1915*'ЗМІСТ'!$E$13/1000*1.2</f>
        <v>21.14728163</v>
      </c>
      <c r="I1915" s="591"/>
      <c r="J1915" s="592"/>
      <c r="K1915" s="591"/>
      <c r="L1915" s="575"/>
      <c r="M1915" s="593"/>
      <c r="N1915" s="562"/>
      <c r="O1915" s="564"/>
    </row>
    <row r="1916" ht="13.5" customHeight="1" outlineLevel="1">
      <c r="A1916" s="564"/>
      <c r="B1916" s="216">
        <f t="shared" si="1"/>
        <v>1911</v>
      </c>
      <c r="C1916" s="597"/>
      <c r="D1916" s="599">
        <v>8.595568926968E12</v>
      </c>
      <c r="E1916" s="55" t="s">
        <v>102</v>
      </c>
      <c r="F1916" s="594" t="s">
        <v>103</v>
      </c>
      <c r="G1916" s="589">
        <v>911.16</v>
      </c>
      <c r="H1916" s="590">
        <f>G1916*'ЗМІСТ'!$E$13/1000*1.2</f>
        <v>47.79500714</v>
      </c>
      <c r="I1916" s="591"/>
      <c r="J1916" s="592"/>
      <c r="K1916" s="591"/>
      <c r="L1916" s="575"/>
      <c r="M1916" s="593"/>
      <c r="N1916" s="562"/>
      <c r="O1916" s="564"/>
    </row>
    <row r="1917" ht="13.5" customHeight="1" outlineLevel="1">
      <c r="A1917" s="564"/>
      <c r="B1917" s="216">
        <f t="shared" si="1"/>
        <v>1912</v>
      </c>
      <c r="C1917" s="597"/>
      <c r="D1917" s="599">
        <v>8.595568927705E12</v>
      </c>
      <c r="E1917" s="55" t="s">
        <v>104</v>
      </c>
      <c r="F1917" s="594" t="s">
        <v>105</v>
      </c>
      <c r="G1917" s="589">
        <v>1188.69</v>
      </c>
      <c r="H1917" s="590">
        <f>G1917*'ЗМІСТ'!$E$13/1000*1.2</f>
        <v>62.35287659</v>
      </c>
      <c r="I1917" s="591"/>
      <c r="J1917" s="592"/>
      <c r="K1917" s="591"/>
      <c r="L1917" s="575"/>
      <c r="M1917" s="593"/>
      <c r="N1917" s="562"/>
      <c r="O1917" s="564"/>
    </row>
    <row r="1918" ht="13.5" customHeight="1" outlineLevel="1">
      <c r="A1918" s="564"/>
      <c r="B1918" s="216">
        <f t="shared" si="1"/>
        <v>1913</v>
      </c>
      <c r="C1918" s="597"/>
      <c r="D1918" s="599">
        <v>8.595568931948E12</v>
      </c>
      <c r="E1918" s="55" t="s">
        <v>106</v>
      </c>
      <c r="F1918" s="594" t="s">
        <v>107</v>
      </c>
      <c r="G1918" s="589">
        <v>1626.2</v>
      </c>
      <c r="H1918" s="590">
        <f>G1918*'ЗМІСТ'!$E$13/1000*1.2</f>
        <v>85.30251614</v>
      </c>
      <c r="I1918" s="591"/>
      <c r="J1918" s="592"/>
      <c r="K1918" s="591"/>
      <c r="L1918" s="575"/>
      <c r="M1918" s="593"/>
      <c r="N1918" s="562"/>
      <c r="O1918" s="564"/>
    </row>
    <row r="1919" ht="13.5" customHeight="1" outlineLevel="1">
      <c r="A1919" s="564"/>
      <c r="B1919" s="216">
        <f t="shared" si="1"/>
        <v>1914</v>
      </c>
      <c r="C1919" s="607"/>
      <c r="D1919" s="599">
        <v>8.595568934246E12</v>
      </c>
      <c r="E1919" s="55" t="s">
        <v>108</v>
      </c>
      <c r="F1919" s="594" t="s">
        <v>109</v>
      </c>
      <c r="G1919" s="589">
        <v>2135.76</v>
      </c>
      <c r="H1919" s="590">
        <f>G1919*'ЗМІСТ'!$E$13/1000*1.2</f>
        <v>112.0315471</v>
      </c>
      <c r="I1919" s="591"/>
      <c r="J1919" s="592"/>
      <c r="K1919" s="591"/>
      <c r="L1919" s="575"/>
      <c r="M1919" s="593"/>
      <c r="N1919" s="562"/>
      <c r="O1919" s="564"/>
    </row>
    <row r="1920" ht="13.5" customHeight="1" outlineLevel="1">
      <c r="A1920" s="564"/>
      <c r="B1920" s="216">
        <f t="shared" si="1"/>
        <v>1915</v>
      </c>
      <c r="C1920" s="597"/>
      <c r="D1920" s="599">
        <v>8.595568925299E12</v>
      </c>
      <c r="E1920" s="55" t="s">
        <v>98</v>
      </c>
      <c r="F1920" s="594" t="s">
        <v>99</v>
      </c>
      <c r="G1920" s="589">
        <v>416.57</v>
      </c>
      <c r="H1920" s="590">
        <f>G1920*'ЗМІСТ'!$E$13/1000*1.2</f>
        <v>21.85122934</v>
      </c>
      <c r="I1920" s="591"/>
      <c r="J1920" s="592"/>
      <c r="K1920" s="591"/>
      <c r="L1920" s="575"/>
      <c r="M1920" s="593"/>
      <c r="N1920" s="562"/>
      <c r="O1920" s="564"/>
    </row>
    <row r="1921" ht="13.5" customHeight="1" outlineLevel="1">
      <c r="A1921" s="564"/>
      <c r="B1921" s="216">
        <f t="shared" si="1"/>
        <v>1916</v>
      </c>
      <c r="C1921" s="607"/>
      <c r="D1921" s="599">
        <v>8.595057612648E12</v>
      </c>
      <c r="E1921" s="55" t="s">
        <v>86</v>
      </c>
      <c r="F1921" s="594" t="s">
        <v>87</v>
      </c>
      <c r="G1921" s="589">
        <v>891.22</v>
      </c>
      <c r="H1921" s="590">
        <f>G1921*'ЗМІСТ'!$E$13/1000*1.2</f>
        <v>46.74905205</v>
      </c>
      <c r="I1921" s="591"/>
      <c r="J1921" s="592"/>
      <c r="K1921" s="591"/>
      <c r="L1921" s="575"/>
      <c r="M1921" s="593"/>
      <c r="N1921" s="562"/>
      <c r="O1921" s="564"/>
    </row>
    <row r="1922" ht="13.5" customHeight="1" outlineLevel="1">
      <c r="A1922" s="564"/>
      <c r="B1922" s="216">
        <f t="shared" si="1"/>
        <v>1917</v>
      </c>
      <c r="C1922" s="598"/>
      <c r="D1922" s="599">
        <v>8.595057691131E12</v>
      </c>
      <c r="E1922" s="55" t="s">
        <v>4440</v>
      </c>
      <c r="F1922" s="594" t="s">
        <v>4441</v>
      </c>
      <c r="G1922" s="589">
        <v>1552.12</v>
      </c>
      <c r="H1922" s="590">
        <f>G1922*'ЗМІСТ'!$E$13/1000*1.2</f>
        <v>81.41664085</v>
      </c>
      <c r="I1922" s="591"/>
      <c r="J1922" s="592"/>
      <c r="K1922" s="591"/>
      <c r="L1922" s="575"/>
      <c r="M1922" s="593"/>
      <c r="N1922" s="562"/>
      <c r="O1922" s="564"/>
    </row>
    <row r="1923" ht="13.5" customHeight="1" outlineLevel="1">
      <c r="A1923" s="564"/>
      <c r="B1923" s="216">
        <f t="shared" si="1"/>
        <v>1918</v>
      </c>
      <c r="C1923" s="598"/>
      <c r="D1923" s="599">
        <v>8.595568929648E12</v>
      </c>
      <c r="E1923" s="55" t="s">
        <v>6534</v>
      </c>
      <c r="F1923" s="594" t="s">
        <v>6535</v>
      </c>
      <c r="G1923" s="589">
        <v>1395.46</v>
      </c>
      <c r="H1923" s="590">
        <f>G1923*'ЗМІСТ'!$E$13/1000*1.2</f>
        <v>73.19902176</v>
      </c>
      <c r="I1923" s="591"/>
      <c r="J1923" s="592"/>
      <c r="K1923" s="591"/>
      <c r="L1923" s="575"/>
      <c r="M1923" s="593"/>
      <c r="N1923" s="562"/>
      <c r="O1923" s="564"/>
    </row>
    <row r="1924" ht="13.5" customHeight="1" outlineLevel="1">
      <c r="A1924" s="564"/>
      <c r="B1924" s="216">
        <f t="shared" si="1"/>
        <v>1919</v>
      </c>
      <c r="C1924" s="598"/>
      <c r="D1924" s="599">
        <v>8.595568931153E12</v>
      </c>
      <c r="E1924" s="55" t="s">
        <v>4442</v>
      </c>
      <c r="F1924" s="594" t="s">
        <v>4443</v>
      </c>
      <c r="G1924" s="589">
        <v>2323.57</v>
      </c>
      <c r="H1924" s="590">
        <f>G1924*'ЗМІСТ'!$E$13/1000*1.2</f>
        <v>121.8831432</v>
      </c>
      <c r="I1924" s="591"/>
      <c r="J1924" s="592"/>
      <c r="K1924" s="591"/>
      <c r="L1924" s="575"/>
      <c r="M1924" s="593"/>
      <c r="N1924" s="562"/>
      <c r="O1924" s="564"/>
    </row>
    <row r="1925" ht="13.5" customHeight="1" outlineLevel="1">
      <c r="A1925" s="564"/>
      <c r="B1925" s="216">
        <f t="shared" si="1"/>
        <v>1920</v>
      </c>
      <c r="C1925" s="598"/>
      <c r="D1925" s="599">
        <v>8.595057691124E12</v>
      </c>
      <c r="E1925" s="55" t="s">
        <v>4438</v>
      </c>
      <c r="F1925" s="594" t="s">
        <v>4439</v>
      </c>
      <c r="G1925" s="589">
        <v>1009.73</v>
      </c>
      <c r="H1925" s="590">
        <f>G1925*'ЗМІСТ'!$E$13/1000*1.2</f>
        <v>52.96550832</v>
      </c>
      <c r="I1925" s="591"/>
      <c r="J1925" s="592"/>
      <c r="K1925" s="591"/>
      <c r="L1925" s="575"/>
      <c r="M1925" s="593"/>
      <c r="N1925" s="562"/>
      <c r="O1925" s="564"/>
    </row>
    <row r="1926" ht="13.5" customHeight="1" outlineLevel="1">
      <c r="A1926" s="564"/>
      <c r="B1926" s="216">
        <f t="shared" si="1"/>
        <v>1921</v>
      </c>
      <c r="C1926" s="598"/>
      <c r="D1926" s="599">
        <v>8.595568927972E12</v>
      </c>
      <c r="E1926" s="55" t="s">
        <v>6536</v>
      </c>
      <c r="F1926" s="594" t="s">
        <v>6537</v>
      </c>
      <c r="G1926" s="589">
        <v>1229.97</v>
      </c>
      <c r="H1926" s="590">
        <f>G1926*'ЗМІСТ'!$E$13/1000*1.2</f>
        <v>64.51822395</v>
      </c>
      <c r="I1926" s="591"/>
      <c r="J1926" s="592"/>
      <c r="K1926" s="591"/>
      <c r="L1926" s="575"/>
      <c r="M1926" s="593"/>
      <c r="N1926" s="562"/>
      <c r="O1926" s="564"/>
    </row>
    <row r="1927" ht="13.5" customHeight="1" outlineLevel="1">
      <c r="A1927" s="564"/>
      <c r="B1927" s="216">
        <f t="shared" si="1"/>
        <v>1922</v>
      </c>
      <c r="C1927" s="598"/>
      <c r="D1927" s="599">
        <v>8.595057691148E12</v>
      </c>
      <c r="E1927" s="55" t="s">
        <v>4444</v>
      </c>
      <c r="F1927" s="594" t="s">
        <v>4445</v>
      </c>
      <c r="G1927" s="589">
        <v>1542.67</v>
      </c>
      <c r="H1927" s="590">
        <f>G1927*'ЗМІСТ'!$E$13/1000*1.2</f>
        <v>80.92093997</v>
      </c>
      <c r="I1927" s="591"/>
      <c r="J1927" s="592"/>
      <c r="K1927" s="591"/>
      <c r="L1927" s="575"/>
      <c r="M1927" s="593"/>
      <c r="N1927" s="562"/>
      <c r="O1927" s="564"/>
    </row>
    <row r="1928" ht="13.5" customHeight="1" outlineLevel="1">
      <c r="A1928" s="564"/>
      <c r="B1928" s="216">
        <f t="shared" si="1"/>
        <v>1923</v>
      </c>
      <c r="C1928" s="598"/>
      <c r="D1928" s="599">
        <v>8.595568929655E12</v>
      </c>
      <c r="E1928" s="55" t="s">
        <v>6538</v>
      </c>
      <c r="F1928" s="594" t="s">
        <v>6539</v>
      </c>
      <c r="G1928" s="589">
        <v>1772.11</v>
      </c>
      <c r="H1928" s="590">
        <f>G1928*'ЗМІСТ'!$E$13/1000*1.2</f>
        <v>92.9562427</v>
      </c>
      <c r="I1928" s="591"/>
      <c r="J1928" s="592"/>
      <c r="K1928" s="591"/>
      <c r="L1928" s="575"/>
      <c r="M1928" s="593"/>
      <c r="N1928" s="562"/>
      <c r="O1928" s="564"/>
    </row>
    <row r="1929" ht="13.5" customHeight="1" outlineLevel="1">
      <c r="A1929" s="564"/>
      <c r="B1929" s="216">
        <f t="shared" si="1"/>
        <v>1924</v>
      </c>
      <c r="C1929" s="598"/>
      <c r="D1929" s="599">
        <v>8.595057691179E12</v>
      </c>
      <c r="E1929" s="55" t="s">
        <v>4430</v>
      </c>
      <c r="F1929" s="594" t="s">
        <v>4431</v>
      </c>
      <c r="G1929" s="589">
        <v>812.19</v>
      </c>
      <c r="H1929" s="590">
        <f>G1929*'ЗМІСТ'!$E$13/1000*1.2</f>
        <v>42.60352391</v>
      </c>
      <c r="I1929" s="591"/>
      <c r="J1929" s="592"/>
      <c r="K1929" s="591"/>
      <c r="L1929" s="575"/>
      <c r="M1929" s="593"/>
      <c r="N1929" s="562"/>
      <c r="O1929" s="564"/>
    </row>
    <row r="1930" ht="13.5" customHeight="1" outlineLevel="1">
      <c r="A1930" s="564"/>
      <c r="B1930" s="216">
        <f t="shared" si="1"/>
        <v>1925</v>
      </c>
      <c r="C1930" s="598"/>
      <c r="D1930" s="599">
        <v>8.595568931139E12</v>
      </c>
      <c r="E1930" s="55" t="s">
        <v>4436</v>
      </c>
      <c r="F1930" s="594" t="s">
        <v>4437</v>
      </c>
      <c r="G1930" s="589">
        <v>1356.3</v>
      </c>
      <c r="H1930" s="590">
        <f>G1930*'ЗМІСТ'!$E$13/1000*1.2</f>
        <v>71.14487926</v>
      </c>
      <c r="I1930" s="591"/>
      <c r="J1930" s="592"/>
      <c r="K1930" s="591"/>
      <c r="L1930" s="575"/>
      <c r="M1930" s="593"/>
      <c r="N1930" s="562"/>
      <c r="O1930" s="564"/>
    </row>
    <row r="1931" ht="13.5" customHeight="1" outlineLevel="1">
      <c r="A1931" s="564"/>
      <c r="B1931" s="216">
        <f t="shared" si="1"/>
        <v>1926</v>
      </c>
      <c r="C1931" s="598"/>
      <c r="D1931" s="599">
        <v>8.5950576911E12</v>
      </c>
      <c r="E1931" s="55" t="s">
        <v>4432</v>
      </c>
      <c r="F1931" s="594" t="s">
        <v>4433</v>
      </c>
      <c r="G1931" s="589">
        <v>648.76</v>
      </c>
      <c r="H1931" s="590">
        <f>G1931*'ЗМІСТ'!$E$13/1000*1.2</f>
        <v>34.03078365</v>
      </c>
      <c r="I1931" s="591"/>
      <c r="J1931" s="592"/>
      <c r="K1931" s="591"/>
      <c r="L1931" s="575"/>
      <c r="M1931" s="593"/>
      <c r="N1931" s="562"/>
      <c r="O1931" s="564"/>
    </row>
    <row r="1932" ht="13.5" customHeight="1" outlineLevel="1">
      <c r="A1932" s="564"/>
      <c r="B1932" s="216">
        <f t="shared" si="1"/>
        <v>1927</v>
      </c>
      <c r="C1932" s="598"/>
      <c r="D1932" s="599">
        <v>8.595568927965E12</v>
      </c>
      <c r="E1932" s="55" t="s">
        <v>6540</v>
      </c>
      <c r="F1932" s="594" t="s">
        <v>6541</v>
      </c>
      <c r="G1932" s="589">
        <v>1019.99</v>
      </c>
      <c r="H1932" s="590">
        <f>G1932*'ЗМІСТ'!$E$13/1000*1.2</f>
        <v>53.50369785</v>
      </c>
      <c r="I1932" s="591"/>
      <c r="J1932" s="592"/>
      <c r="K1932" s="591"/>
      <c r="L1932" s="575"/>
      <c r="M1932" s="593"/>
      <c r="N1932" s="562"/>
      <c r="O1932" s="564"/>
    </row>
    <row r="1933" ht="13.5" customHeight="1" outlineLevel="1">
      <c r="A1933" s="564"/>
      <c r="B1933" s="216">
        <f t="shared" si="1"/>
        <v>1928</v>
      </c>
      <c r="C1933" s="598"/>
      <c r="D1933" s="599">
        <v>8.595057691117E12</v>
      </c>
      <c r="E1933" s="55" t="s">
        <v>4434</v>
      </c>
      <c r="F1933" s="594" t="s">
        <v>4435</v>
      </c>
      <c r="G1933" s="589">
        <v>1165.73</v>
      </c>
      <c r="H1933" s="590">
        <f>G1933*'ЗМІСТ'!$E$13/1000*1.2</f>
        <v>61.14850704</v>
      </c>
      <c r="I1933" s="591"/>
      <c r="J1933" s="592"/>
      <c r="K1933" s="591"/>
      <c r="L1933" s="575"/>
      <c r="M1933" s="593"/>
      <c r="N1933" s="562"/>
      <c r="O1933" s="564"/>
    </row>
    <row r="1934" ht="13.5" customHeight="1" outlineLevel="1">
      <c r="A1934" s="564"/>
      <c r="B1934" s="216">
        <f t="shared" si="1"/>
        <v>1929</v>
      </c>
      <c r="C1934" s="587"/>
      <c r="D1934" s="599">
        <v>8.595568929631E12</v>
      </c>
      <c r="E1934" s="55" t="s">
        <v>6542</v>
      </c>
      <c r="F1934" s="594" t="s">
        <v>6543</v>
      </c>
      <c r="G1934" s="589">
        <v>958.76</v>
      </c>
      <c r="H1934" s="590">
        <f>G1934*'ЗМІСТ'!$E$13/1000*1.2</f>
        <v>50.29187085</v>
      </c>
      <c r="I1934" s="591"/>
      <c r="J1934" s="592"/>
      <c r="K1934" s="591"/>
      <c r="L1934" s="575"/>
      <c r="M1934" s="593"/>
      <c r="N1934" s="562"/>
      <c r="O1934" s="564"/>
    </row>
    <row r="1935" ht="13.5" customHeight="1" outlineLevel="1">
      <c r="A1935" s="564"/>
      <c r="B1935" s="216">
        <f t="shared" si="1"/>
        <v>1930</v>
      </c>
      <c r="C1935" s="587"/>
      <c r="D1935" s="599">
        <v>8.595057692855E12</v>
      </c>
      <c r="E1935" s="55" t="s">
        <v>6544</v>
      </c>
      <c r="F1935" s="594" t="s">
        <v>6545</v>
      </c>
      <c r="G1935" s="589">
        <v>354.42</v>
      </c>
      <c r="H1935" s="590">
        <f>G1935*'ЗМІСТ'!$E$13/1000*1.2</f>
        <v>18.59114363</v>
      </c>
      <c r="I1935" s="591"/>
      <c r="J1935" s="592"/>
      <c r="K1935" s="591"/>
      <c r="L1935" s="575"/>
      <c r="M1935" s="593"/>
      <c r="N1935" s="562"/>
      <c r="O1935" s="564"/>
    </row>
    <row r="1936" ht="13.5" customHeight="1" outlineLevel="1">
      <c r="A1936" s="564"/>
      <c r="B1936" s="216">
        <f t="shared" si="1"/>
        <v>1931</v>
      </c>
      <c r="C1936" s="587"/>
      <c r="D1936" s="599">
        <v>8.595568929938E12</v>
      </c>
      <c r="E1936" s="55" t="s">
        <v>6546</v>
      </c>
      <c r="F1936" s="594" t="s">
        <v>6547</v>
      </c>
      <c r="G1936" s="589">
        <v>181.79</v>
      </c>
      <c r="H1936" s="590">
        <f>G1936*'ЗМІСТ'!$E$13/1000*1.2</f>
        <v>9.535816265</v>
      </c>
      <c r="I1936" s="591"/>
      <c r="J1936" s="592"/>
      <c r="K1936" s="591"/>
      <c r="L1936" s="575"/>
      <c r="M1936" s="593"/>
      <c r="N1936" s="562"/>
      <c r="O1936" s="564"/>
    </row>
    <row r="1937" ht="13.5" customHeight="1" outlineLevel="1">
      <c r="A1937" s="564"/>
      <c r="B1937" s="216">
        <f t="shared" si="1"/>
        <v>1932</v>
      </c>
      <c r="C1937" s="587"/>
      <c r="D1937" s="599">
        <v>8.595568919304E12</v>
      </c>
      <c r="E1937" s="55" t="s">
        <v>6548</v>
      </c>
      <c r="F1937" s="594" t="s">
        <v>6549</v>
      </c>
      <c r="G1937" s="589">
        <v>205.57</v>
      </c>
      <c r="H1937" s="590">
        <f>G1937*'ЗМІСТ'!$E$13/1000*1.2</f>
        <v>10.78319902</v>
      </c>
      <c r="I1937" s="591"/>
      <c r="J1937" s="592"/>
      <c r="K1937" s="591"/>
      <c r="L1937" s="575"/>
      <c r="M1937" s="593"/>
      <c r="N1937" s="562"/>
      <c r="O1937" s="564"/>
    </row>
    <row r="1938" ht="13.5" customHeight="1" outlineLevel="1">
      <c r="A1938" s="564"/>
      <c r="B1938" s="216">
        <f t="shared" si="1"/>
        <v>1933</v>
      </c>
      <c r="C1938" s="587"/>
      <c r="D1938" s="599">
        <v>8.595057690769E12</v>
      </c>
      <c r="E1938" s="55" t="s">
        <v>235</v>
      </c>
      <c r="F1938" s="594" t="s">
        <v>236</v>
      </c>
      <c r="G1938" s="589">
        <v>3610.97</v>
      </c>
      <c r="H1938" s="590">
        <f>G1938*'ЗМІСТ'!$E$13/1000*1.2</f>
        <v>189.4138647</v>
      </c>
      <c r="I1938" s="591"/>
      <c r="J1938" s="592"/>
      <c r="K1938" s="591"/>
      <c r="L1938" s="575"/>
      <c r="M1938" s="593"/>
      <c r="N1938" s="562"/>
      <c r="O1938" s="564"/>
    </row>
    <row r="1939" ht="13.5" customHeight="1" outlineLevel="1">
      <c r="A1939" s="564"/>
      <c r="B1939" s="216">
        <f t="shared" si="1"/>
        <v>1934</v>
      </c>
      <c r="C1939" s="587"/>
      <c r="D1939" s="599">
        <v>8.595057687929E12</v>
      </c>
      <c r="E1939" s="55" t="s">
        <v>88</v>
      </c>
      <c r="F1939" s="594" t="s">
        <v>89</v>
      </c>
      <c r="G1939" s="589">
        <v>990.16</v>
      </c>
      <c r="H1939" s="590">
        <f>G1939*'ЗМІСТ'!$E$13/1000*1.2</f>
        <v>51.93896162</v>
      </c>
      <c r="I1939" s="591"/>
      <c r="J1939" s="592"/>
      <c r="K1939" s="591"/>
      <c r="L1939" s="575"/>
      <c r="M1939" s="593"/>
      <c r="N1939" s="562"/>
      <c r="O1939" s="564"/>
    </row>
    <row r="1940" ht="13.5" customHeight="1" outlineLevel="1">
      <c r="A1940" s="564"/>
      <c r="B1940" s="216">
        <f t="shared" si="1"/>
        <v>1935</v>
      </c>
      <c r="C1940" s="587"/>
      <c r="D1940" s="599">
        <v>8.595568932334E12</v>
      </c>
      <c r="E1940" s="55" t="s">
        <v>46</v>
      </c>
      <c r="F1940" s="594" t="s">
        <v>47</v>
      </c>
      <c r="G1940" s="589">
        <v>476.7</v>
      </c>
      <c r="H1940" s="590">
        <f>G1940*'ЗМІСТ'!$E$13/1000*1.2</f>
        <v>25.0053557</v>
      </c>
      <c r="I1940" s="591"/>
      <c r="J1940" s="592"/>
      <c r="K1940" s="591"/>
      <c r="L1940" s="575"/>
      <c r="M1940" s="593"/>
      <c r="N1940" s="562"/>
      <c r="O1940" s="564"/>
    </row>
    <row r="1941" ht="13.5" customHeight="1" outlineLevel="1">
      <c r="A1941" s="564"/>
      <c r="B1941" s="216">
        <f t="shared" si="1"/>
        <v>1936</v>
      </c>
      <c r="C1941" s="587"/>
      <c r="D1941" s="599">
        <v>8.595057648302E12</v>
      </c>
      <c r="E1941" s="55" t="s">
        <v>42</v>
      </c>
      <c r="F1941" s="594" t="s">
        <v>43</v>
      </c>
      <c r="G1941" s="589">
        <v>316.24</v>
      </c>
      <c r="H1941" s="590">
        <f>G1941*'ЗМІСТ'!$E$13/1000*1.2</f>
        <v>16.58840715</v>
      </c>
      <c r="I1941" s="591"/>
      <c r="J1941" s="592"/>
      <c r="K1941" s="591"/>
      <c r="L1941" s="575"/>
      <c r="M1941" s="593"/>
      <c r="N1941" s="562"/>
      <c r="O1941" s="564"/>
    </row>
    <row r="1942" ht="13.5" customHeight="1" outlineLevel="1">
      <c r="A1942" s="564"/>
      <c r="B1942" s="216">
        <f t="shared" si="1"/>
        <v>1937</v>
      </c>
      <c r="C1942" s="587"/>
      <c r="D1942" s="599">
        <v>8.595568936424E12</v>
      </c>
      <c r="E1942" s="55" t="s">
        <v>382</v>
      </c>
      <c r="F1942" s="594" t="s">
        <v>383</v>
      </c>
      <c r="G1942" s="589">
        <v>1088.65</v>
      </c>
      <c r="H1942" s="590">
        <f>G1942*'ЗМІСТ'!$E$13/1000*1.2</f>
        <v>57.10526639</v>
      </c>
      <c r="I1942" s="591"/>
      <c r="J1942" s="592"/>
      <c r="K1942" s="591"/>
      <c r="L1942" s="575"/>
      <c r="M1942" s="593"/>
      <c r="N1942" s="562"/>
      <c r="O1942" s="564"/>
    </row>
    <row r="1943" ht="13.5" customHeight="1" outlineLevel="1">
      <c r="A1943" s="564"/>
      <c r="B1943" s="216">
        <f t="shared" si="1"/>
        <v>1938</v>
      </c>
      <c r="C1943" s="587"/>
      <c r="D1943" s="599">
        <v>8.59556893624E12</v>
      </c>
      <c r="E1943" s="55" t="s">
        <v>20</v>
      </c>
      <c r="F1943" s="594" t="s">
        <v>21</v>
      </c>
      <c r="G1943" s="589">
        <v>362.79</v>
      </c>
      <c r="H1943" s="590">
        <f>G1943*'ЗМІСТ'!$E$13/1000*1.2</f>
        <v>19.03019298</v>
      </c>
      <c r="I1943" s="591"/>
      <c r="J1943" s="592"/>
      <c r="K1943" s="591"/>
      <c r="L1943" s="575"/>
      <c r="M1943" s="593"/>
      <c r="N1943" s="562"/>
      <c r="O1943" s="564"/>
    </row>
    <row r="1944" ht="13.5" customHeight="1" outlineLevel="1">
      <c r="A1944" s="564"/>
      <c r="B1944" s="216">
        <f t="shared" si="1"/>
        <v>1939</v>
      </c>
      <c r="C1944" s="587"/>
      <c r="D1944" s="599">
        <v>8.595568929921E12</v>
      </c>
      <c r="E1944" s="55" t="s">
        <v>90</v>
      </c>
      <c r="F1944" s="594" t="s">
        <v>91</v>
      </c>
      <c r="G1944" s="589">
        <v>521.41</v>
      </c>
      <c r="H1944" s="590">
        <f>G1944*'ЗМІСТ'!$E$13/1000*1.2</f>
        <v>27.35062412</v>
      </c>
      <c r="I1944" s="591"/>
      <c r="J1944" s="592"/>
      <c r="K1944" s="591"/>
      <c r="L1944" s="575"/>
      <c r="M1944" s="593"/>
      <c r="N1944" s="562"/>
      <c r="O1944" s="564"/>
    </row>
    <row r="1945" ht="13.5" customHeight="1" outlineLevel="1">
      <c r="A1945" s="564"/>
      <c r="B1945" s="216">
        <f t="shared" si="1"/>
        <v>1940</v>
      </c>
      <c r="C1945" s="587"/>
      <c r="D1945" s="599">
        <v>8.595568925879E12</v>
      </c>
      <c r="E1945" s="55" t="s">
        <v>92</v>
      </c>
      <c r="F1945" s="594" t="s">
        <v>93</v>
      </c>
      <c r="G1945" s="589">
        <v>690.97</v>
      </c>
      <c r="H1945" s="590">
        <f>G1945*'ЗМІСТ'!$E$13/1000*1.2</f>
        <v>36.24491427</v>
      </c>
      <c r="I1945" s="591"/>
      <c r="J1945" s="592"/>
      <c r="K1945" s="591"/>
      <c r="L1945" s="575"/>
      <c r="M1945" s="593"/>
      <c r="N1945" s="562"/>
      <c r="O1945" s="564"/>
    </row>
    <row r="1946" ht="13.5" customHeight="1" outlineLevel="1">
      <c r="A1946" s="564"/>
      <c r="B1946" s="216">
        <f t="shared" si="1"/>
        <v>1941</v>
      </c>
      <c r="C1946" s="587"/>
      <c r="D1946" s="599">
        <v>8.595568926982E12</v>
      </c>
      <c r="E1946" s="55" t="s">
        <v>6550</v>
      </c>
      <c r="F1946" s="594" t="s">
        <v>6551</v>
      </c>
      <c r="G1946" s="589">
        <v>97087.38</v>
      </c>
      <c r="H1946" s="590">
        <f>G1946*'ЗМІСТ'!$E$13/1000*1.2</f>
        <v>5092.730168</v>
      </c>
      <c r="I1946" s="591"/>
      <c r="J1946" s="592"/>
      <c r="K1946" s="591"/>
      <c r="L1946" s="575"/>
      <c r="M1946" s="593"/>
      <c r="N1946" s="562"/>
      <c r="O1946" s="564"/>
    </row>
    <row r="1947" ht="13.5" customHeight="1" outlineLevel="1">
      <c r="A1947" s="564"/>
      <c r="B1947" s="216">
        <f t="shared" si="1"/>
        <v>1942</v>
      </c>
      <c r="C1947" s="587"/>
      <c r="D1947" s="599">
        <v>8.595568912497E12</v>
      </c>
      <c r="E1947" s="55" t="s">
        <v>6552</v>
      </c>
      <c r="F1947" s="594" t="s">
        <v>6553</v>
      </c>
      <c r="G1947" s="589">
        <v>124198.76</v>
      </c>
      <c r="H1947" s="590">
        <f>G1947*'ЗМІСТ'!$E$13/1000*1.2</f>
        <v>6514.86086</v>
      </c>
      <c r="I1947" s="591"/>
      <c r="J1947" s="592"/>
      <c r="K1947" s="591"/>
      <c r="L1947" s="575"/>
      <c r="M1947" s="593"/>
      <c r="N1947" s="562"/>
      <c r="O1947" s="564"/>
    </row>
    <row r="1948" ht="13.5" customHeight="1" outlineLevel="1">
      <c r="A1948" s="600"/>
      <c r="B1948" s="216">
        <f t="shared" si="1"/>
        <v>1943</v>
      </c>
      <c r="C1948" s="613"/>
      <c r="D1948" s="599">
        <v>8.595568932358E12</v>
      </c>
      <c r="E1948" s="602" t="s">
        <v>77</v>
      </c>
      <c r="F1948" s="603" t="s">
        <v>78</v>
      </c>
      <c r="G1948" s="589">
        <v>7071.32</v>
      </c>
      <c r="H1948" s="590">
        <f>G1948*'ЗМІСТ'!$E$13/1000*1.2</f>
        <v>370.9269392</v>
      </c>
      <c r="I1948" s="591"/>
      <c r="J1948" s="592"/>
      <c r="K1948" s="591"/>
      <c r="L1948" s="575"/>
      <c r="M1948" s="593"/>
      <c r="N1948" s="562"/>
      <c r="O1948" s="600"/>
    </row>
    <row r="1949" ht="13.5" customHeight="1" outlineLevel="1">
      <c r="A1949" s="564"/>
      <c r="B1949" s="216">
        <f t="shared" si="1"/>
        <v>1944</v>
      </c>
      <c r="C1949" s="587"/>
      <c r="D1949" s="599">
        <v>8.595057662643E12</v>
      </c>
      <c r="E1949" s="55" t="s">
        <v>6554</v>
      </c>
      <c r="F1949" s="594" t="s">
        <v>6555</v>
      </c>
      <c r="G1949" s="589">
        <v>40021.4</v>
      </c>
      <c r="H1949" s="590">
        <f>G1949*'ЗМІСТ'!$E$13/1000*1.2</f>
        <v>2099.32734</v>
      </c>
      <c r="I1949" s="591"/>
      <c r="J1949" s="592"/>
      <c r="K1949" s="591"/>
      <c r="L1949" s="575"/>
      <c r="M1949" s="593"/>
      <c r="N1949" s="562"/>
      <c r="O1949" s="564"/>
    </row>
    <row r="1950" ht="13.5" customHeight="1" outlineLevel="1">
      <c r="A1950" s="564"/>
      <c r="B1950" s="216">
        <f t="shared" si="1"/>
        <v>1945</v>
      </c>
      <c r="C1950" s="598"/>
      <c r="D1950" s="599">
        <v>8.59505763787E12</v>
      </c>
      <c r="E1950" s="55" t="s">
        <v>4076</v>
      </c>
      <c r="F1950" s="594" t="s">
        <v>4077</v>
      </c>
      <c r="G1950" s="589">
        <v>28324.93</v>
      </c>
      <c r="H1950" s="590">
        <f>G1950*'ЗМІСТ'!$E$13/1000*1.2</f>
        <v>1485.787602</v>
      </c>
      <c r="I1950" s="591"/>
      <c r="J1950" s="592"/>
      <c r="K1950" s="591"/>
      <c r="L1950" s="575"/>
      <c r="M1950" s="593"/>
      <c r="N1950" s="562"/>
      <c r="O1950" s="564"/>
    </row>
    <row r="1951" ht="13.5" customHeight="1" outlineLevel="1">
      <c r="A1951" s="564"/>
      <c r="B1951" s="216">
        <f t="shared" si="1"/>
        <v>1946</v>
      </c>
      <c r="C1951" s="587"/>
      <c r="D1951" s="599">
        <v>8.59505766265E12</v>
      </c>
      <c r="E1951" s="55" t="s">
        <v>6556</v>
      </c>
      <c r="F1951" s="594" t="s">
        <v>6557</v>
      </c>
      <c r="G1951" s="589">
        <v>47721.13</v>
      </c>
      <c r="H1951" s="590">
        <f>G1951*'ЗМІСТ'!$E$13/1000*1.2</f>
        <v>2503.217601</v>
      </c>
      <c r="I1951" s="591"/>
      <c r="J1951" s="592"/>
      <c r="K1951" s="591"/>
      <c r="L1951" s="575"/>
      <c r="M1951" s="593"/>
      <c r="N1951" s="562"/>
      <c r="O1951" s="564"/>
    </row>
    <row r="1952" ht="13.5" customHeight="1" outlineLevel="1">
      <c r="A1952" s="564"/>
      <c r="B1952" s="216">
        <f t="shared" si="1"/>
        <v>1947</v>
      </c>
      <c r="C1952" s="587"/>
      <c r="D1952" s="599">
        <v>8.595057637887E12</v>
      </c>
      <c r="E1952" s="55" t="s">
        <v>4078</v>
      </c>
      <c r="F1952" s="594" t="s">
        <v>4079</v>
      </c>
      <c r="G1952" s="589">
        <v>33278.49</v>
      </c>
      <c r="H1952" s="590">
        <f>G1952*'ЗМІСТ'!$E$13/1000*1.2</f>
        <v>1745.627186</v>
      </c>
      <c r="I1952" s="591"/>
      <c r="J1952" s="592"/>
      <c r="K1952" s="591"/>
      <c r="L1952" s="575"/>
      <c r="M1952" s="593"/>
      <c r="N1952" s="562"/>
      <c r="O1952" s="564"/>
    </row>
    <row r="1953" ht="13.5" customHeight="1" outlineLevel="1">
      <c r="A1953" s="564"/>
      <c r="B1953" s="216">
        <f t="shared" si="1"/>
        <v>1948</v>
      </c>
      <c r="C1953" s="587"/>
      <c r="D1953" s="599">
        <v>8.595057662667E12</v>
      </c>
      <c r="E1953" s="55" t="s">
        <v>6558</v>
      </c>
      <c r="F1953" s="594" t="s">
        <v>6559</v>
      </c>
      <c r="G1953" s="589">
        <v>58679.5</v>
      </c>
      <c r="H1953" s="590">
        <f>G1953*'ЗМІСТ'!$E$13/1000*1.2</f>
        <v>3078.040214</v>
      </c>
      <c r="I1953" s="591"/>
      <c r="J1953" s="592"/>
      <c r="K1953" s="591"/>
      <c r="L1953" s="575"/>
      <c r="M1953" s="593"/>
      <c r="N1953" s="562"/>
      <c r="O1953" s="564"/>
    </row>
    <row r="1954" ht="13.5" customHeight="1" outlineLevel="1">
      <c r="A1954" s="564"/>
      <c r="B1954" s="216">
        <f t="shared" si="1"/>
        <v>1949</v>
      </c>
      <c r="C1954" s="587"/>
      <c r="D1954" s="599">
        <v>8.5950576379E12</v>
      </c>
      <c r="E1954" s="55" t="s">
        <v>4080</v>
      </c>
      <c r="F1954" s="594" t="s">
        <v>4081</v>
      </c>
      <c r="G1954" s="589">
        <v>40768.22</v>
      </c>
      <c r="H1954" s="590">
        <f>G1954*'ЗМІСТ'!$E$13/1000*1.2</f>
        <v>2138.501872</v>
      </c>
      <c r="I1954" s="591"/>
      <c r="J1954" s="592"/>
      <c r="K1954" s="591"/>
      <c r="L1954" s="575"/>
      <c r="M1954" s="593"/>
      <c r="N1954" s="562"/>
      <c r="O1954" s="564"/>
    </row>
    <row r="1955" ht="13.5" customHeight="1" outlineLevel="1">
      <c r="A1955" s="564"/>
      <c r="B1955" s="216">
        <f t="shared" si="1"/>
        <v>1950</v>
      </c>
      <c r="C1955" s="598"/>
      <c r="D1955" s="599">
        <v>8.595057662674E12</v>
      </c>
      <c r="E1955" s="55" t="s">
        <v>6560</v>
      </c>
      <c r="F1955" s="594" t="s">
        <v>6561</v>
      </c>
      <c r="G1955" s="589">
        <v>83724.03</v>
      </c>
      <c r="H1955" s="590">
        <f>G1955*'ЗМІСТ'!$E$13/1000*1.2</f>
        <v>4391.754041</v>
      </c>
      <c r="I1955" s="591"/>
      <c r="J1955" s="592"/>
      <c r="K1955" s="591"/>
      <c r="L1955" s="575"/>
      <c r="M1955" s="593"/>
      <c r="N1955" s="562"/>
      <c r="O1955" s="564"/>
    </row>
    <row r="1956" ht="13.5" customHeight="1" outlineLevel="1">
      <c r="A1956" s="564"/>
      <c r="B1956" s="216">
        <f t="shared" si="1"/>
        <v>1951</v>
      </c>
      <c r="C1956" s="587"/>
      <c r="D1956" s="599">
        <v>8.595057637917E12</v>
      </c>
      <c r="E1956" s="55" t="s">
        <v>4082</v>
      </c>
      <c r="F1956" s="594" t="s">
        <v>4083</v>
      </c>
      <c r="G1956" s="589">
        <v>60385.82</v>
      </c>
      <c r="H1956" s="590">
        <f>G1956*'ЗМІСТ'!$E$13/1000*1.2</f>
        <v>3167.545434</v>
      </c>
      <c r="I1956" s="591"/>
      <c r="J1956" s="592"/>
      <c r="K1956" s="591"/>
      <c r="L1956" s="575"/>
      <c r="M1956" s="593"/>
      <c r="N1956" s="562"/>
      <c r="O1956" s="564"/>
    </row>
    <row r="1957" ht="13.5" customHeight="1" outlineLevel="1">
      <c r="A1957" s="564"/>
      <c r="B1957" s="216">
        <f t="shared" si="1"/>
        <v>1952</v>
      </c>
      <c r="C1957" s="587"/>
      <c r="D1957" s="599">
        <v>8.595057662681E12</v>
      </c>
      <c r="E1957" s="55" t="s">
        <v>6562</v>
      </c>
      <c r="F1957" s="594" t="s">
        <v>6563</v>
      </c>
      <c r="G1957" s="589">
        <v>90585.67</v>
      </c>
      <c r="H1957" s="590">
        <f>G1957*'ЗМІСТ'!$E$13/1000*1.2</f>
        <v>4751.68219</v>
      </c>
      <c r="I1957" s="591"/>
      <c r="J1957" s="592"/>
      <c r="K1957" s="591"/>
      <c r="L1957" s="575"/>
      <c r="M1957" s="593"/>
      <c r="N1957" s="562"/>
      <c r="O1957" s="564"/>
    </row>
    <row r="1958" ht="13.5" customHeight="1" outlineLevel="1">
      <c r="A1958" s="564"/>
      <c r="B1958" s="216">
        <f t="shared" si="1"/>
        <v>1953</v>
      </c>
      <c r="C1958" s="587"/>
      <c r="D1958" s="599">
        <v>8.595057637924E12</v>
      </c>
      <c r="E1958" s="55" t="s">
        <v>4084</v>
      </c>
      <c r="F1958" s="594" t="s">
        <v>4085</v>
      </c>
      <c r="G1958" s="589">
        <v>61532.69</v>
      </c>
      <c r="H1958" s="590">
        <f>G1958*'ЗМІСТ'!$E$13/1000*1.2</f>
        <v>3227.704638</v>
      </c>
      <c r="I1958" s="591"/>
      <c r="J1958" s="592"/>
      <c r="K1958" s="591"/>
      <c r="L1958" s="575"/>
      <c r="M1958" s="593"/>
      <c r="N1958" s="562"/>
      <c r="O1958" s="564"/>
    </row>
    <row r="1959" ht="13.5" customHeight="1" outlineLevel="1">
      <c r="A1959" s="564"/>
      <c r="B1959" s="216">
        <f t="shared" si="1"/>
        <v>1954</v>
      </c>
      <c r="C1959" s="587"/>
      <c r="D1959" s="599">
        <v>8.595057662698E12</v>
      </c>
      <c r="E1959" s="55" t="s">
        <v>6564</v>
      </c>
      <c r="F1959" s="594" t="s">
        <v>6565</v>
      </c>
      <c r="G1959" s="589">
        <v>149261.06</v>
      </c>
      <c r="H1959" s="590">
        <f>G1959*'ЗМІСТ'!$E$13/1000*1.2</f>
        <v>7829.506814</v>
      </c>
      <c r="I1959" s="591"/>
      <c r="J1959" s="592"/>
      <c r="K1959" s="591"/>
      <c r="L1959" s="575"/>
      <c r="M1959" s="593"/>
      <c r="N1959" s="562"/>
      <c r="O1959" s="564"/>
    </row>
    <row r="1960" ht="13.5" customHeight="1" outlineLevel="1">
      <c r="A1960" s="564"/>
      <c r="B1960" s="216">
        <f t="shared" si="1"/>
        <v>1955</v>
      </c>
      <c r="C1960" s="587"/>
      <c r="D1960" s="599">
        <v>8.595057637931E12</v>
      </c>
      <c r="E1960" s="55" t="s">
        <v>4086</v>
      </c>
      <c r="F1960" s="594" t="s">
        <v>4087</v>
      </c>
      <c r="G1960" s="589">
        <v>109041.98</v>
      </c>
      <c r="H1960" s="590">
        <f>G1960*'ЗМІСТ'!$E$13/1000*1.2</f>
        <v>5719.810146</v>
      </c>
      <c r="I1960" s="591">
        <v>0.0507138113814854</v>
      </c>
      <c r="J1960" s="592"/>
      <c r="K1960" s="591"/>
      <c r="L1960" s="575"/>
      <c r="M1960" s="593"/>
      <c r="N1960" s="562"/>
      <c r="O1960" s="564"/>
    </row>
    <row r="1961" ht="13.5" customHeight="1" outlineLevel="1">
      <c r="A1961" s="564"/>
      <c r="B1961" s="216">
        <f t="shared" si="1"/>
        <v>1956</v>
      </c>
      <c r="C1961" s="598"/>
      <c r="D1961" s="599">
        <v>8.595057662728E12</v>
      </c>
      <c r="E1961" s="55" t="s">
        <v>6566</v>
      </c>
      <c r="F1961" s="594" t="s">
        <v>6567</v>
      </c>
      <c r="G1961" s="589">
        <v>27433.03</v>
      </c>
      <c r="H1961" s="590">
        <f>G1961*'ЗМІСТ'!$E$13/1000*1.2</f>
        <v>1439.002881</v>
      </c>
      <c r="I1961" s="591"/>
      <c r="J1961" s="592"/>
      <c r="K1961" s="591"/>
      <c r="L1961" s="575"/>
      <c r="M1961" s="593"/>
      <c r="N1961" s="562"/>
      <c r="O1961" s="564"/>
    </row>
    <row r="1962" ht="13.5" customHeight="1" outlineLevel="1">
      <c r="A1962" s="564"/>
      <c r="B1962" s="216">
        <f t="shared" si="1"/>
        <v>1957</v>
      </c>
      <c r="C1962" s="587"/>
      <c r="D1962" s="599">
        <v>8.59505763761E12</v>
      </c>
      <c r="E1962" s="55" t="s">
        <v>4030</v>
      </c>
      <c r="F1962" s="594" t="s">
        <v>4031</v>
      </c>
      <c r="G1962" s="589">
        <v>21162.1</v>
      </c>
      <c r="H1962" s="590">
        <f>G1962*'ЗМІСТ'!$E$13/1000*1.2</f>
        <v>1110.060495</v>
      </c>
      <c r="I1962" s="591">
        <v>0.04062280308818181</v>
      </c>
      <c r="J1962" s="592"/>
      <c r="K1962" s="591"/>
      <c r="L1962" s="575"/>
      <c r="M1962" s="593"/>
      <c r="N1962" s="562"/>
      <c r="O1962" s="564"/>
    </row>
    <row r="1963" ht="13.5" customHeight="1" outlineLevel="1">
      <c r="A1963" s="564"/>
      <c r="B1963" s="216">
        <f t="shared" si="1"/>
        <v>1958</v>
      </c>
      <c r="C1963" s="587"/>
      <c r="D1963" s="599">
        <v>8.595057662735E12</v>
      </c>
      <c r="E1963" s="55" t="s">
        <v>6568</v>
      </c>
      <c r="F1963" s="594" t="s">
        <v>6569</v>
      </c>
      <c r="G1963" s="589">
        <v>31735.01</v>
      </c>
      <c r="H1963" s="590">
        <f>G1963*'ЗМІСТ'!$E$13/1000*1.2</f>
        <v>1664.663758</v>
      </c>
      <c r="I1963" s="591"/>
      <c r="J1963" s="592"/>
      <c r="K1963" s="591"/>
      <c r="L1963" s="575"/>
      <c r="M1963" s="593"/>
      <c r="N1963" s="562"/>
      <c r="O1963" s="564"/>
    </row>
    <row r="1964" ht="13.5" customHeight="1" outlineLevel="1">
      <c r="A1964" s="564"/>
      <c r="B1964" s="216">
        <f t="shared" si="1"/>
        <v>1959</v>
      </c>
      <c r="C1964" s="587"/>
      <c r="D1964" s="599">
        <v>8.595057637627E12</v>
      </c>
      <c r="E1964" s="55" t="s">
        <v>4032</v>
      </c>
      <c r="F1964" s="594" t="s">
        <v>4033</v>
      </c>
      <c r="G1964" s="589">
        <v>23704.31</v>
      </c>
      <c r="H1964" s="590">
        <f>G1964*'ЗМІСТ'!$E$13/1000*1.2</f>
        <v>1243.412426</v>
      </c>
      <c r="I1964" s="591"/>
      <c r="J1964" s="592"/>
      <c r="K1964" s="591"/>
      <c r="L1964" s="575"/>
      <c r="M1964" s="593"/>
      <c r="N1964" s="562"/>
      <c r="O1964" s="564"/>
    </row>
    <row r="1965" ht="13.5" customHeight="1" outlineLevel="1">
      <c r="A1965" s="564"/>
      <c r="B1965" s="216">
        <f t="shared" si="1"/>
        <v>1960</v>
      </c>
      <c r="C1965" s="587"/>
      <c r="D1965" s="599">
        <v>8.595057661899E12</v>
      </c>
      <c r="E1965" s="55" t="s">
        <v>6570</v>
      </c>
      <c r="F1965" s="594" t="s">
        <v>6571</v>
      </c>
      <c r="G1965" s="589">
        <v>40104.72</v>
      </c>
      <c r="H1965" s="590">
        <f>G1965*'ЗМІСТ'!$E$13/1000*1.2</f>
        <v>2103.6979</v>
      </c>
      <c r="I1965" s="591"/>
      <c r="J1965" s="592"/>
      <c r="K1965" s="591"/>
      <c r="L1965" s="575"/>
      <c r="M1965" s="593"/>
      <c r="N1965" s="562"/>
      <c r="O1965" s="564"/>
    </row>
    <row r="1966" ht="13.5" customHeight="1" outlineLevel="1">
      <c r="A1966" s="564"/>
      <c r="B1966" s="216">
        <f t="shared" si="1"/>
        <v>1961</v>
      </c>
      <c r="C1966" s="587"/>
      <c r="D1966" s="599">
        <v>8.595057637634E12</v>
      </c>
      <c r="E1966" s="55" t="s">
        <v>4034</v>
      </c>
      <c r="F1966" s="594" t="s">
        <v>4035</v>
      </c>
      <c r="G1966" s="589">
        <v>28923.19</v>
      </c>
      <c r="H1966" s="590">
        <f>G1966*'ЗМІСТ'!$E$13/1000*1.2</f>
        <v>1517.169402</v>
      </c>
      <c r="I1966" s="591"/>
      <c r="J1966" s="592"/>
      <c r="K1966" s="591"/>
      <c r="L1966" s="575"/>
      <c r="M1966" s="593"/>
      <c r="N1966" s="562"/>
      <c r="O1966" s="564"/>
    </row>
    <row r="1967" ht="13.5" customHeight="1" outlineLevel="1">
      <c r="A1967" s="564"/>
      <c r="B1967" s="216">
        <f t="shared" si="1"/>
        <v>1962</v>
      </c>
      <c r="C1967" s="587"/>
      <c r="D1967" s="599">
        <v>8.595057661912E12</v>
      </c>
      <c r="E1967" s="55" t="s">
        <v>6572</v>
      </c>
      <c r="F1967" s="594" t="s">
        <v>6573</v>
      </c>
      <c r="G1967" s="589">
        <v>51146.97</v>
      </c>
      <c r="H1967" s="590">
        <f>G1967*'ЗМІСТ'!$E$13/1000*1.2</f>
        <v>2682.920449</v>
      </c>
      <c r="I1967" s="591"/>
      <c r="J1967" s="592"/>
      <c r="K1967" s="591"/>
      <c r="L1967" s="575"/>
      <c r="M1967" s="593"/>
      <c r="N1967" s="562"/>
      <c r="O1967" s="564"/>
    </row>
    <row r="1968" ht="13.5" customHeight="1" outlineLevel="1">
      <c r="A1968" s="564"/>
      <c r="B1968" s="216">
        <f t="shared" si="1"/>
        <v>1963</v>
      </c>
      <c r="C1968" s="587"/>
      <c r="D1968" s="599">
        <v>8.595057637658E12</v>
      </c>
      <c r="E1968" s="55" t="s">
        <v>4036</v>
      </c>
      <c r="F1968" s="594" t="s">
        <v>4037</v>
      </c>
      <c r="G1968" s="589">
        <v>36412.92</v>
      </c>
      <c r="H1968" s="590">
        <f>G1968*'ЗМІСТ'!$E$13/1000*1.2</f>
        <v>1910.044088</v>
      </c>
      <c r="I1968" s="591"/>
      <c r="J1968" s="592"/>
      <c r="K1968" s="591"/>
      <c r="L1968" s="575"/>
      <c r="M1968" s="593"/>
      <c r="N1968" s="562"/>
      <c r="O1968" s="564"/>
    </row>
    <row r="1969" ht="13.5" customHeight="1" outlineLevel="1">
      <c r="A1969" s="564"/>
      <c r="B1969" s="216">
        <f t="shared" si="1"/>
        <v>1964</v>
      </c>
      <c r="C1969" s="587"/>
      <c r="D1969" s="599">
        <v>8.595057661929E12</v>
      </c>
      <c r="E1969" s="55" t="s">
        <v>6574</v>
      </c>
      <c r="F1969" s="594" t="s">
        <v>6575</v>
      </c>
      <c r="G1969" s="589">
        <v>75708.23</v>
      </c>
      <c r="H1969" s="590">
        <f>G1969*'ЗМІСТ'!$E$13/1000*1.2</f>
        <v>3971.28429</v>
      </c>
      <c r="I1969" s="591"/>
      <c r="J1969" s="592"/>
      <c r="K1969" s="591"/>
      <c r="L1969" s="575"/>
      <c r="M1969" s="593"/>
      <c r="N1969" s="562"/>
      <c r="O1969" s="564"/>
    </row>
    <row r="1970" ht="13.5" customHeight="1" outlineLevel="1">
      <c r="A1970" s="564"/>
      <c r="B1970" s="216">
        <f t="shared" si="1"/>
        <v>1965</v>
      </c>
      <c r="C1970" s="587"/>
      <c r="D1970" s="599">
        <v>8.595057637665E12</v>
      </c>
      <c r="E1970" s="55" t="s">
        <v>4038</v>
      </c>
      <c r="F1970" s="594" t="s">
        <v>4039</v>
      </c>
      <c r="G1970" s="589">
        <v>55456.81</v>
      </c>
      <c r="H1970" s="590">
        <f>G1970*'ЗМІСТ'!$E$13/1000*1.2</f>
        <v>2908.993623</v>
      </c>
      <c r="I1970" s="591"/>
      <c r="J1970" s="592"/>
      <c r="K1970" s="591"/>
      <c r="L1970" s="575"/>
      <c r="M1970" s="593"/>
      <c r="N1970" s="562"/>
      <c r="O1970" s="564"/>
    </row>
    <row r="1971" ht="13.5" customHeight="1" outlineLevel="1">
      <c r="A1971" s="564"/>
      <c r="B1971" s="216">
        <f t="shared" si="1"/>
        <v>1966</v>
      </c>
      <c r="C1971" s="587"/>
      <c r="D1971" s="599">
        <v>8.595057662704E12</v>
      </c>
      <c r="E1971" s="55" t="s">
        <v>6576</v>
      </c>
      <c r="F1971" s="594" t="s">
        <v>6577</v>
      </c>
      <c r="G1971" s="589">
        <v>25448.45</v>
      </c>
      <c r="H1971" s="590">
        <f>G1971*'ЗМІСТ'!$E$13/1000*1.2</f>
        <v>1334.901499</v>
      </c>
      <c r="I1971" s="591"/>
      <c r="J1971" s="592"/>
      <c r="K1971" s="591"/>
      <c r="L1971" s="575"/>
      <c r="M1971" s="593"/>
      <c r="N1971" s="562"/>
      <c r="O1971" s="564"/>
    </row>
    <row r="1972" ht="13.5" customHeight="1" outlineLevel="1">
      <c r="A1972" s="564"/>
      <c r="B1972" s="216">
        <f t="shared" si="1"/>
        <v>1967</v>
      </c>
      <c r="C1972" s="598"/>
      <c r="D1972" s="599">
        <v>8.595057637597E12</v>
      </c>
      <c r="E1972" s="55" t="s">
        <v>4026</v>
      </c>
      <c r="F1972" s="594" t="s">
        <v>4027</v>
      </c>
      <c r="G1972" s="589">
        <v>19792.89</v>
      </c>
      <c r="H1972" s="590">
        <f>G1972*'ЗМІСТ'!$E$13/1000*1.2</f>
        <v>1038.23842</v>
      </c>
      <c r="I1972" s="591"/>
      <c r="J1972" s="592"/>
      <c r="K1972" s="591"/>
      <c r="L1972" s="575"/>
      <c r="M1972" s="593"/>
      <c r="N1972" s="562"/>
      <c r="O1972" s="564"/>
    </row>
    <row r="1973" ht="13.5" customHeight="1" outlineLevel="1">
      <c r="A1973" s="564"/>
      <c r="B1973" s="216">
        <f t="shared" si="1"/>
        <v>1968</v>
      </c>
      <c r="C1973" s="597"/>
      <c r="D1973" s="599">
        <v>8.595057661882E12</v>
      </c>
      <c r="E1973" s="55" t="s">
        <v>6578</v>
      </c>
      <c r="F1973" s="594" t="s">
        <v>6579</v>
      </c>
      <c r="G1973" s="589">
        <v>83053.54</v>
      </c>
      <c r="H1973" s="590">
        <f>G1973*'ЗМІСТ'!$E$13/1000*1.2</f>
        <v>4356.583407</v>
      </c>
      <c r="I1973" s="591"/>
      <c r="J1973" s="592"/>
      <c r="K1973" s="591"/>
      <c r="L1973" s="575"/>
      <c r="M1973" s="593"/>
      <c r="N1973" s="562"/>
      <c r="O1973" s="564"/>
    </row>
    <row r="1974" ht="13.5" customHeight="1" outlineLevel="1">
      <c r="A1974" s="564"/>
      <c r="B1974" s="216">
        <f t="shared" si="1"/>
        <v>1969</v>
      </c>
      <c r="C1974" s="598"/>
      <c r="D1974" s="599">
        <v>8.595057637672E12</v>
      </c>
      <c r="E1974" s="55" t="s">
        <v>4040</v>
      </c>
      <c r="F1974" s="594" t="s">
        <v>4041</v>
      </c>
      <c r="G1974" s="589">
        <v>57177.91</v>
      </c>
      <c r="H1974" s="590">
        <f>G1974*'ЗМІСТ'!$E$13/1000*1.2</f>
        <v>2999.27413</v>
      </c>
      <c r="I1974" s="591"/>
      <c r="J1974" s="592"/>
      <c r="K1974" s="591"/>
      <c r="L1974" s="575"/>
      <c r="M1974" s="593"/>
      <c r="N1974" s="562"/>
      <c r="O1974" s="564"/>
    </row>
    <row r="1975" ht="13.5" customHeight="1" outlineLevel="1">
      <c r="A1975" s="564"/>
      <c r="B1975" s="216">
        <f t="shared" si="1"/>
        <v>1970</v>
      </c>
      <c r="C1975" s="598"/>
      <c r="D1975" s="599">
        <v>8.595057661936E12</v>
      </c>
      <c r="E1975" s="55" t="s">
        <v>6580</v>
      </c>
      <c r="F1975" s="594" t="s">
        <v>6581</v>
      </c>
      <c r="G1975" s="589">
        <v>141754.71</v>
      </c>
      <c r="H1975" s="590">
        <f>G1975*'ЗМІСТ'!$E$13/1000*1.2</f>
        <v>7435.760324</v>
      </c>
      <c r="I1975" s="591"/>
      <c r="J1975" s="592"/>
      <c r="K1975" s="591"/>
      <c r="L1975" s="575"/>
      <c r="M1975" s="593"/>
      <c r="N1975" s="562"/>
      <c r="O1975" s="564"/>
    </row>
    <row r="1976" ht="13.5" customHeight="1" outlineLevel="1">
      <c r="A1976" s="564"/>
      <c r="B1976" s="216">
        <f t="shared" si="1"/>
        <v>1971</v>
      </c>
      <c r="C1976" s="598"/>
      <c r="D1976" s="599">
        <v>8.595057637689E12</v>
      </c>
      <c r="E1976" s="55" t="s">
        <v>4042</v>
      </c>
      <c r="F1976" s="594" t="s">
        <v>4043</v>
      </c>
      <c r="G1976" s="589">
        <v>105030.34</v>
      </c>
      <c r="H1976" s="590">
        <f>G1976*'ЗМІСТ'!$E$13/1000*1.2</f>
        <v>5509.379088</v>
      </c>
      <c r="I1976" s="591">
        <v>0.05390471682721166</v>
      </c>
      <c r="J1976" s="592"/>
      <c r="K1976" s="591"/>
      <c r="L1976" s="575"/>
      <c r="M1976" s="593"/>
      <c r="N1976" s="562"/>
      <c r="O1976" s="564"/>
    </row>
    <row r="1977" ht="13.5" customHeight="1" outlineLevel="1">
      <c r="A1977" s="564"/>
      <c r="B1977" s="216">
        <f t="shared" si="1"/>
        <v>1972</v>
      </c>
      <c r="C1977" s="598"/>
      <c r="D1977" s="599">
        <v>8.595057662711E12</v>
      </c>
      <c r="E1977" s="55" t="s">
        <v>6582</v>
      </c>
      <c r="F1977" s="594" t="s">
        <v>6583</v>
      </c>
      <c r="G1977" s="589">
        <v>25950.87</v>
      </c>
      <c r="H1977" s="590">
        <f>G1977*'ЗМІСТ'!$E$13/1000*1.2</f>
        <v>1361.256</v>
      </c>
      <c r="I1977" s="591"/>
      <c r="J1977" s="592"/>
      <c r="K1977" s="591"/>
      <c r="L1977" s="575"/>
      <c r="M1977" s="593"/>
      <c r="N1977" s="562"/>
      <c r="O1977" s="564"/>
    </row>
    <row r="1978" ht="13.5" customHeight="1" outlineLevel="1">
      <c r="A1978" s="564"/>
      <c r="B1978" s="216">
        <f t="shared" si="1"/>
        <v>1973</v>
      </c>
      <c r="C1978" s="598"/>
      <c r="D1978" s="599">
        <v>8.595057637603E12</v>
      </c>
      <c r="E1978" s="55" t="s">
        <v>4028</v>
      </c>
      <c r="F1978" s="594" t="s">
        <v>4029</v>
      </c>
      <c r="G1978" s="589">
        <v>20266.55</v>
      </c>
      <c r="H1978" s="590">
        <f>G1978*'ЗМІСТ'!$E$13/1000*1.2</f>
        <v>1063.084312</v>
      </c>
      <c r="I1978" s="591">
        <v>0.031533273491144945</v>
      </c>
      <c r="J1978" s="592"/>
      <c r="K1978" s="591"/>
      <c r="L1978" s="575"/>
      <c r="M1978" s="593"/>
      <c r="N1978" s="562"/>
      <c r="O1978" s="564"/>
    </row>
    <row r="1979" ht="13.5" customHeight="1" outlineLevel="1">
      <c r="A1979" s="564"/>
      <c r="B1979" s="216">
        <f t="shared" si="1"/>
        <v>1974</v>
      </c>
      <c r="C1979" s="598"/>
      <c r="D1979" s="599">
        <v>8.595057650916E12</v>
      </c>
      <c r="E1979" s="55" t="s">
        <v>6584</v>
      </c>
      <c r="F1979" s="594" t="s">
        <v>6585</v>
      </c>
      <c r="G1979" s="589">
        <v>27218.12</v>
      </c>
      <c r="H1979" s="590">
        <f>G1979*'ЗМІСТ'!$E$13/1000*1.2</f>
        <v>1427.729751</v>
      </c>
      <c r="I1979" s="591"/>
      <c r="J1979" s="592"/>
      <c r="K1979" s="591"/>
      <c r="L1979" s="575"/>
      <c r="M1979" s="593"/>
      <c r="N1979" s="562"/>
      <c r="O1979" s="564"/>
    </row>
    <row r="1980" ht="13.5" customHeight="1" outlineLevel="1">
      <c r="A1980" s="564"/>
      <c r="B1980" s="216">
        <f t="shared" si="1"/>
        <v>1975</v>
      </c>
      <c r="C1980" s="598"/>
      <c r="D1980" s="599">
        <v>8.595057637719E12</v>
      </c>
      <c r="E1980" s="55" t="s">
        <v>4048</v>
      </c>
      <c r="F1980" s="594" t="s">
        <v>4049</v>
      </c>
      <c r="G1980" s="589">
        <v>19454.68</v>
      </c>
      <c r="H1980" s="590">
        <f>G1980*'ЗМІСТ'!$E$13/1000*1.2</f>
        <v>1020.497574</v>
      </c>
      <c r="I1980" s="591"/>
      <c r="J1980" s="592"/>
      <c r="K1980" s="591"/>
      <c r="L1980" s="575"/>
      <c r="M1980" s="593"/>
      <c r="N1980" s="562"/>
      <c r="O1980" s="564"/>
    </row>
    <row r="1981" ht="13.5" customHeight="1" outlineLevel="1">
      <c r="A1981" s="564"/>
      <c r="B1981" s="216">
        <f t="shared" si="1"/>
        <v>1976</v>
      </c>
      <c r="C1981" s="610"/>
      <c r="D1981" s="599">
        <v>8.595057661967E12</v>
      </c>
      <c r="E1981" s="55" t="s">
        <v>6586</v>
      </c>
      <c r="F1981" s="594" t="s">
        <v>6587</v>
      </c>
      <c r="G1981" s="589">
        <v>31815.99</v>
      </c>
      <c r="H1981" s="590">
        <f>G1981*'ЗМІСТ'!$E$13/1000*1.2</f>
        <v>1668.911573</v>
      </c>
      <c r="I1981" s="591"/>
      <c r="J1981" s="592"/>
      <c r="K1981" s="591"/>
      <c r="L1981" s="575"/>
      <c r="M1981" s="593"/>
      <c r="N1981" s="562"/>
      <c r="O1981" s="564"/>
    </row>
    <row r="1982" ht="13.5" customHeight="1" outlineLevel="1">
      <c r="A1982" s="564"/>
      <c r="B1982" s="216">
        <f t="shared" si="1"/>
        <v>1977</v>
      </c>
      <c r="C1982" s="610"/>
      <c r="D1982" s="599">
        <v>8.595057637726E12</v>
      </c>
      <c r="E1982" s="55" t="s">
        <v>4050</v>
      </c>
      <c r="F1982" s="594" t="s">
        <v>4051</v>
      </c>
      <c r="G1982" s="589">
        <v>22682.13</v>
      </c>
      <c r="H1982" s="590">
        <f>G1982*'ЗМІСТ'!$E$13/1000*1.2</f>
        <v>1189.793851</v>
      </c>
      <c r="I1982" s="591"/>
      <c r="J1982" s="592"/>
      <c r="K1982" s="591"/>
      <c r="L1982" s="575"/>
      <c r="M1982" s="593"/>
      <c r="N1982" s="562"/>
      <c r="O1982" s="564"/>
    </row>
    <row r="1983" ht="13.5" customHeight="1" outlineLevel="1">
      <c r="A1983" s="564"/>
      <c r="B1983" s="216">
        <f t="shared" si="1"/>
        <v>1978</v>
      </c>
      <c r="C1983" s="598"/>
      <c r="D1983" s="599">
        <v>8.595057650923E12</v>
      </c>
      <c r="E1983" s="55" t="s">
        <v>6588</v>
      </c>
      <c r="F1983" s="594" t="s">
        <v>6589</v>
      </c>
      <c r="G1983" s="589">
        <v>40771.58</v>
      </c>
      <c r="H1983" s="590">
        <f>G1983*'ЗМІСТ'!$E$13/1000*1.2</f>
        <v>2138.678121</v>
      </c>
      <c r="I1983" s="591"/>
      <c r="J1983" s="592"/>
      <c r="K1983" s="591"/>
      <c r="L1983" s="575"/>
      <c r="M1983" s="593"/>
      <c r="N1983" s="562"/>
      <c r="O1983" s="564"/>
    </row>
    <row r="1984" ht="13.5" customHeight="1" outlineLevel="1">
      <c r="A1984" s="564"/>
      <c r="B1984" s="216">
        <f t="shared" si="1"/>
        <v>1979</v>
      </c>
      <c r="C1984" s="610"/>
      <c r="D1984" s="599">
        <v>8.595057637733E12</v>
      </c>
      <c r="E1984" s="55" t="s">
        <v>4052</v>
      </c>
      <c r="F1984" s="594" t="s">
        <v>4053</v>
      </c>
      <c r="G1984" s="589">
        <v>28486.04</v>
      </c>
      <c r="H1984" s="590">
        <f>G1984*'ЗМІСТ'!$E$13/1000*1.2</f>
        <v>1494.238647</v>
      </c>
      <c r="I1984" s="591"/>
      <c r="J1984" s="592"/>
      <c r="K1984" s="591"/>
      <c r="L1984" s="575"/>
      <c r="M1984" s="593"/>
      <c r="N1984" s="562"/>
      <c r="O1984" s="564"/>
    </row>
    <row r="1985" ht="13.5" customHeight="1" outlineLevel="1">
      <c r="A1985" s="564"/>
      <c r="B1985" s="216">
        <f t="shared" si="1"/>
        <v>1980</v>
      </c>
      <c r="C1985" s="598"/>
      <c r="D1985" s="599">
        <v>8.595057661981E12</v>
      </c>
      <c r="E1985" s="55" t="s">
        <v>6590</v>
      </c>
      <c r="F1985" s="594" t="s">
        <v>6591</v>
      </c>
      <c r="G1985" s="589">
        <v>51900.33</v>
      </c>
      <c r="H1985" s="590">
        <f>G1985*'ЗМІСТ'!$E$13/1000*1.2</f>
        <v>2722.438038</v>
      </c>
      <c r="I1985" s="591"/>
      <c r="J1985" s="592"/>
      <c r="K1985" s="591"/>
      <c r="L1985" s="575"/>
      <c r="M1985" s="593"/>
      <c r="N1985" s="562"/>
      <c r="O1985" s="564"/>
    </row>
    <row r="1986" ht="13.5" customHeight="1" outlineLevel="1">
      <c r="A1986" s="564"/>
      <c r="B1986" s="216">
        <f t="shared" si="1"/>
        <v>1981</v>
      </c>
      <c r="C1986" s="610"/>
      <c r="D1986" s="599">
        <v>8.595057637757E12</v>
      </c>
      <c r="E1986" s="55" t="s">
        <v>4054</v>
      </c>
      <c r="F1986" s="594" t="s">
        <v>4055</v>
      </c>
      <c r="G1986" s="589">
        <v>35986.51</v>
      </c>
      <c r="H1986" s="590">
        <f>G1986*'ЗМІСТ'!$E$13/1000*1.2</f>
        <v>1887.6767</v>
      </c>
      <c r="I1986" s="591"/>
      <c r="J1986" s="592"/>
      <c r="K1986" s="591"/>
      <c r="L1986" s="575"/>
      <c r="M1986" s="593"/>
      <c r="N1986" s="562"/>
      <c r="O1986" s="564"/>
    </row>
    <row r="1987" ht="13.5" customHeight="1" outlineLevel="1">
      <c r="A1987" s="564"/>
      <c r="B1987" s="216">
        <f t="shared" si="1"/>
        <v>1982</v>
      </c>
      <c r="C1987" s="597"/>
      <c r="D1987" s="599">
        <v>8.595057661998E12</v>
      </c>
      <c r="E1987" s="55" t="s">
        <v>6592</v>
      </c>
      <c r="F1987" s="594" t="s">
        <v>6593</v>
      </c>
      <c r="G1987" s="589">
        <v>77186.05</v>
      </c>
      <c r="H1987" s="590">
        <f>G1987*'ЗМІСТ'!$E$13/1000*1.2</f>
        <v>4048.803515</v>
      </c>
      <c r="I1987" s="591"/>
      <c r="J1987" s="592"/>
      <c r="K1987" s="591"/>
      <c r="L1987" s="575"/>
      <c r="M1987" s="593"/>
      <c r="N1987" s="562"/>
      <c r="O1987" s="564"/>
    </row>
    <row r="1988" ht="13.5" customHeight="1" outlineLevel="1">
      <c r="A1988" s="564"/>
      <c r="B1988" s="216">
        <f t="shared" si="1"/>
        <v>1983</v>
      </c>
      <c r="C1988" s="597"/>
      <c r="D1988" s="599">
        <v>8.595057637764E12</v>
      </c>
      <c r="E1988" s="55" t="s">
        <v>4056</v>
      </c>
      <c r="F1988" s="594" t="s">
        <v>4057</v>
      </c>
      <c r="G1988" s="589">
        <v>55890.45</v>
      </c>
      <c r="H1988" s="590">
        <f>G1988*'ЗМІСТ'!$E$13/1000*1.2</f>
        <v>2931.740262</v>
      </c>
      <c r="I1988" s="591"/>
      <c r="J1988" s="592"/>
      <c r="K1988" s="591"/>
      <c r="L1988" s="575"/>
      <c r="M1988" s="593"/>
      <c r="N1988" s="562"/>
      <c r="O1988" s="564"/>
    </row>
    <row r="1989" ht="13.5" customHeight="1" outlineLevel="1">
      <c r="A1989" s="564"/>
      <c r="B1989" s="216">
        <f t="shared" si="1"/>
        <v>1984</v>
      </c>
      <c r="C1989" s="597"/>
      <c r="D1989" s="599">
        <v>8.595057661943E12</v>
      </c>
      <c r="E1989" s="55" t="s">
        <v>6594</v>
      </c>
      <c r="F1989" s="594" t="s">
        <v>6595</v>
      </c>
      <c r="G1989" s="589">
        <v>25441.68</v>
      </c>
      <c r="H1989" s="590">
        <f>G1989*'ЗМІСТ'!$E$13/1000*1.2</f>
        <v>1334.546377</v>
      </c>
      <c r="I1989" s="591"/>
      <c r="J1989" s="592"/>
      <c r="K1989" s="591"/>
      <c r="L1989" s="575"/>
      <c r="M1989" s="593"/>
      <c r="N1989" s="562"/>
      <c r="O1989" s="564"/>
    </row>
    <row r="1990" ht="13.5" customHeight="1" outlineLevel="1">
      <c r="A1990" s="564"/>
      <c r="B1990" s="216">
        <f t="shared" si="1"/>
        <v>1985</v>
      </c>
      <c r="C1990" s="597"/>
      <c r="D1990" s="599">
        <v>8.595057637696E12</v>
      </c>
      <c r="E1990" s="55" t="s">
        <v>4044</v>
      </c>
      <c r="F1990" s="594" t="s">
        <v>4045</v>
      </c>
      <c r="G1990" s="589">
        <v>19097.81</v>
      </c>
      <c r="H1990" s="590">
        <f>G1990*'ЗМІСТ'!$E$13/1000*1.2</f>
        <v>1001.777915</v>
      </c>
      <c r="I1990" s="591"/>
      <c r="J1990" s="592"/>
      <c r="K1990" s="591"/>
      <c r="L1990" s="575"/>
      <c r="M1990" s="593"/>
      <c r="N1990" s="562"/>
      <c r="O1990" s="564"/>
    </row>
    <row r="1991" ht="13.5" customHeight="1" outlineLevel="1">
      <c r="A1991" s="564"/>
      <c r="B1991" s="216">
        <f t="shared" si="1"/>
        <v>1986</v>
      </c>
      <c r="C1991" s="597"/>
      <c r="D1991" s="599">
        <v>8.595057662001E12</v>
      </c>
      <c r="E1991" s="55" t="s">
        <v>6596</v>
      </c>
      <c r="F1991" s="594" t="s">
        <v>6597</v>
      </c>
      <c r="G1991" s="589">
        <v>84047.66</v>
      </c>
      <c r="H1991" s="590">
        <f>G1991*'ЗМІСТ'!$E$13/1000*1.2</f>
        <v>4408.730091</v>
      </c>
      <c r="I1991" s="591"/>
      <c r="J1991" s="592"/>
      <c r="K1991" s="591"/>
      <c r="L1991" s="575"/>
      <c r="M1991" s="593"/>
      <c r="N1991" s="562"/>
      <c r="O1991" s="564"/>
    </row>
    <row r="1992" ht="13.5" customHeight="1" outlineLevel="1">
      <c r="A1992" s="564"/>
      <c r="B1992" s="216">
        <f t="shared" si="1"/>
        <v>1987</v>
      </c>
      <c r="C1992" s="610"/>
      <c r="D1992" s="599">
        <v>8.595057637771E12</v>
      </c>
      <c r="E1992" s="55" t="s">
        <v>4058</v>
      </c>
      <c r="F1992" s="594" t="s">
        <v>4059</v>
      </c>
      <c r="G1992" s="589">
        <v>57037.32</v>
      </c>
      <c r="H1992" s="590">
        <f>G1992*'ЗМІСТ'!$E$13/1000*1.2</f>
        <v>2991.899465</v>
      </c>
      <c r="I1992" s="591"/>
      <c r="J1992" s="592"/>
      <c r="K1992" s="591"/>
      <c r="L1992" s="575"/>
      <c r="M1992" s="593"/>
      <c r="N1992" s="562"/>
      <c r="O1992" s="564"/>
    </row>
    <row r="1993" ht="13.5" customHeight="1" outlineLevel="1">
      <c r="A1993" s="564"/>
      <c r="B1993" s="216">
        <f t="shared" si="1"/>
        <v>1988</v>
      </c>
      <c r="C1993" s="610"/>
      <c r="D1993" s="599">
        <v>8.595057662018E12</v>
      </c>
      <c r="E1993" s="55" t="s">
        <v>6598</v>
      </c>
      <c r="F1993" s="594" t="s">
        <v>6599</v>
      </c>
      <c r="G1993" s="589">
        <v>142539.18</v>
      </c>
      <c r="H1993" s="590">
        <f>G1993*'ЗМІСТ'!$E$13/1000*1.2</f>
        <v>7476.909792</v>
      </c>
      <c r="I1993" s="591"/>
      <c r="J1993" s="592"/>
      <c r="K1993" s="591"/>
      <c r="L1993" s="575"/>
      <c r="M1993" s="593"/>
      <c r="N1993" s="562"/>
      <c r="O1993" s="564"/>
    </row>
    <row r="1994" ht="13.5" customHeight="1" outlineLevel="1">
      <c r="A1994" s="564"/>
      <c r="B1994" s="216">
        <f t="shared" si="1"/>
        <v>1989</v>
      </c>
      <c r="C1994" s="610"/>
      <c r="D1994" s="599">
        <v>8.595057637788E12</v>
      </c>
      <c r="E1994" s="55" t="s">
        <v>4060</v>
      </c>
      <c r="F1994" s="594" t="s">
        <v>4061</v>
      </c>
      <c r="G1994" s="589">
        <v>104363.83</v>
      </c>
      <c r="H1994" s="590">
        <f>G1994*'ЗМІСТ'!$E$13/1000*1.2</f>
        <v>5474.417226</v>
      </c>
      <c r="I1994" s="591">
        <v>0.04923536912469432</v>
      </c>
      <c r="J1994" s="592"/>
      <c r="K1994" s="591"/>
      <c r="L1994" s="575"/>
      <c r="M1994" s="593"/>
      <c r="N1994" s="562"/>
      <c r="O1994" s="564"/>
    </row>
    <row r="1995" ht="13.5" customHeight="1" outlineLevel="1">
      <c r="A1995" s="564"/>
      <c r="B1995" s="216">
        <f t="shared" si="1"/>
        <v>1990</v>
      </c>
      <c r="C1995" s="610"/>
      <c r="D1995" s="599">
        <v>8.59505766195E12</v>
      </c>
      <c r="E1995" s="55" t="s">
        <v>6600</v>
      </c>
      <c r="F1995" s="594" t="s">
        <v>6601</v>
      </c>
      <c r="G1995" s="589">
        <v>26589.59</v>
      </c>
      <c r="H1995" s="590">
        <f>G1995*'ЗМІСТ'!$E$13/1000*1.2</f>
        <v>1394.760134</v>
      </c>
      <c r="I1995" s="591"/>
      <c r="J1995" s="592"/>
      <c r="K1995" s="591"/>
      <c r="L1995" s="575"/>
      <c r="M1995" s="593"/>
      <c r="N1995" s="562"/>
      <c r="O1995" s="564"/>
    </row>
    <row r="1996" ht="13.5" customHeight="1" outlineLevel="1">
      <c r="A1996" s="564"/>
      <c r="B1996" s="216">
        <f t="shared" si="1"/>
        <v>1991</v>
      </c>
      <c r="C1996" s="610"/>
      <c r="D1996" s="599">
        <v>8.595057637702E12</v>
      </c>
      <c r="E1996" s="55" t="s">
        <v>4046</v>
      </c>
      <c r="F1996" s="594" t="s">
        <v>4047</v>
      </c>
      <c r="G1996" s="589">
        <v>18981.9</v>
      </c>
      <c r="H1996" s="590">
        <f>G1996*'ЗМІСТ'!$E$13/1000*1.2</f>
        <v>995.6978423</v>
      </c>
      <c r="I1996" s="591"/>
      <c r="J1996" s="592"/>
      <c r="K1996" s="591"/>
      <c r="L1996" s="575"/>
      <c r="M1996" s="593"/>
      <c r="N1996" s="562"/>
      <c r="O1996" s="564"/>
    </row>
    <row r="1997" ht="13.5" customHeight="1" outlineLevel="1">
      <c r="A1997" s="564"/>
      <c r="B1997" s="216">
        <f t="shared" si="1"/>
        <v>1992</v>
      </c>
      <c r="C1997" s="610"/>
      <c r="D1997" s="599">
        <v>8.595057662025E12</v>
      </c>
      <c r="E1997" s="55" t="s">
        <v>6602</v>
      </c>
      <c r="F1997" s="594" t="s">
        <v>6603</v>
      </c>
      <c r="G1997" s="589">
        <v>37563.52</v>
      </c>
      <c r="H1997" s="590">
        <f>G1997*'ЗМІСТ'!$E$13/1000*1.2</f>
        <v>1970.398949</v>
      </c>
      <c r="I1997" s="591"/>
      <c r="J1997" s="592"/>
      <c r="K1997" s="591"/>
      <c r="L1997" s="575"/>
      <c r="M1997" s="593"/>
      <c r="N1997" s="562"/>
      <c r="O1997" s="564"/>
    </row>
    <row r="1998" ht="13.5" customHeight="1" outlineLevel="1">
      <c r="A1998" s="564"/>
      <c r="B1998" s="216">
        <f t="shared" si="1"/>
        <v>1993</v>
      </c>
      <c r="C1998" s="610"/>
      <c r="D1998" s="599">
        <v>8.595057637795E12</v>
      </c>
      <c r="E1998" s="55" t="s">
        <v>4062</v>
      </c>
      <c r="F1998" s="594" t="s">
        <v>4063</v>
      </c>
      <c r="G1998" s="589">
        <v>29523.47</v>
      </c>
      <c r="H1998" s="590">
        <f>G1998*'ЗМІСТ'!$E$13/1000*1.2</f>
        <v>1548.657162</v>
      </c>
      <c r="I1998" s="591">
        <v>0.04118812350871149</v>
      </c>
      <c r="J1998" s="592"/>
      <c r="K1998" s="591"/>
      <c r="L1998" s="575"/>
      <c r="M1998" s="593"/>
      <c r="N1998" s="562"/>
      <c r="O1998" s="564"/>
    </row>
    <row r="1999" ht="13.5" customHeight="1" outlineLevel="1">
      <c r="A1999" s="564"/>
      <c r="B1999" s="216">
        <f t="shared" si="1"/>
        <v>1994</v>
      </c>
      <c r="C1999" s="610"/>
      <c r="D1999" s="599">
        <v>8.595057662032E12</v>
      </c>
      <c r="E1999" s="55" t="s">
        <v>6604</v>
      </c>
      <c r="F1999" s="594" t="s">
        <v>6605</v>
      </c>
      <c r="G1999" s="589">
        <v>42032.02</v>
      </c>
      <c r="H1999" s="590">
        <f>G1999*'ЗМІСТ'!$E$13/1000*1.2</f>
        <v>2204.794653</v>
      </c>
      <c r="I1999" s="591"/>
      <c r="J1999" s="592"/>
      <c r="K1999" s="591"/>
      <c r="L1999" s="575"/>
      <c r="M1999" s="593"/>
      <c r="N1999" s="562"/>
      <c r="O1999" s="564"/>
    </row>
    <row r="2000" ht="13.5" customHeight="1" outlineLevel="1">
      <c r="A2000" s="564"/>
      <c r="B2000" s="216">
        <f t="shared" si="1"/>
        <v>1995</v>
      </c>
      <c r="C2000" s="610"/>
      <c r="D2000" s="599">
        <v>8.595057637801E12</v>
      </c>
      <c r="E2000" s="55" t="s">
        <v>4064</v>
      </c>
      <c r="F2000" s="594" t="s">
        <v>4065</v>
      </c>
      <c r="G2000" s="589">
        <v>32689.82</v>
      </c>
      <c r="H2000" s="590">
        <f>G2000*'ЗМІСТ'!$E$13/1000*1.2</f>
        <v>1714.748431</v>
      </c>
      <c r="I2000" s="591">
        <v>0.04329743472249834</v>
      </c>
      <c r="J2000" s="592"/>
      <c r="K2000" s="591"/>
      <c r="L2000" s="575"/>
      <c r="M2000" s="593"/>
      <c r="N2000" s="562"/>
      <c r="O2000" s="564"/>
    </row>
    <row r="2001" ht="13.5" customHeight="1" outlineLevel="1">
      <c r="A2001" s="564"/>
      <c r="B2001" s="216">
        <f t="shared" si="1"/>
        <v>1996</v>
      </c>
      <c r="C2001" s="610"/>
      <c r="D2001" s="599">
        <v>8.595057662049E12</v>
      </c>
      <c r="E2001" s="55" t="s">
        <v>6606</v>
      </c>
      <c r="F2001" s="594" t="s">
        <v>6607</v>
      </c>
      <c r="G2001" s="589">
        <v>51153.65</v>
      </c>
      <c r="H2001" s="590">
        <f>G2001*'ЗМІСТ'!$E$13/1000*1.2</f>
        <v>2683.270849</v>
      </c>
      <c r="I2001" s="591">
        <v>0.031409000029053266</v>
      </c>
      <c r="J2001" s="592"/>
      <c r="K2001" s="591"/>
      <c r="L2001" s="575"/>
      <c r="M2001" s="593"/>
      <c r="N2001" s="562"/>
      <c r="O2001" s="564"/>
    </row>
    <row r="2002" ht="13.5" customHeight="1" outlineLevel="1">
      <c r="A2002" s="564"/>
      <c r="B2002" s="216">
        <f t="shared" si="1"/>
        <v>1997</v>
      </c>
      <c r="C2002" s="610"/>
      <c r="D2002" s="599">
        <v>8.595057637818E12</v>
      </c>
      <c r="E2002" s="55" t="s">
        <v>4066</v>
      </c>
      <c r="F2002" s="594" t="s">
        <v>4067</v>
      </c>
      <c r="G2002" s="589">
        <v>37567.51</v>
      </c>
      <c r="H2002" s="590">
        <f>G2002*'ЗМІСТ'!$E$13/1000*1.2</f>
        <v>1970.608245</v>
      </c>
      <c r="I2002" s="591">
        <v>0.04970874668935764</v>
      </c>
      <c r="J2002" s="592"/>
      <c r="K2002" s="591"/>
      <c r="L2002" s="575"/>
      <c r="M2002" s="593"/>
      <c r="N2002" s="562"/>
      <c r="O2002" s="564"/>
    </row>
    <row r="2003" ht="13.5" customHeight="1" outlineLevel="1">
      <c r="A2003" s="564"/>
      <c r="B2003" s="216">
        <f t="shared" si="1"/>
        <v>1998</v>
      </c>
      <c r="C2003" s="610"/>
      <c r="D2003" s="599">
        <v>8.595057662063E12</v>
      </c>
      <c r="E2003" s="55" t="s">
        <v>6608</v>
      </c>
      <c r="F2003" s="594" t="s">
        <v>6609</v>
      </c>
      <c r="G2003" s="589">
        <v>63347.74</v>
      </c>
      <c r="H2003" s="590">
        <f>G2003*'ЗМІСТ'!$E$13/1000*1.2</f>
        <v>3322.913303</v>
      </c>
      <c r="I2003" s="591">
        <v>0.03566124836020986</v>
      </c>
      <c r="J2003" s="592"/>
      <c r="K2003" s="591"/>
      <c r="L2003" s="575"/>
      <c r="M2003" s="593"/>
      <c r="N2003" s="562"/>
      <c r="O2003" s="564"/>
    </row>
    <row r="2004" ht="13.5" customHeight="1" outlineLevel="1">
      <c r="A2004" s="564"/>
      <c r="B2004" s="216">
        <f t="shared" si="1"/>
        <v>1999</v>
      </c>
      <c r="C2004" s="598"/>
      <c r="D2004" s="599">
        <v>8.595057637832E12</v>
      </c>
      <c r="E2004" s="55" t="s">
        <v>4068</v>
      </c>
      <c r="F2004" s="594" t="s">
        <v>4069</v>
      </c>
      <c r="G2004" s="589">
        <v>45454.55</v>
      </c>
      <c r="H2004" s="590">
        <f>G2004*'ЗМІСТ'!$E$13/1000*1.2</f>
        <v>2384.323875</v>
      </c>
      <c r="I2004" s="591">
        <v>0.052638942233750964</v>
      </c>
      <c r="J2004" s="592"/>
      <c r="K2004" s="591"/>
      <c r="L2004" s="575"/>
      <c r="M2004" s="593"/>
      <c r="N2004" s="562"/>
      <c r="O2004" s="564"/>
    </row>
    <row r="2005" ht="13.5" customHeight="1" outlineLevel="1">
      <c r="A2005" s="564"/>
      <c r="B2005" s="216">
        <f t="shared" si="1"/>
        <v>2000</v>
      </c>
      <c r="C2005" s="610"/>
      <c r="D2005" s="599">
        <v>8.59505766207E12</v>
      </c>
      <c r="E2005" s="55" t="s">
        <v>6610</v>
      </c>
      <c r="F2005" s="594" t="s">
        <v>6611</v>
      </c>
      <c r="G2005" s="589">
        <v>84575.33</v>
      </c>
      <c r="H2005" s="590">
        <f>G2005*'ЗМІСТ'!$E$13/1000*1.2</f>
        <v>4436.409084</v>
      </c>
      <c r="I2005" s="591"/>
      <c r="J2005" s="592"/>
      <c r="K2005" s="591"/>
      <c r="L2005" s="575"/>
      <c r="M2005" s="593"/>
      <c r="N2005" s="562"/>
      <c r="O2005" s="564"/>
    </row>
    <row r="2006" ht="13.5" customHeight="1" outlineLevel="1">
      <c r="A2006" s="564"/>
      <c r="B2006" s="216">
        <f t="shared" si="1"/>
        <v>2001</v>
      </c>
      <c r="C2006" s="597"/>
      <c r="D2006" s="599">
        <v>8.595057637849E12</v>
      </c>
      <c r="E2006" s="55" t="s">
        <v>4070</v>
      </c>
      <c r="F2006" s="594" t="s">
        <v>4071</v>
      </c>
      <c r="G2006" s="589">
        <v>64141.11</v>
      </c>
      <c r="H2006" s="590">
        <f>G2006*'ЗМІСТ'!$E$13/1000*1.2</f>
        <v>3364.529622</v>
      </c>
      <c r="I2006" s="591">
        <v>0.04573151236295636</v>
      </c>
      <c r="J2006" s="592"/>
      <c r="K2006" s="591"/>
      <c r="L2006" s="575"/>
      <c r="M2006" s="593"/>
      <c r="N2006" s="562"/>
      <c r="O2006" s="564"/>
    </row>
    <row r="2007" ht="13.5" customHeight="1" outlineLevel="1">
      <c r="A2007" s="564"/>
      <c r="B2007" s="216">
        <f t="shared" si="1"/>
        <v>2002</v>
      </c>
      <c r="C2007" s="610"/>
      <c r="D2007" s="599">
        <v>8.595057662087E12</v>
      </c>
      <c r="E2007" s="55" t="s">
        <v>6612</v>
      </c>
      <c r="F2007" s="594" t="s">
        <v>6613</v>
      </c>
      <c r="G2007" s="589">
        <v>92028.35</v>
      </c>
      <c r="H2007" s="590">
        <f>G2007*'ЗМІСТ'!$E$13/1000*1.2</f>
        <v>4827.358143</v>
      </c>
      <c r="I2007" s="591"/>
      <c r="J2007" s="592"/>
      <c r="K2007" s="591"/>
      <c r="L2007" s="575"/>
      <c r="M2007" s="593"/>
      <c r="N2007" s="562"/>
      <c r="O2007" s="564"/>
    </row>
    <row r="2008" ht="13.5" customHeight="1" outlineLevel="1">
      <c r="A2008" s="564"/>
      <c r="B2008" s="216">
        <f t="shared" si="1"/>
        <v>2003</v>
      </c>
      <c r="C2008" s="598"/>
      <c r="D2008" s="599">
        <v>8.595057637856E12</v>
      </c>
      <c r="E2008" s="55" t="s">
        <v>4072</v>
      </c>
      <c r="F2008" s="594" t="s">
        <v>4073</v>
      </c>
      <c r="G2008" s="589">
        <v>65917.44</v>
      </c>
      <c r="H2008" s="590">
        <f>G2008*'ЗМІСТ'!$E$13/1000*1.2</f>
        <v>3457.707225</v>
      </c>
      <c r="I2008" s="591">
        <v>0.045453471765512836</v>
      </c>
      <c r="J2008" s="592"/>
      <c r="K2008" s="591"/>
      <c r="L2008" s="575"/>
      <c r="M2008" s="593"/>
      <c r="N2008" s="562"/>
      <c r="O2008" s="564"/>
    </row>
    <row r="2009" ht="13.5" customHeight="1" outlineLevel="1">
      <c r="A2009" s="564"/>
      <c r="B2009" s="216">
        <f t="shared" si="1"/>
        <v>2004</v>
      </c>
      <c r="C2009" s="598"/>
      <c r="D2009" s="599">
        <v>8.595057662094E12</v>
      </c>
      <c r="E2009" s="55" t="s">
        <v>6614</v>
      </c>
      <c r="F2009" s="594" t="s">
        <v>6615</v>
      </c>
      <c r="G2009" s="589">
        <v>87442.84</v>
      </c>
      <c r="H2009" s="590">
        <f>G2009*'ЗМІСТ'!$E$13/1000*1.2</f>
        <v>4586.824665</v>
      </c>
      <c r="I2009" s="591"/>
      <c r="J2009" s="592"/>
      <c r="K2009" s="591"/>
      <c r="L2009" s="575"/>
      <c r="M2009" s="593"/>
      <c r="N2009" s="562"/>
      <c r="O2009" s="564"/>
    </row>
    <row r="2010" ht="13.5" customHeight="1" outlineLevel="1">
      <c r="A2010" s="564"/>
      <c r="B2010" s="216">
        <f t="shared" si="1"/>
        <v>2005</v>
      </c>
      <c r="C2010" s="598"/>
      <c r="D2010" s="599">
        <v>8.595057637863E12</v>
      </c>
      <c r="E2010" s="55" t="s">
        <v>4074</v>
      </c>
      <c r="F2010" s="594" t="s">
        <v>4075</v>
      </c>
      <c r="G2010" s="589">
        <v>46076.95</v>
      </c>
      <c r="H2010" s="590">
        <f>G2010*'ЗМІСТ'!$E$13/1000*1.2</f>
        <v>2416.971941</v>
      </c>
      <c r="I2010" s="591">
        <v>0.05189100374639349</v>
      </c>
      <c r="J2010" s="592"/>
      <c r="K2010" s="591"/>
      <c r="L2010" s="575"/>
      <c r="M2010" s="593"/>
      <c r="N2010" s="562"/>
      <c r="O2010" s="564"/>
    </row>
    <row r="2011" ht="13.5" customHeight="1" outlineLevel="1">
      <c r="A2011" s="564"/>
      <c r="B2011" s="216">
        <f t="shared" si="1"/>
        <v>2006</v>
      </c>
      <c r="C2011" s="610"/>
      <c r="D2011" s="599">
        <v>8.595057600256E12</v>
      </c>
      <c r="E2011" s="55" t="s">
        <v>6616</v>
      </c>
      <c r="F2011" s="594" t="s">
        <v>6617</v>
      </c>
      <c r="G2011" s="589">
        <v>3372.8</v>
      </c>
      <c r="H2011" s="590">
        <f>G2011*'ЗМІСТ'!$E$13/1000*1.2</f>
        <v>176.9206287</v>
      </c>
      <c r="I2011" s="591"/>
      <c r="J2011" s="592"/>
      <c r="K2011" s="591"/>
      <c r="L2011" s="575"/>
      <c r="M2011" s="593"/>
      <c r="N2011" s="562"/>
      <c r="O2011" s="564"/>
    </row>
    <row r="2012" ht="13.5" customHeight="1" outlineLevel="1">
      <c r="A2012" s="564"/>
      <c r="B2012" s="216">
        <f t="shared" si="1"/>
        <v>2007</v>
      </c>
      <c r="C2012" s="610"/>
      <c r="D2012" s="599">
        <v>8.595568932136E12</v>
      </c>
      <c r="E2012" s="55" t="s">
        <v>6618</v>
      </c>
      <c r="F2012" s="594" t="s">
        <v>6619</v>
      </c>
      <c r="G2012" s="589">
        <v>10522.88</v>
      </c>
      <c r="H2012" s="590">
        <f>G2012*'ЗМІСТ'!$E$13/1000*1.2</f>
        <v>551.9789331</v>
      </c>
      <c r="I2012" s="591"/>
      <c r="J2012" s="592"/>
      <c r="K2012" s="591"/>
      <c r="L2012" s="575"/>
      <c r="M2012" s="593"/>
      <c r="N2012" s="562"/>
      <c r="O2012" s="564"/>
    </row>
    <row r="2013" ht="13.5" customHeight="1" outlineLevel="1">
      <c r="A2013" s="564"/>
      <c r="B2013" s="216">
        <f t="shared" si="1"/>
        <v>2008</v>
      </c>
      <c r="C2013" s="598"/>
      <c r="D2013" s="599">
        <v>8.595568932129E12</v>
      </c>
      <c r="E2013" s="55" t="s">
        <v>6620</v>
      </c>
      <c r="F2013" s="594" t="s">
        <v>6621</v>
      </c>
      <c r="G2013" s="589">
        <v>7838.47</v>
      </c>
      <c r="H2013" s="590">
        <f>G2013*'ЗМІСТ'!$E$13/1000*1.2</f>
        <v>411.1678845</v>
      </c>
      <c r="I2013" s="591"/>
      <c r="J2013" s="592"/>
      <c r="K2013" s="591"/>
      <c r="L2013" s="575"/>
      <c r="M2013" s="593"/>
      <c r="N2013" s="562"/>
      <c r="O2013" s="564"/>
    </row>
    <row r="2014" ht="13.5" customHeight="1" outlineLevel="1">
      <c r="A2014" s="564"/>
      <c r="B2014" s="216">
        <f t="shared" si="1"/>
        <v>2009</v>
      </c>
      <c r="C2014" s="598"/>
      <c r="D2014" s="599">
        <v>8.595568932112E12</v>
      </c>
      <c r="E2014" s="55" t="s">
        <v>6622</v>
      </c>
      <c r="F2014" s="594" t="s">
        <v>6623</v>
      </c>
      <c r="G2014" s="589">
        <v>3865.55</v>
      </c>
      <c r="H2014" s="590">
        <f>G2014*'ЗМІСТ'!$E$13/1000*1.2</f>
        <v>202.7678891</v>
      </c>
      <c r="I2014" s="591"/>
      <c r="J2014" s="592"/>
      <c r="K2014" s="591"/>
      <c r="L2014" s="575"/>
      <c r="M2014" s="593"/>
      <c r="N2014" s="562"/>
      <c r="O2014" s="564"/>
    </row>
    <row r="2015" ht="13.5" customHeight="1" outlineLevel="1">
      <c r="A2015" s="564"/>
      <c r="B2015" s="216">
        <f t="shared" si="1"/>
        <v>2010</v>
      </c>
      <c r="C2015" s="610"/>
      <c r="D2015" s="599">
        <v>8.595568932518E12</v>
      </c>
      <c r="E2015" s="55" t="s">
        <v>6624</v>
      </c>
      <c r="F2015" s="594" t="s">
        <v>6625</v>
      </c>
      <c r="G2015" s="589">
        <v>6528.48</v>
      </c>
      <c r="H2015" s="590">
        <f>G2015*'ЗМІСТ'!$E$13/1000*1.2</f>
        <v>342.4522018</v>
      </c>
      <c r="I2015" s="591"/>
      <c r="J2015" s="592"/>
      <c r="K2015" s="591"/>
      <c r="L2015" s="575"/>
      <c r="M2015" s="593"/>
      <c r="N2015" s="562"/>
      <c r="O2015" s="564"/>
    </row>
    <row r="2016" ht="13.5" customHeight="1" outlineLevel="1">
      <c r="A2016" s="564"/>
      <c r="B2016" s="216">
        <f t="shared" si="1"/>
        <v>2011</v>
      </c>
      <c r="C2016" s="597"/>
      <c r="D2016" s="599">
        <v>8.595568932532E12</v>
      </c>
      <c r="E2016" s="55" t="s">
        <v>6626</v>
      </c>
      <c r="F2016" s="594" t="s">
        <v>6627</v>
      </c>
      <c r="G2016" s="589">
        <v>7382.12</v>
      </c>
      <c r="H2016" s="590">
        <f>G2016*'ЗМІСТ'!$E$13/1000*1.2</f>
        <v>387.2299905</v>
      </c>
      <c r="I2016" s="591"/>
      <c r="J2016" s="592"/>
      <c r="K2016" s="591"/>
      <c r="L2016" s="575"/>
      <c r="M2016" s="593"/>
      <c r="N2016" s="562"/>
      <c r="O2016" s="564"/>
    </row>
    <row r="2017" ht="13.5" customHeight="1" outlineLevel="1">
      <c r="A2017" s="564"/>
      <c r="B2017" s="216">
        <f t="shared" si="1"/>
        <v>2012</v>
      </c>
      <c r="C2017" s="610"/>
      <c r="D2017" s="599">
        <v>8.595568932525E12</v>
      </c>
      <c r="E2017" s="55" t="s">
        <v>6628</v>
      </c>
      <c r="F2017" s="594" t="s">
        <v>6629</v>
      </c>
      <c r="G2017" s="589">
        <v>7092.2</v>
      </c>
      <c r="H2017" s="590">
        <f>G2017*'ЗМІСТ'!$E$13/1000*1.2</f>
        <v>372.0222021</v>
      </c>
      <c r="I2017" s="591"/>
      <c r="J2017" s="592"/>
      <c r="K2017" s="591"/>
      <c r="L2017" s="575"/>
      <c r="M2017" s="593"/>
      <c r="N2017" s="562"/>
      <c r="O2017" s="564"/>
    </row>
    <row r="2018" ht="13.5" customHeight="1" outlineLevel="1">
      <c r="A2018" s="564"/>
      <c r="B2018" s="216">
        <f t="shared" si="1"/>
        <v>2013</v>
      </c>
      <c r="C2018" s="598"/>
      <c r="D2018" s="599">
        <v>8.595568934697E12</v>
      </c>
      <c r="E2018" s="55" t="s">
        <v>6630</v>
      </c>
      <c r="F2018" s="594" t="s">
        <v>6631</v>
      </c>
      <c r="G2018" s="589">
        <v>4509.8</v>
      </c>
      <c r="H2018" s="590">
        <f>G2018*'ЗМІСТ'!$E$13/1000*1.2</f>
        <v>236.5621002</v>
      </c>
      <c r="I2018" s="591"/>
      <c r="J2018" s="592"/>
      <c r="K2018" s="591"/>
      <c r="L2018" s="575"/>
      <c r="M2018" s="593"/>
      <c r="N2018" s="562"/>
      <c r="O2018" s="564"/>
    </row>
    <row r="2019" ht="13.5" customHeight="1" outlineLevel="1">
      <c r="A2019" s="564"/>
      <c r="B2019" s="216">
        <f t="shared" si="1"/>
        <v>2014</v>
      </c>
      <c r="C2019" s="598"/>
      <c r="D2019" s="599">
        <v>8.595568934703E12</v>
      </c>
      <c r="E2019" s="55" t="s">
        <v>6632</v>
      </c>
      <c r="F2019" s="594" t="s">
        <v>6633</v>
      </c>
      <c r="G2019" s="589">
        <v>5690.94</v>
      </c>
      <c r="H2019" s="590">
        <f>G2019*'ЗМІСТ'!$E$13/1000*1.2</f>
        <v>298.5189406</v>
      </c>
      <c r="I2019" s="591"/>
      <c r="J2019" s="592"/>
      <c r="K2019" s="591"/>
      <c r="L2019" s="575"/>
      <c r="M2019" s="593"/>
      <c r="N2019" s="562"/>
      <c r="O2019" s="564"/>
    </row>
    <row r="2020" ht="13.5" customHeight="1" outlineLevel="1">
      <c r="A2020" s="564"/>
      <c r="B2020" s="216">
        <f t="shared" si="1"/>
        <v>2015</v>
      </c>
      <c r="C2020" s="598"/>
      <c r="D2020" s="599">
        <v>8.595568930927E12</v>
      </c>
      <c r="E2020" s="55" t="s">
        <v>151</v>
      </c>
      <c r="F2020" s="594" t="s">
        <v>152</v>
      </c>
      <c r="G2020" s="589">
        <v>4913.54</v>
      </c>
      <c r="H2020" s="590">
        <f>G2020*'ЗМІСТ'!$E$13/1000*1.2</f>
        <v>257.7403303</v>
      </c>
      <c r="I2020" s="591"/>
      <c r="J2020" s="592"/>
      <c r="K2020" s="591"/>
      <c r="L2020" s="575"/>
      <c r="M2020" s="593"/>
      <c r="N2020" s="562"/>
      <c r="O2020" s="564"/>
    </row>
    <row r="2021" ht="13.5" customHeight="1" outlineLevel="1">
      <c r="A2021" s="564"/>
      <c r="B2021" s="216">
        <f t="shared" si="1"/>
        <v>2016</v>
      </c>
      <c r="C2021" s="610"/>
      <c r="D2021" s="599">
        <v>8.595568910615E12</v>
      </c>
      <c r="E2021" s="55" t="s">
        <v>149</v>
      </c>
      <c r="F2021" s="594" t="s">
        <v>150</v>
      </c>
      <c r="G2021" s="589">
        <v>4931.51</v>
      </c>
      <c r="H2021" s="590">
        <f>G2021*'ЗМІСТ'!$E$13/1000*1.2</f>
        <v>258.6829488</v>
      </c>
      <c r="I2021" s="591"/>
      <c r="J2021" s="592"/>
      <c r="K2021" s="591"/>
      <c r="L2021" s="575"/>
      <c r="M2021" s="593"/>
      <c r="N2021" s="562"/>
      <c r="O2021" s="564"/>
    </row>
    <row r="2022" ht="13.5" customHeight="1" outlineLevel="1">
      <c r="A2022" s="564"/>
      <c r="B2022" s="216">
        <f t="shared" si="1"/>
        <v>2017</v>
      </c>
      <c r="C2022" s="610"/>
      <c r="D2022" s="599">
        <v>8.595568919144E12</v>
      </c>
      <c r="E2022" s="55" t="s">
        <v>167</v>
      </c>
      <c r="F2022" s="594" t="s">
        <v>168</v>
      </c>
      <c r="G2022" s="589">
        <v>21621.72</v>
      </c>
      <c r="H2022" s="590">
        <f>G2022*'ЗМІСТ'!$E$13/1000*1.2</f>
        <v>1134.169917</v>
      </c>
      <c r="I2022" s="591"/>
      <c r="J2022" s="592"/>
      <c r="K2022" s="591"/>
      <c r="L2022" s="575"/>
      <c r="M2022" s="593"/>
      <c r="N2022" s="562"/>
      <c r="O2022" s="564"/>
    </row>
    <row r="2023" ht="13.5" customHeight="1" outlineLevel="1">
      <c r="A2023" s="564"/>
      <c r="B2023" s="216">
        <f t="shared" si="1"/>
        <v>2018</v>
      </c>
      <c r="C2023" s="610"/>
      <c r="D2023" s="599">
        <v>8.595568934673E12</v>
      </c>
      <c r="E2023" s="55" t="s">
        <v>6634</v>
      </c>
      <c r="F2023" s="594" t="s">
        <v>6635</v>
      </c>
      <c r="G2023" s="589">
        <v>17220.66</v>
      </c>
      <c r="H2023" s="590">
        <f>G2023*'ЗМІСТ'!$E$13/1000*1.2</f>
        <v>903.3117868</v>
      </c>
      <c r="I2023" s="591"/>
      <c r="J2023" s="592"/>
      <c r="K2023" s="591"/>
      <c r="L2023" s="575"/>
      <c r="M2023" s="593"/>
      <c r="N2023" s="562"/>
      <c r="O2023" s="564"/>
    </row>
    <row r="2024" ht="13.5" customHeight="1" outlineLevel="1">
      <c r="A2024" s="564"/>
      <c r="B2024" s="216">
        <f t="shared" si="1"/>
        <v>2019</v>
      </c>
      <c r="C2024" s="598"/>
      <c r="D2024" s="599">
        <v>8.59556893468E12</v>
      </c>
      <c r="E2024" s="55" t="s">
        <v>6636</v>
      </c>
      <c r="F2024" s="594" t="s">
        <v>6637</v>
      </c>
      <c r="G2024" s="589">
        <v>18223.49</v>
      </c>
      <c r="H2024" s="590">
        <f>G2024*'ЗМІСТ'!$E$13/1000*1.2</f>
        <v>955.9153548</v>
      </c>
      <c r="I2024" s="591">
        <v>0.03544506385541738</v>
      </c>
      <c r="J2024" s="592"/>
      <c r="K2024" s="591"/>
      <c r="L2024" s="575"/>
      <c r="M2024" s="593"/>
      <c r="N2024" s="562"/>
      <c r="O2024" s="564"/>
    </row>
    <row r="2025" ht="13.5" customHeight="1" outlineLevel="1">
      <c r="A2025" s="564"/>
      <c r="B2025" s="216">
        <f t="shared" si="1"/>
        <v>2020</v>
      </c>
      <c r="C2025" s="610"/>
      <c r="D2025" s="599">
        <v>8.59556892762E12</v>
      </c>
      <c r="E2025" s="55" t="s">
        <v>169</v>
      </c>
      <c r="F2025" s="594" t="s">
        <v>170</v>
      </c>
      <c r="G2025" s="589">
        <v>18898.1</v>
      </c>
      <c r="H2025" s="590">
        <f>G2025*'ЗМІСТ'!$E$13/1000*1.2</f>
        <v>991.3021033</v>
      </c>
      <c r="I2025" s="591">
        <v>0.052992999464779526</v>
      </c>
      <c r="J2025" s="592"/>
      <c r="K2025" s="591"/>
      <c r="L2025" s="575"/>
      <c r="M2025" s="593"/>
      <c r="N2025" s="562"/>
      <c r="O2025" s="564"/>
    </row>
    <row r="2026" ht="13.5" customHeight="1" outlineLevel="1">
      <c r="A2026" s="564"/>
      <c r="B2026" s="216">
        <f t="shared" si="1"/>
        <v>2021</v>
      </c>
      <c r="C2026" s="610"/>
      <c r="D2026" s="599">
        <v>8.595568924315E12</v>
      </c>
      <c r="E2026" s="55" t="s">
        <v>173</v>
      </c>
      <c r="F2026" s="594" t="s">
        <v>174</v>
      </c>
      <c r="G2026" s="589">
        <v>30614.62</v>
      </c>
      <c r="H2026" s="590">
        <f>G2026*'ЗМІСТ'!$E$13/1000*1.2</f>
        <v>1605.893566</v>
      </c>
      <c r="I2026" s="591"/>
      <c r="J2026" s="592"/>
      <c r="K2026" s="591"/>
      <c r="L2026" s="575"/>
      <c r="M2026" s="593"/>
      <c r="N2026" s="562"/>
      <c r="O2026" s="564"/>
    </row>
    <row r="2027" ht="13.5" customHeight="1" outlineLevel="1">
      <c r="A2027" s="564"/>
      <c r="B2027" s="216">
        <f t="shared" si="1"/>
        <v>2022</v>
      </c>
      <c r="C2027" s="598"/>
      <c r="D2027" s="599">
        <v>8.595568924308E12</v>
      </c>
      <c r="E2027" s="55" t="s">
        <v>175</v>
      </c>
      <c r="F2027" s="594" t="s">
        <v>176</v>
      </c>
      <c r="G2027" s="589">
        <v>28130.2</v>
      </c>
      <c r="H2027" s="590">
        <f>G2027*'ЗМІСТ'!$E$13/1000*1.2</f>
        <v>1475.573017</v>
      </c>
      <c r="I2027" s="591"/>
      <c r="J2027" s="592"/>
      <c r="K2027" s="591"/>
      <c r="L2027" s="575"/>
      <c r="M2027" s="593"/>
      <c r="N2027" s="562"/>
      <c r="O2027" s="564"/>
    </row>
    <row r="2028" ht="13.5" customHeight="1" outlineLevel="1">
      <c r="A2028" s="564"/>
      <c r="B2028" s="216">
        <f t="shared" si="1"/>
        <v>2023</v>
      </c>
      <c r="C2028" s="610"/>
      <c r="D2028" s="599">
        <v>8.59556891967E12</v>
      </c>
      <c r="E2028" s="55" t="s">
        <v>153</v>
      </c>
      <c r="F2028" s="594" t="s">
        <v>154</v>
      </c>
      <c r="G2028" s="589">
        <v>7775.25</v>
      </c>
      <c r="H2028" s="590">
        <f>G2028*'ЗМІСТ'!$E$13/1000*1.2</f>
        <v>407.8516718</v>
      </c>
      <c r="I2028" s="591"/>
      <c r="J2028" s="592"/>
      <c r="K2028" s="591"/>
      <c r="L2028" s="575"/>
      <c r="M2028" s="593"/>
      <c r="N2028" s="562"/>
      <c r="O2028" s="564"/>
    </row>
    <row r="2029" ht="13.5" customHeight="1" outlineLevel="1">
      <c r="A2029" s="564"/>
      <c r="B2029" s="216">
        <f t="shared" si="1"/>
        <v>2024</v>
      </c>
      <c r="C2029" s="610"/>
      <c r="D2029" s="599">
        <v>8.595568922069E12</v>
      </c>
      <c r="E2029" s="55" t="s">
        <v>177</v>
      </c>
      <c r="F2029" s="594" t="s">
        <v>178</v>
      </c>
      <c r="G2029" s="589">
        <v>24616.5</v>
      </c>
      <c r="H2029" s="590">
        <f>G2029*'ЗМІСТ'!$E$13/1000*1.2</f>
        <v>1291.261461</v>
      </c>
      <c r="I2029" s="591"/>
      <c r="J2029" s="592"/>
      <c r="K2029" s="591"/>
      <c r="L2029" s="575"/>
      <c r="M2029" s="593"/>
      <c r="N2029" s="562"/>
      <c r="O2029" s="564"/>
    </row>
    <row r="2030" ht="13.5" customHeight="1" outlineLevel="1">
      <c r="A2030" s="564"/>
      <c r="B2030" s="216">
        <f t="shared" si="1"/>
        <v>2025</v>
      </c>
      <c r="C2030" s="610"/>
      <c r="D2030" s="599">
        <v>8.595568924322E12</v>
      </c>
      <c r="E2030" s="55" t="s">
        <v>171</v>
      </c>
      <c r="F2030" s="594" t="s">
        <v>172</v>
      </c>
      <c r="G2030" s="589">
        <v>26823.64</v>
      </c>
      <c r="H2030" s="590">
        <f>G2030*'ЗМІСТ'!$E$13/1000*1.2</f>
        <v>1407.037255</v>
      </c>
      <c r="I2030" s="591"/>
      <c r="J2030" s="592"/>
      <c r="K2030" s="591"/>
      <c r="L2030" s="575"/>
      <c r="M2030" s="593"/>
      <c r="N2030" s="562"/>
      <c r="O2030" s="564"/>
    </row>
    <row r="2031" ht="13.5" customHeight="1" outlineLevel="1">
      <c r="A2031" s="564"/>
      <c r="B2031" s="216">
        <f t="shared" si="1"/>
        <v>2026</v>
      </c>
      <c r="C2031" s="610"/>
      <c r="D2031" s="599">
        <v>8.595568924353E12</v>
      </c>
      <c r="E2031" s="55" t="s">
        <v>179</v>
      </c>
      <c r="F2031" s="594" t="s">
        <v>180</v>
      </c>
      <c r="G2031" s="589">
        <v>37655.01</v>
      </c>
      <c r="H2031" s="590">
        <f>G2031*'ЗМІСТ'!$E$13/1000*1.2</f>
        <v>1975.198068</v>
      </c>
      <c r="I2031" s="591"/>
      <c r="J2031" s="592"/>
      <c r="K2031" s="591"/>
      <c r="L2031" s="575"/>
      <c r="M2031" s="593"/>
      <c r="N2031" s="562"/>
      <c r="O2031" s="564"/>
    </row>
    <row r="2032" ht="13.5" customHeight="1" outlineLevel="1">
      <c r="A2032" s="564"/>
      <c r="B2032" s="216">
        <f t="shared" si="1"/>
        <v>2027</v>
      </c>
      <c r="C2032" s="610"/>
      <c r="D2032" s="599">
        <v>8.595568924346E12</v>
      </c>
      <c r="E2032" s="55" t="s">
        <v>185</v>
      </c>
      <c r="F2032" s="594" t="s">
        <v>6638</v>
      </c>
      <c r="G2032" s="589">
        <v>39261.39</v>
      </c>
      <c r="H2032" s="590">
        <f>G2032*'ЗМІСТ'!$E$13/1000*1.2</f>
        <v>2059.460924</v>
      </c>
      <c r="I2032" s="591"/>
      <c r="J2032" s="592"/>
      <c r="K2032" s="591"/>
      <c r="L2032" s="575"/>
      <c r="M2032" s="593"/>
      <c r="N2032" s="562"/>
      <c r="O2032" s="564"/>
    </row>
    <row r="2033" ht="13.5" customHeight="1" outlineLevel="1">
      <c r="A2033" s="564"/>
      <c r="B2033" s="216">
        <f t="shared" si="1"/>
        <v>2028</v>
      </c>
      <c r="C2033" s="610"/>
      <c r="D2033" s="599">
        <v>8.595568919687E12</v>
      </c>
      <c r="E2033" s="55" t="s">
        <v>155</v>
      </c>
      <c r="F2033" s="594" t="s">
        <v>156</v>
      </c>
      <c r="G2033" s="589">
        <v>10859.32</v>
      </c>
      <c r="H2033" s="590">
        <f>G2033*'ЗМІСТ'!$E$13/1000*1.2</f>
        <v>569.6269337</v>
      </c>
      <c r="I2033" s="591">
        <v>0.032306767936966074</v>
      </c>
      <c r="J2033" s="592"/>
      <c r="K2033" s="591"/>
      <c r="L2033" s="575"/>
      <c r="M2033" s="593"/>
      <c r="N2033" s="562"/>
      <c r="O2033" s="564"/>
    </row>
    <row r="2034" ht="13.5" customHeight="1" outlineLevel="1">
      <c r="A2034" s="564"/>
      <c r="B2034" s="216">
        <f t="shared" si="1"/>
        <v>2029</v>
      </c>
      <c r="C2034" s="610"/>
      <c r="D2034" s="599">
        <v>8.59556892436E12</v>
      </c>
      <c r="E2034" s="55" t="s">
        <v>181</v>
      </c>
      <c r="F2034" s="594" t="s">
        <v>180</v>
      </c>
      <c r="G2034" s="589">
        <v>32782.26</v>
      </c>
      <c r="H2034" s="590">
        <f>G2034*'ЗМІСТ'!$E$13/1000*1.2</f>
        <v>1719.597382</v>
      </c>
      <c r="I2034" s="591"/>
      <c r="J2034" s="592"/>
      <c r="K2034" s="591"/>
      <c r="L2034" s="575"/>
      <c r="M2034" s="593"/>
      <c r="N2034" s="562"/>
      <c r="O2034" s="564"/>
    </row>
    <row r="2035" ht="13.5" customHeight="1" outlineLevel="1">
      <c r="A2035" s="564"/>
      <c r="B2035" s="216">
        <f t="shared" si="1"/>
        <v>2030</v>
      </c>
      <c r="C2035" s="610"/>
      <c r="D2035" s="599">
        <v>8.595568924339E12</v>
      </c>
      <c r="E2035" s="55" t="s">
        <v>182</v>
      </c>
      <c r="F2035" s="594" t="s">
        <v>183</v>
      </c>
      <c r="G2035" s="589">
        <v>30602.9</v>
      </c>
      <c r="H2035" s="590">
        <f>G2035*'ЗМІСТ'!$E$13/1000*1.2</f>
        <v>1605.278792</v>
      </c>
      <c r="I2035" s="591"/>
      <c r="J2035" s="592"/>
      <c r="K2035" s="591"/>
      <c r="L2035" s="575"/>
      <c r="M2035" s="593"/>
      <c r="N2035" s="562"/>
      <c r="O2035" s="564"/>
    </row>
    <row r="2036" ht="13.5" customHeight="1" outlineLevel="1">
      <c r="A2036" s="564"/>
      <c r="B2036" s="216">
        <f t="shared" si="1"/>
        <v>2031</v>
      </c>
      <c r="C2036" s="598"/>
      <c r="D2036" s="599">
        <v>8.59556893091E12</v>
      </c>
      <c r="E2036" s="55" t="s">
        <v>147</v>
      </c>
      <c r="F2036" s="594" t="s">
        <v>148</v>
      </c>
      <c r="G2036" s="589">
        <v>3359.7</v>
      </c>
      <c r="H2036" s="590">
        <f>G2036*'ЗМІСТ'!$E$13/1000*1.2</f>
        <v>176.2334667</v>
      </c>
      <c r="I2036" s="591">
        <v>0.0340327597182799</v>
      </c>
      <c r="J2036" s="592"/>
      <c r="K2036" s="591"/>
      <c r="L2036" s="575"/>
      <c r="M2036" s="593"/>
      <c r="N2036" s="562"/>
      <c r="O2036" s="564"/>
    </row>
    <row r="2037" ht="13.5" customHeight="1" outlineLevel="1">
      <c r="A2037" s="564"/>
      <c r="B2037" s="216">
        <f t="shared" si="1"/>
        <v>2032</v>
      </c>
      <c r="C2037" s="610"/>
      <c r="D2037" s="599">
        <v>8.595568910608E12</v>
      </c>
      <c r="E2037" s="55" t="s">
        <v>145</v>
      </c>
      <c r="F2037" s="594" t="s">
        <v>146</v>
      </c>
      <c r="G2037" s="589">
        <v>3309.58</v>
      </c>
      <c r="H2037" s="590">
        <f>G2037*'ЗМІСТ'!$E$13/1000*1.2</f>
        <v>173.604416</v>
      </c>
      <c r="I2037" s="591"/>
      <c r="J2037" s="592"/>
      <c r="K2037" s="591"/>
      <c r="L2037" s="575"/>
      <c r="M2037" s="593"/>
      <c r="N2037" s="562"/>
      <c r="O2037" s="564"/>
    </row>
    <row r="2038" ht="13.5" customHeight="1" outlineLevel="1">
      <c r="A2038" s="564"/>
      <c r="B2038" s="216">
        <f t="shared" si="1"/>
        <v>2033</v>
      </c>
      <c r="C2038" s="610"/>
      <c r="D2038" s="599">
        <v>8.595057627765E12</v>
      </c>
      <c r="E2038" s="55" t="s">
        <v>6639</v>
      </c>
      <c r="F2038" s="594" t="s">
        <v>6640</v>
      </c>
      <c r="G2038" s="589">
        <v>83.27</v>
      </c>
      <c r="H2038" s="590">
        <f>G2038*'ЗМІСТ'!$E$13/1000*1.2</f>
        <v>4.367937842</v>
      </c>
      <c r="I2038" s="591"/>
      <c r="J2038" s="592"/>
      <c r="K2038" s="591"/>
      <c r="L2038" s="575"/>
      <c r="M2038" s="593"/>
      <c r="N2038" s="562"/>
      <c r="O2038" s="564"/>
    </row>
    <row r="2039" ht="13.5" customHeight="1" outlineLevel="1">
      <c r="A2039" s="564"/>
      <c r="B2039" s="216">
        <f t="shared" si="1"/>
        <v>2034</v>
      </c>
      <c r="C2039" s="598"/>
      <c r="D2039" s="599">
        <v>8.595057600553E12</v>
      </c>
      <c r="E2039" s="55" t="s">
        <v>407</v>
      </c>
      <c r="F2039" s="594" t="s">
        <v>408</v>
      </c>
      <c r="G2039" s="589">
        <v>1450.47</v>
      </c>
      <c r="H2039" s="590">
        <f>G2039*'ЗМІСТ'!$E$13/1000*1.2</f>
        <v>76.08457791</v>
      </c>
      <c r="I2039" s="591"/>
      <c r="J2039" s="592"/>
      <c r="K2039" s="591"/>
      <c r="L2039" s="575"/>
      <c r="M2039" s="593"/>
      <c r="N2039" s="562"/>
      <c r="O2039" s="564"/>
    </row>
    <row r="2040" ht="13.5" customHeight="1" outlineLevel="1">
      <c r="A2040" s="564"/>
      <c r="B2040" s="216">
        <f t="shared" si="1"/>
        <v>2035</v>
      </c>
      <c r="C2040" s="610"/>
      <c r="D2040" s="599">
        <v>8.595057632738E12</v>
      </c>
      <c r="E2040" s="55" t="s">
        <v>73</v>
      </c>
      <c r="F2040" s="594" t="s">
        <v>74</v>
      </c>
      <c r="G2040" s="589">
        <v>4012.62</v>
      </c>
      <c r="H2040" s="590">
        <f>G2040*'ЗМІСТ'!$E$13/1000*1.2</f>
        <v>210.4824636</v>
      </c>
      <c r="I2040" s="591"/>
      <c r="J2040" s="592"/>
      <c r="K2040" s="591"/>
      <c r="L2040" s="575"/>
      <c r="M2040" s="593"/>
      <c r="N2040" s="562"/>
      <c r="O2040" s="564"/>
    </row>
    <row r="2041" ht="13.5" customHeight="1" outlineLevel="1">
      <c r="A2041" s="564"/>
      <c r="B2041" s="216">
        <f t="shared" si="1"/>
        <v>2036</v>
      </c>
      <c r="C2041" s="610"/>
      <c r="D2041" s="599">
        <v>8.59505761864E12</v>
      </c>
      <c r="E2041" s="55" t="s">
        <v>110</v>
      </c>
      <c r="F2041" s="594" t="s">
        <v>111</v>
      </c>
      <c r="G2041" s="589">
        <v>4465.32</v>
      </c>
      <c r="H2041" s="590">
        <f>G2041*'ЗМІСТ'!$E$13/1000*1.2</f>
        <v>234.2288964</v>
      </c>
      <c r="I2041" s="591"/>
      <c r="J2041" s="592"/>
      <c r="K2041" s="591"/>
      <c r="L2041" s="575"/>
      <c r="M2041" s="593"/>
      <c r="N2041" s="562"/>
      <c r="O2041" s="564"/>
    </row>
    <row r="2042" ht="13.5" customHeight="1" outlineLevel="1">
      <c r="A2042" s="564"/>
      <c r="B2042" s="216">
        <f t="shared" si="1"/>
        <v>2037</v>
      </c>
      <c r="C2042" s="598"/>
      <c r="D2042" s="599">
        <v>8.595057600294E12</v>
      </c>
      <c r="E2042" s="55" t="s">
        <v>71</v>
      </c>
      <c r="F2042" s="594" t="s">
        <v>72</v>
      </c>
      <c r="G2042" s="589">
        <v>4613.18</v>
      </c>
      <c r="H2042" s="590">
        <f>G2042*'ЗМІСТ'!$E$13/1000*1.2</f>
        <v>241.9849105</v>
      </c>
      <c r="I2042" s="591"/>
      <c r="J2042" s="592"/>
      <c r="K2042" s="591"/>
      <c r="L2042" s="575"/>
      <c r="M2042" s="593"/>
      <c r="N2042" s="562"/>
      <c r="O2042" s="564"/>
    </row>
    <row r="2043" ht="13.5" customHeight="1" outlineLevel="1">
      <c r="A2043" s="564"/>
      <c r="B2043" s="216">
        <f t="shared" si="1"/>
        <v>2038</v>
      </c>
      <c r="C2043" s="598"/>
      <c r="D2043" s="599">
        <v>8.595057633964E12</v>
      </c>
      <c r="E2043" s="55" t="s">
        <v>6641</v>
      </c>
      <c r="F2043" s="594" t="s">
        <v>6642</v>
      </c>
      <c r="G2043" s="589">
        <v>0.0</v>
      </c>
      <c r="H2043" s="590">
        <f>G2043*'ЗМІСТ'!$E$13/1000*1.2</f>
        <v>0</v>
      </c>
      <c r="I2043" s="591" t="s">
        <v>6084</v>
      </c>
      <c r="J2043" s="592"/>
      <c r="K2043" s="591"/>
      <c r="L2043" s="575"/>
      <c r="M2043" s="593"/>
      <c r="N2043" s="562"/>
      <c r="O2043" s="564"/>
    </row>
    <row r="2044" ht="13.5" customHeight="1" outlineLevel="1">
      <c r="A2044" s="564"/>
      <c r="B2044" s="216">
        <f t="shared" si="1"/>
        <v>2039</v>
      </c>
      <c r="C2044" s="598"/>
      <c r="D2044" s="599">
        <v>8.595568910585E12</v>
      </c>
      <c r="E2044" s="55" t="s">
        <v>378</v>
      </c>
      <c r="F2044" s="594" t="s">
        <v>379</v>
      </c>
      <c r="G2044" s="589">
        <v>1109.19</v>
      </c>
      <c r="H2044" s="590">
        <f>G2044*'ЗМІСТ'!$E$13/1000*1.2</f>
        <v>58.18269455</v>
      </c>
      <c r="I2044" s="591"/>
      <c r="J2044" s="592"/>
      <c r="K2044" s="591"/>
      <c r="L2044" s="575"/>
      <c r="M2044" s="593"/>
      <c r="N2044" s="562"/>
      <c r="O2044" s="564"/>
    </row>
    <row r="2045" ht="13.5" customHeight="1" outlineLevel="1">
      <c r="A2045" s="564"/>
      <c r="B2045" s="216">
        <f t="shared" si="1"/>
        <v>2040</v>
      </c>
      <c r="C2045" s="597"/>
      <c r="D2045" s="599">
        <v>8.595057688414E12</v>
      </c>
      <c r="E2045" s="55" t="s">
        <v>84</v>
      </c>
      <c r="F2045" s="594" t="s">
        <v>85</v>
      </c>
      <c r="G2045" s="589">
        <v>760.73</v>
      </c>
      <c r="H2045" s="590">
        <f>G2045*'ЗМІСТ'!$E$13/1000*1.2</f>
        <v>39.90418344</v>
      </c>
      <c r="I2045" s="591"/>
      <c r="J2045" s="592"/>
      <c r="K2045" s="591"/>
      <c r="L2045" s="575"/>
      <c r="M2045" s="593"/>
      <c r="N2045" s="562"/>
      <c r="O2045" s="564"/>
    </row>
    <row r="2046" ht="13.5" customHeight="1" outlineLevel="1">
      <c r="A2046" s="564"/>
      <c r="B2046" s="216">
        <f t="shared" si="1"/>
        <v>2041</v>
      </c>
      <c r="C2046" s="597"/>
      <c r="D2046" s="599">
        <v>8.595568932754E12</v>
      </c>
      <c r="E2046" s="602" t="s">
        <v>15</v>
      </c>
      <c r="F2046" s="594" t="s">
        <v>16</v>
      </c>
      <c r="G2046" s="589">
        <v>234.81</v>
      </c>
      <c r="H2046" s="590">
        <f>G2046*'ЗМІСТ'!$E$13/1000*1.2</f>
        <v>12.31698673</v>
      </c>
      <c r="I2046" s="591"/>
      <c r="J2046" s="592"/>
      <c r="K2046" s="591"/>
      <c r="L2046" s="575"/>
      <c r="M2046" s="593"/>
      <c r="N2046" s="562"/>
      <c r="O2046" s="564"/>
    </row>
    <row r="2047" ht="13.5" customHeight="1" outlineLevel="1">
      <c r="A2047" s="564"/>
      <c r="B2047" s="216">
        <f t="shared" si="1"/>
        <v>2042</v>
      </c>
      <c r="C2047" s="598"/>
      <c r="D2047" s="599">
        <v>8.595057600195E12</v>
      </c>
      <c r="E2047" s="55" t="s">
        <v>53</v>
      </c>
      <c r="F2047" s="594" t="s">
        <v>54</v>
      </c>
      <c r="G2047" s="589">
        <v>382.88</v>
      </c>
      <c r="H2047" s="590">
        <f>G2047*'ЗМІСТ'!$E$13/1000*1.2</f>
        <v>20.08401635</v>
      </c>
      <c r="I2047" s="591"/>
      <c r="J2047" s="592"/>
      <c r="K2047" s="591"/>
      <c r="L2047" s="575"/>
      <c r="M2047" s="593"/>
      <c r="N2047" s="562"/>
      <c r="O2047" s="564"/>
    </row>
    <row r="2048" ht="13.5" customHeight="1" outlineLevel="1">
      <c r="A2048" s="564"/>
      <c r="B2048" s="216">
        <f t="shared" si="1"/>
        <v>2043</v>
      </c>
      <c r="C2048" s="598"/>
      <c r="D2048" s="599">
        <v>8.595568936417E12</v>
      </c>
      <c r="E2048" s="55" t="s">
        <v>380</v>
      </c>
      <c r="F2048" s="594" t="s">
        <v>381</v>
      </c>
      <c r="G2048" s="589">
        <v>746.78</v>
      </c>
      <c r="H2048" s="590">
        <f>G2048*'ЗМІСТ'!$E$13/1000*1.2</f>
        <v>39.17243451</v>
      </c>
      <c r="I2048" s="591"/>
      <c r="J2048" s="592"/>
      <c r="K2048" s="591"/>
      <c r="L2048" s="575"/>
      <c r="M2048" s="593"/>
      <c r="N2048" s="562"/>
      <c r="O2048" s="564"/>
    </row>
    <row r="2049" ht="13.5" customHeight="1" outlineLevel="1">
      <c r="A2049" s="564"/>
      <c r="B2049" s="216">
        <f t="shared" si="1"/>
        <v>2044</v>
      </c>
      <c r="C2049" s="598"/>
      <c r="D2049" s="599">
        <v>8.595568936257E12</v>
      </c>
      <c r="E2049" s="55" t="s">
        <v>55</v>
      </c>
      <c r="F2049" s="594" t="s">
        <v>56</v>
      </c>
      <c r="G2049" s="589">
        <v>376.08</v>
      </c>
      <c r="H2049" s="590">
        <f>G2049*'ЗМІСТ'!$E$13/1000*1.2</f>
        <v>19.72732153</v>
      </c>
      <c r="I2049" s="591"/>
      <c r="J2049" s="592"/>
      <c r="K2049" s="591"/>
      <c r="L2049" s="575"/>
      <c r="M2049" s="593"/>
      <c r="N2049" s="562"/>
      <c r="O2049" s="564"/>
    </row>
    <row r="2050" ht="13.5" customHeight="1" outlineLevel="1">
      <c r="A2050" s="564"/>
      <c r="B2050" s="216">
        <f t="shared" si="1"/>
        <v>2045</v>
      </c>
      <c r="C2050" s="598"/>
      <c r="D2050" s="599">
        <v>8.595568936233E12</v>
      </c>
      <c r="E2050" s="55" t="s">
        <v>18</v>
      </c>
      <c r="F2050" s="594" t="s">
        <v>19</v>
      </c>
      <c r="G2050" s="589">
        <v>273.22</v>
      </c>
      <c r="H2050" s="590">
        <f>G2050*'ЗМІСТ'!$E$13/1000*1.2</f>
        <v>14.33178789</v>
      </c>
      <c r="I2050" s="591"/>
      <c r="J2050" s="592"/>
      <c r="K2050" s="591"/>
      <c r="L2050" s="575"/>
      <c r="M2050" s="593"/>
      <c r="N2050" s="562"/>
      <c r="O2050" s="564"/>
    </row>
    <row r="2051" ht="13.5" customHeight="1" outlineLevel="1">
      <c r="A2051" s="564"/>
      <c r="B2051" s="216">
        <f t="shared" si="1"/>
        <v>2046</v>
      </c>
      <c r="C2051" s="598"/>
      <c r="D2051" s="599">
        <v>8.59505768795E12</v>
      </c>
      <c r="E2051" s="55" t="s">
        <v>112</v>
      </c>
      <c r="F2051" s="594" t="s">
        <v>113</v>
      </c>
      <c r="G2051" s="589">
        <v>1928.65</v>
      </c>
      <c r="H2051" s="590">
        <f>G2051*'ЗМІСТ'!$E$13/1000*1.2</f>
        <v>101.1675672</v>
      </c>
      <c r="I2051" s="591"/>
      <c r="J2051" s="592"/>
      <c r="K2051" s="591"/>
      <c r="L2051" s="575"/>
      <c r="M2051" s="593"/>
      <c r="N2051" s="562"/>
      <c r="O2051" s="564"/>
    </row>
    <row r="2052" ht="13.5" customHeight="1" outlineLevel="1">
      <c r="A2052" s="564"/>
      <c r="B2052" s="216">
        <f t="shared" si="1"/>
        <v>2047</v>
      </c>
      <c r="C2052" s="614"/>
      <c r="D2052" s="599">
        <v>8.595057688445E12</v>
      </c>
      <c r="E2052" s="55" t="s">
        <v>48</v>
      </c>
      <c r="F2052" s="594" t="s">
        <v>49</v>
      </c>
      <c r="G2052" s="589">
        <v>1442.21</v>
      </c>
      <c r="H2052" s="590">
        <f>G2052*'ЗМІСТ'!$E$13/1000*1.2</f>
        <v>75.65129862</v>
      </c>
      <c r="I2052" s="591"/>
      <c r="J2052" s="592"/>
      <c r="K2052" s="591"/>
      <c r="L2052" s="575"/>
      <c r="M2052" s="593"/>
      <c r="N2052" s="562"/>
      <c r="O2052" s="564"/>
    </row>
    <row r="2053" ht="13.5" customHeight="1" outlineLevel="1">
      <c r="A2053" s="564"/>
      <c r="B2053" s="216">
        <f t="shared" si="1"/>
        <v>2048</v>
      </c>
      <c r="C2053" s="25"/>
      <c r="D2053" s="599">
        <v>8.595568929709E12</v>
      </c>
      <c r="E2053" s="55" t="s">
        <v>82</v>
      </c>
      <c r="F2053" s="594" t="s">
        <v>83</v>
      </c>
      <c r="G2053" s="589">
        <v>449.96</v>
      </c>
      <c r="H2053" s="590">
        <f>G2053*'ЗМІСТ'!$E$13/1000*1.2</f>
        <v>23.6027058</v>
      </c>
      <c r="I2053" s="591"/>
      <c r="J2053" s="592"/>
      <c r="K2053" s="591"/>
      <c r="L2053" s="575"/>
      <c r="M2053" s="593"/>
      <c r="N2053" s="562"/>
      <c r="O2053" s="564"/>
    </row>
    <row r="2054" ht="13.5" customHeight="1" outlineLevel="1">
      <c r="A2054" s="564"/>
      <c r="B2054" s="216">
        <f t="shared" si="1"/>
        <v>2049</v>
      </c>
      <c r="C2054" s="25"/>
      <c r="D2054" s="599">
        <v>8.595568930644E12</v>
      </c>
      <c r="E2054" s="55" t="s">
        <v>115</v>
      </c>
      <c r="F2054" s="594" t="s">
        <v>116</v>
      </c>
      <c r="G2054" s="589">
        <v>623.4</v>
      </c>
      <c r="H2054" s="590">
        <f>G2054*'ЗМІСТ'!$E$13/1000*1.2</f>
        <v>32.70052181</v>
      </c>
      <c r="I2054" s="591"/>
      <c r="J2054" s="592"/>
      <c r="K2054" s="591"/>
      <c r="L2054" s="575"/>
      <c r="M2054" s="593"/>
      <c r="N2054" s="562"/>
      <c r="O2054" s="564"/>
    </row>
    <row r="2055" ht="13.5" customHeight="1" outlineLevel="1">
      <c r="A2055" s="564"/>
      <c r="B2055" s="216">
        <f t="shared" si="1"/>
        <v>2050</v>
      </c>
      <c r="C2055" s="25"/>
      <c r="D2055" s="599">
        <v>8.595057690745E12</v>
      </c>
      <c r="E2055" s="55" t="s">
        <v>237</v>
      </c>
      <c r="F2055" s="594" t="s">
        <v>238</v>
      </c>
      <c r="G2055" s="589">
        <v>17681.98</v>
      </c>
      <c r="H2055" s="590">
        <f>G2055*'ЗМІСТ'!$E$13/1000*1.2</f>
        <v>927.5103827</v>
      </c>
      <c r="I2055" s="591"/>
      <c r="J2055" s="592"/>
      <c r="K2055" s="591"/>
      <c r="L2055" s="575"/>
      <c r="M2055" s="593"/>
      <c r="N2055" s="562"/>
      <c r="O2055" s="564"/>
    </row>
    <row r="2056" ht="13.5" customHeight="1" outlineLevel="1">
      <c r="A2056" s="564"/>
      <c r="B2056" s="216">
        <f t="shared" si="1"/>
        <v>2051</v>
      </c>
      <c r="C2056" s="25"/>
      <c r="D2056" s="599">
        <v>8.595057690752E12</v>
      </c>
      <c r="E2056" s="55" t="s">
        <v>239</v>
      </c>
      <c r="F2056" s="594" t="s">
        <v>240</v>
      </c>
      <c r="G2056" s="589">
        <v>19755.36</v>
      </c>
      <c r="H2056" s="590">
        <f>G2056*'ЗМІСТ'!$E$13/1000*1.2</f>
        <v>1036.269779</v>
      </c>
      <c r="I2056" s="591"/>
      <c r="J2056" s="592"/>
      <c r="K2056" s="591"/>
      <c r="L2056" s="575"/>
      <c r="M2056" s="593"/>
      <c r="N2056" s="562"/>
      <c r="O2056" s="564"/>
    </row>
    <row r="2057" ht="13.5" customHeight="1" outlineLevel="1">
      <c r="A2057" s="564"/>
      <c r="B2057" s="216">
        <f t="shared" si="1"/>
        <v>2052</v>
      </c>
      <c r="C2057" s="598"/>
      <c r="D2057" s="599">
        <v>8.59556892366E12</v>
      </c>
      <c r="E2057" s="55" t="s">
        <v>209</v>
      </c>
      <c r="F2057" s="594" t="s">
        <v>210</v>
      </c>
      <c r="G2057" s="589">
        <v>15348.71</v>
      </c>
      <c r="H2057" s="590">
        <f>G2057*'ЗМІСТ'!$E$13/1000*1.2</f>
        <v>805.1184249</v>
      </c>
      <c r="I2057" s="591"/>
      <c r="J2057" s="592"/>
      <c r="K2057" s="591"/>
      <c r="L2057" s="575"/>
      <c r="M2057" s="593"/>
      <c r="N2057" s="562"/>
      <c r="O2057" s="564"/>
    </row>
    <row r="2058" ht="13.5" customHeight="1" outlineLevel="1">
      <c r="A2058" s="564"/>
      <c r="B2058" s="216">
        <f t="shared" si="1"/>
        <v>2053</v>
      </c>
      <c r="C2058" s="25"/>
      <c r="D2058" s="599">
        <v>8.595568923684E12</v>
      </c>
      <c r="E2058" s="55" t="s">
        <v>211</v>
      </c>
      <c r="F2058" s="594" t="s">
        <v>212</v>
      </c>
      <c r="G2058" s="589">
        <v>24965.4</v>
      </c>
      <c r="H2058" s="590">
        <f>G2058*'ЗМІСТ'!$E$13/1000*1.2</f>
        <v>1309.563053</v>
      </c>
      <c r="I2058" s="591"/>
      <c r="J2058" s="592"/>
      <c r="K2058" s="591"/>
      <c r="L2058" s="575"/>
      <c r="M2058" s="593"/>
      <c r="N2058" s="562"/>
      <c r="O2058" s="564"/>
    </row>
    <row r="2059" ht="13.5" customHeight="1" outlineLevel="1">
      <c r="A2059" s="564"/>
      <c r="B2059" s="216">
        <f t="shared" si="1"/>
        <v>2054</v>
      </c>
      <c r="C2059" s="598"/>
      <c r="D2059" s="599">
        <v>8.595568923677E12</v>
      </c>
      <c r="E2059" s="55" t="s">
        <v>213</v>
      </c>
      <c r="F2059" s="594" t="s">
        <v>214</v>
      </c>
      <c r="G2059" s="589">
        <v>22457.05</v>
      </c>
      <c r="H2059" s="590">
        <f>G2059*'ЗМІСТ'!$E$13/1000*1.2</f>
        <v>1177.987253</v>
      </c>
      <c r="I2059" s="591"/>
      <c r="J2059" s="592"/>
      <c r="K2059" s="591"/>
      <c r="L2059" s="575"/>
      <c r="M2059" s="593"/>
      <c r="N2059" s="562"/>
      <c r="O2059" s="564"/>
    </row>
    <row r="2060" ht="13.5" customHeight="1" outlineLevel="1">
      <c r="A2060" s="564"/>
      <c r="B2060" s="216">
        <f t="shared" si="1"/>
        <v>2055</v>
      </c>
      <c r="C2060" s="598"/>
      <c r="D2060" s="599">
        <v>8.595568923691E12</v>
      </c>
      <c r="E2060" s="55" t="s">
        <v>215</v>
      </c>
      <c r="F2060" s="594" t="s">
        <v>216</v>
      </c>
      <c r="G2060" s="589">
        <v>33104.83</v>
      </c>
      <c r="H2060" s="590">
        <f>G2060*'ЗМІСТ'!$E$13/1000*1.2</f>
        <v>1736.51783</v>
      </c>
      <c r="I2060" s="591"/>
      <c r="J2060" s="592"/>
      <c r="K2060" s="591"/>
      <c r="L2060" s="575"/>
      <c r="M2060" s="593"/>
      <c r="N2060" s="562"/>
      <c r="O2060" s="564"/>
    </row>
    <row r="2061" ht="13.5" customHeight="1" outlineLevel="1">
      <c r="A2061" s="564"/>
      <c r="B2061" s="216">
        <f t="shared" si="1"/>
        <v>2056</v>
      </c>
      <c r="C2061" s="25"/>
      <c r="D2061" s="599">
        <v>8.59556893455E12</v>
      </c>
      <c r="E2061" s="55" t="s">
        <v>6643</v>
      </c>
      <c r="F2061" s="594" t="s">
        <v>6644</v>
      </c>
      <c r="G2061" s="589">
        <v>52.75</v>
      </c>
      <c r="H2061" s="590">
        <f>G2061*'ЗМІСТ'!$E$13/1000*1.2</f>
        <v>2.76700758</v>
      </c>
      <c r="I2061" s="591"/>
      <c r="J2061" s="592"/>
      <c r="K2061" s="591"/>
      <c r="L2061" s="575"/>
      <c r="M2061" s="593"/>
      <c r="N2061" s="562"/>
      <c r="O2061" s="564"/>
    </row>
    <row r="2062" ht="13.5" customHeight="1" outlineLevel="1">
      <c r="A2062" s="564"/>
      <c r="B2062" s="216">
        <f t="shared" si="1"/>
        <v>2057</v>
      </c>
      <c r="C2062" s="598"/>
      <c r="D2062" s="599">
        <v>8.595568934567E12</v>
      </c>
      <c r="E2062" s="55" t="s">
        <v>6645</v>
      </c>
      <c r="F2062" s="594" t="s">
        <v>6646</v>
      </c>
      <c r="G2062" s="589">
        <v>55.25</v>
      </c>
      <c r="H2062" s="590">
        <f>G2062*'ЗМІСТ'!$E$13/1000*1.2</f>
        <v>2.89814538</v>
      </c>
      <c r="I2062" s="591"/>
      <c r="J2062" s="592"/>
      <c r="K2062" s="591"/>
      <c r="L2062" s="575"/>
      <c r="M2062" s="593"/>
      <c r="N2062" s="562"/>
      <c r="O2062" s="564"/>
    </row>
    <row r="2063" ht="13.5" customHeight="1" outlineLevel="1">
      <c r="A2063" s="564"/>
      <c r="B2063" s="216">
        <f t="shared" si="1"/>
        <v>2058</v>
      </c>
      <c r="C2063" s="598"/>
      <c r="D2063" s="599">
        <v>8.595568934574E12</v>
      </c>
      <c r="E2063" s="55" t="s">
        <v>6647</v>
      </c>
      <c r="F2063" s="594" t="s">
        <v>6648</v>
      </c>
      <c r="G2063" s="589">
        <v>64.07</v>
      </c>
      <c r="H2063" s="590">
        <f>G2063*'ЗМІСТ'!$E$13/1000*1.2</f>
        <v>3.360799538</v>
      </c>
      <c r="I2063" s="591"/>
      <c r="J2063" s="592"/>
      <c r="K2063" s="591"/>
      <c r="L2063" s="575"/>
      <c r="M2063" s="593"/>
      <c r="N2063" s="562"/>
      <c r="O2063" s="564"/>
    </row>
    <row r="2064" ht="13.5" customHeight="1" outlineLevel="1">
      <c r="A2064" s="564"/>
      <c r="B2064" s="216">
        <f t="shared" si="1"/>
        <v>2059</v>
      </c>
      <c r="C2064" s="25"/>
      <c r="D2064" s="599">
        <v>8.595568934581E12</v>
      </c>
      <c r="E2064" s="55" t="s">
        <v>6649</v>
      </c>
      <c r="F2064" s="594" t="s">
        <v>6650</v>
      </c>
      <c r="G2064" s="589">
        <v>67.14</v>
      </c>
      <c r="H2064" s="590">
        <f>G2064*'ЗМІСТ'!$E$13/1000*1.2</f>
        <v>3.521836757</v>
      </c>
      <c r="I2064" s="591"/>
      <c r="J2064" s="592"/>
      <c r="K2064" s="591"/>
      <c r="L2064" s="575"/>
      <c r="M2064" s="593"/>
      <c r="N2064" s="562"/>
      <c r="O2064" s="564"/>
    </row>
    <row r="2065" ht="13.5" customHeight="1" outlineLevel="1">
      <c r="A2065" s="564"/>
      <c r="B2065" s="216">
        <f t="shared" si="1"/>
        <v>2060</v>
      </c>
      <c r="C2065" s="598"/>
      <c r="D2065" s="599">
        <v>8.595568934598E12</v>
      </c>
      <c r="E2065" s="55" t="s">
        <v>6651</v>
      </c>
      <c r="F2065" s="594" t="s">
        <v>6652</v>
      </c>
      <c r="G2065" s="589">
        <v>84.61</v>
      </c>
      <c r="H2065" s="590">
        <f>G2065*'ЗМІСТ'!$E$13/1000*1.2</f>
        <v>4.438227703</v>
      </c>
      <c r="I2065" s="591"/>
      <c r="J2065" s="592"/>
      <c r="K2065" s="591"/>
      <c r="L2065" s="575"/>
      <c r="M2065" s="593"/>
      <c r="N2065" s="562"/>
      <c r="O2065" s="564"/>
    </row>
    <row r="2066" ht="13.5" customHeight="1" outlineLevel="1">
      <c r="A2066" s="564"/>
      <c r="B2066" s="216">
        <f t="shared" si="1"/>
        <v>2061</v>
      </c>
      <c r="C2066" s="25"/>
      <c r="D2066" s="599">
        <v>8.595568934611E12</v>
      </c>
      <c r="E2066" s="55" t="s">
        <v>6653</v>
      </c>
      <c r="F2066" s="594" t="s">
        <v>6654</v>
      </c>
      <c r="G2066" s="589">
        <v>98.92</v>
      </c>
      <c r="H2066" s="590">
        <f>G2066*'ЗМІСТ'!$E$13/1000*1.2</f>
        <v>5.18886047</v>
      </c>
      <c r="I2066" s="591"/>
      <c r="J2066" s="592"/>
      <c r="K2066" s="591"/>
      <c r="L2066" s="575"/>
      <c r="M2066" s="593"/>
      <c r="N2066" s="562"/>
      <c r="O2066" s="564"/>
    </row>
    <row r="2067" ht="13.5" customHeight="1" outlineLevel="1">
      <c r="A2067" s="564"/>
      <c r="B2067" s="216">
        <f t="shared" si="1"/>
        <v>2062</v>
      </c>
      <c r="C2067" s="598"/>
      <c r="D2067" s="599">
        <v>8.595057636194E12</v>
      </c>
      <c r="E2067" s="55" t="s">
        <v>6655</v>
      </c>
      <c r="F2067" s="594" t="s">
        <v>6656</v>
      </c>
      <c r="G2067" s="589">
        <v>21443.66</v>
      </c>
      <c r="H2067" s="590">
        <f>G2067*'ЗМІСТ'!$E$13/1000*1.2</f>
        <v>1124.829759</v>
      </c>
      <c r="I2067" s="591">
        <v>0.015273815107842379</v>
      </c>
      <c r="J2067" s="592"/>
      <c r="K2067" s="591"/>
      <c r="L2067" s="575"/>
      <c r="M2067" s="593"/>
      <c r="N2067" s="562"/>
      <c r="O2067" s="564"/>
    </row>
    <row r="2068" ht="13.5" customHeight="1" outlineLevel="1">
      <c r="A2068" s="564"/>
      <c r="B2068" s="216">
        <f t="shared" si="1"/>
        <v>2063</v>
      </c>
      <c r="C2068" s="25"/>
      <c r="D2068" s="599">
        <v>8.595568932143E12</v>
      </c>
      <c r="E2068" s="55" t="s">
        <v>6657</v>
      </c>
      <c r="F2068" s="594" t="s">
        <v>6658</v>
      </c>
      <c r="G2068" s="589">
        <v>26241.9</v>
      </c>
      <c r="H2068" s="590">
        <f>G2068*'ЗМІСТ'!$E$13/1000*1.2</f>
        <v>1376.522014</v>
      </c>
      <c r="I2068" s="591">
        <v>0.015968579876081187</v>
      </c>
      <c r="J2068" s="592"/>
      <c r="K2068" s="591"/>
      <c r="L2068" s="575"/>
      <c r="M2068" s="593"/>
      <c r="N2068" s="562"/>
      <c r="O2068" s="564"/>
    </row>
    <row r="2069" ht="13.5" customHeight="1" outlineLevel="1">
      <c r="A2069" s="564"/>
      <c r="B2069" s="216">
        <f t="shared" si="1"/>
        <v>2064</v>
      </c>
      <c r="C2069" s="598"/>
      <c r="D2069" s="599">
        <v>8.595057635852E12</v>
      </c>
      <c r="E2069" s="55" t="s">
        <v>6659</v>
      </c>
      <c r="F2069" s="594" t="s">
        <v>6660</v>
      </c>
      <c r="G2069" s="589">
        <v>11588.57</v>
      </c>
      <c r="H2069" s="590">
        <f>G2069*'ЗМІСТ'!$E$13/1000*1.2</f>
        <v>607.87983</v>
      </c>
      <c r="I2069" s="591">
        <v>0.013702062528952369</v>
      </c>
      <c r="J2069" s="592"/>
      <c r="K2069" s="591"/>
      <c r="L2069" s="575"/>
      <c r="M2069" s="593"/>
      <c r="N2069" s="562"/>
      <c r="O2069" s="564"/>
    </row>
    <row r="2070" ht="13.5" customHeight="1" outlineLevel="1">
      <c r="A2070" s="564"/>
      <c r="B2070" s="216">
        <f t="shared" si="1"/>
        <v>2065</v>
      </c>
      <c r="C2070" s="25"/>
      <c r="D2070" s="599">
        <v>8.595057635883E12</v>
      </c>
      <c r="E2070" s="55" t="s">
        <v>6661</v>
      </c>
      <c r="F2070" s="594" t="s">
        <v>6660</v>
      </c>
      <c r="G2070" s="589">
        <v>14226.78</v>
      </c>
      <c r="H2070" s="590">
        <f>G2070*'ЗМІСТ'!$E$13/1000*1.2</f>
        <v>746.2674521</v>
      </c>
      <c r="I2070" s="591">
        <v>0.014097788964057436</v>
      </c>
      <c r="J2070" s="592"/>
      <c r="K2070" s="591"/>
      <c r="L2070" s="575"/>
      <c r="M2070" s="593"/>
      <c r="N2070" s="562"/>
      <c r="O2070" s="564"/>
    </row>
    <row r="2071" ht="13.5" customHeight="1" outlineLevel="1">
      <c r="A2071" s="564"/>
      <c r="B2071" s="216">
        <f t="shared" si="1"/>
        <v>2066</v>
      </c>
      <c r="C2071" s="598"/>
      <c r="D2071" s="599">
        <v>8.595057635913E12</v>
      </c>
      <c r="E2071" s="55" t="s">
        <v>6662</v>
      </c>
      <c r="F2071" s="594" t="s">
        <v>6660</v>
      </c>
      <c r="G2071" s="589">
        <v>15904.08</v>
      </c>
      <c r="H2071" s="590">
        <f>G2071*'ЗМІСТ'!$E$13/1000*1.2</f>
        <v>834.2504249</v>
      </c>
      <c r="I2071" s="591">
        <v>0.013790694161218581</v>
      </c>
      <c r="J2071" s="592"/>
      <c r="K2071" s="591"/>
      <c r="L2071" s="575"/>
      <c r="M2071" s="593"/>
      <c r="N2071" s="562"/>
      <c r="O2071" s="564"/>
    </row>
    <row r="2072" ht="13.5" customHeight="1" outlineLevel="1">
      <c r="A2072" s="564"/>
      <c r="B2072" s="216">
        <f t="shared" si="1"/>
        <v>2067</v>
      </c>
      <c r="C2072" s="598"/>
      <c r="D2072" s="599">
        <v>8.595057635951E12</v>
      </c>
      <c r="E2072" s="55" t="s">
        <v>6663</v>
      </c>
      <c r="F2072" s="594" t="s">
        <v>6660</v>
      </c>
      <c r="G2072" s="589">
        <v>19725.18</v>
      </c>
      <c r="H2072" s="590">
        <f>G2072*'ЗМІСТ'!$E$13/1000*1.2</f>
        <v>1034.686684</v>
      </c>
      <c r="I2072" s="591">
        <v>0.01423722086141248</v>
      </c>
      <c r="J2072" s="592"/>
      <c r="K2072" s="591"/>
      <c r="L2072" s="575"/>
      <c r="M2072" s="593"/>
      <c r="N2072" s="562"/>
      <c r="O2072" s="564"/>
    </row>
    <row r="2073" ht="13.5" customHeight="1" outlineLevel="1">
      <c r="A2073" s="564"/>
      <c r="B2073" s="216">
        <f t="shared" si="1"/>
        <v>2068</v>
      </c>
      <c r="C2073" s="598"/>
      <c r="D2073" s="599">
        <v>8.595057692046E12</v>
      </c>
      <c r="E2073" s="55" t="s">
        <v>6664</v>
      </c>
      <c r="F2073" s="594" t="s">
        <v>6660</v>
      </c>
      <c r="G2073" s="589">
        <v>9237.7</v>
      </c>
      <c r="H2073" s="590">
        <f>G2073*'ЗМІСТ'!$E$13/1000*1.2</f>
        <v>484.564662</v>
      </c>
      <c r="I2073" s="591">
        <v>0.013509024425908548</v>
      </c>
      <c r="J2073" s="592"/>
      <c r="K2073" s="591"/>
      <c r="L2073" s="575"/>
      <c r="M2073" s="593"/>
      <c r="N2073" s="562"/>
      <c r="O2073" s="564"/>
    </row>
    <row r="2074" ht="13.5" customHeight="1" outlineLevel="1">
      <c r="A2074" s="564"/>
      <c r="B2074" s="216">
        <f t="shared" si="1"/>
        <v>2069</v>
      </c>
      <c r="C2074" s="25"/>
      <c r="D2074" s="599">
        <v>8.595057635838E12</v>
      </c>
      <c r="E2074" s="55" t="s">
        <v>6665</v>
      </c>
      <c r="F2074" s="594" t="s">
        <v>6660</v>
      </c>
      <c r="G2074" s="589">
        <v>10754.27</v>
      </c>
      <c r="H2074" s="590">
        <f>G2074*'ЗМІСТ'!$E$13/1000*1.2</f>
        <v>564.1165234</v>
      </c>
      <c r="I2074" s="591">
        <v>0.014242246930159755</v>
      </c>
      <c r="J2074" s="592"/>
      <c r="K2074" s="591"/>
      <c r="L2074" s="575"/>
      <c r="M2074" s="593"/>
      <c r="N2074" s="562"/>
      <c r="O2074" s="564"/>
    </row>
    <row r="2075" ht="13.5" customHeight="1" outlineLevel="1">
      <c r="A2075" s="564"/>
      <c r="B2075" s="216">
        <f t="shared" si="1"/>
        <v>2070</v>
      </c>
      <c r="C2075" s="25"/>
      <c r="D2075" s="599">
        <v>8.59505769631E12</v>
      </c>
      <c r="E2075" s="55" t="s">
        <v>6666</v>
      </c>
      <c r="F2075" s="594" t="s">
        <v>6667</v>
      </c>
      <c r="G2075" s="589">
        <v>0.0</v>
      </c>
      <c r="H2075" s="590">
        <f>G2075*'ЗМІСТ'!$E$13/1000*1.2</f>
        <v>0</v>
      </c>
      <c r="I2075" s="591" t="s">
        <v>6084</v>
      </c>
      <c r="J2075" s="592"/>
      <c r="K2075" s="591"/>
      <c r="L2075" s="575"/>
      <c r="M2075" s="593"/>
      <c r="N2075" s="562"/>
      <c r="O2075" s="564"/>
    </row>
    <row r="2076" ht="13.5" customHeight="1" outlineLevel="1">
      <c r="A2076" s="564"/>
      <c r="B2076" s="216">
        <f t="shared" si="1"/>
        <v>2071</v>
      </c>
      <c r="C2076" s="25"/>
      <c r="D2076" s="599">
        <v>8.595057692398E12</v>
      </c>
      <c r="E2076" s="55" t="s">
        <v>3512</v>
      </c>
      <c r="F2076" s="594" t="s">
        <v>3513</v>
      </c>
      <c r="G2076" s="589">
        <v>12627.74</v>
      </c>
      <c r="H2076" s="590">
        <f>G2076*'ЗМІСТ'!$E$13/1000*1.2</f>
        <v>662.389617</v>
      </c>
      <c r="I2076" s="591">
        <v>0.042323651589362576</v>
      </c>
      <c r="J2076" s="592"/>
      <c r="K2076" s="591"/>
      <c r="L2076" s="575"/>
      <c r="M2076" s="593"/>
      <c r="N2076" s="562"/>
      <c r="O2076" s="564"/>
    </row>
    <row r="2077" ht="13.5" customHeight="1" outlineLevel="1">
      <c r="A2077" s="564"/>
      <c r="B2077" s="216">
        <f t="shared" si="1"/>
        <v>2072</v>
      </c>
      <c r="C2077" s="25"/>
      <c r="D2077" s="599">
        <v>8.595057696044E12</v>
      </c>
      <c r="E2077" s="55" t="s">
        <v>3520</v>
      </c>
      <c r="F2077" s="594" t="s">
        <v>3521</v>
      </c>
      <c r="G2077" s="589">
        <v>0.0</v>
      </c>
      <c r="H2077" s="590">
        <f>G2077*'ЗМІСТ'!$E$13/1000*1.2</f>
        <v>0</v>
      </c>
      <c r="I2077" s="591" t="s">
        <v>6084</v>
      </c>
      <c r="J2077" s="592"/>
      <c r="K2077" s="591"/>
      <c r="L2077" s="575"/>
      <c r="M2077" s="593"/>
      <c r="N2077" s="562"/>
      <c r="O2077" s="564"/>
    </row>
    <row r="2078" ht="13.5" customHeight="1" outlineLevel="1">
      <c r="A2078" s="564"/>
      <c r="B2078" s="216">
        <f t="shared" si="1"/>
        <v>2073</v>
      </c>
      <c r="C2078" s="598"/>
      <c r="D2078" s="599">
        <v>8.595057693722E12</v>
      </c>
      <c r="E2078" s="55" t="s">
        <v>6668</v>
      </c>
      <c r="F2078" s="594" t="s">
        <v>6669</v>
      </c>
      <c r="G2078" s="589">
        <v>27493.16</v>
      </c>
      <c r="H2078" s="590">
        <f>G2078*'ЗМІСТ'!$E$13/1000*1.2</f>
        <v>1442.157007</v>
      </c>
      <c r="I2078" s="591"/>
      <c r="J2078" s="592"/>
      <c r="K2078" s="591"/>
      <c r="L2078" s="575"/>
      <c r="M2078" s="593"/>
      <c r="N2078" s="562"/>
      <c r="O2078" s="564"/>
    </row>
    <row r="2079" ht="13.5" customHeight="1" outlineLevel="1">
      <c r="A2079" s="564"/>
      <c r="B2079" s="216">
        <f t="shared" si="1"/>
        <v>2074</v>
      </c>
      <c r="C2079" s="25"/>
      <c r="D2079" s="599">
        <v>8.595057692404E12</v>
      </c>
      <c r="E2079" s="55" t="s">
        <v>3514</v>
      </c>
      <c r="F2079" s="594" t="s">
        <v>3515</v>
      </c>
      <c r="G2079" s="589">
        <v>14048.89</v>
      </c>
      <c r="H2079" s="590">
        <f>G2079*'ЗМІСТ'!$E$13/1000*1.2</f>
        <v>736.9362108</v>
      </c>
      <c r="I2079" s="591">
        <v>0.042915235131540615</v>
      </c>
      <c r="J2079" s="592"/>
      <c r="K2079" s="591"/>
      <c r="L2079" s="575"/>
      <c r="M2079" s="593"/>
      <c r="N2079" s="562"/>
      <c r="O2079" s="564"/>
    </row>
    <row r="2080" ht="13.5" customHeight="1" outlineLevel="1">
      <c r="A2080" s="564"/>
      <c r="B2080" s="216">
        <f t="shared" si="1"/>
        <v>2075</v>
      </c>
      <c r="C2080" s="598"/>
      <c r="D2080" s="599">
        <v>8.595057696303E12</v>
      </c>
      <c r="E2080" s="55" t="s">
        <v>6670</v>
      </c>
      <c r="F2080" s="594" t="s">
        <v>6671</v>
      </c>
      <c r="G2080" s="589">
        <v>33578.28</v>
      </c>
      <c r="H2080" s="590">
        <f>G2080*'ЗМІСТ'!$E$13/1000*1.2</f>
        <v>1761.352707</v>
      </c>
      <c r="I2080" s="591"/>
      <c r="J2080" s="592"/>
      <c r="K2080" s="591"/>
      <c r="L2080" s="575"/>
      <c r="M2080" s="593"/>
      <c r="N2080" s="562"/>
      <c r="O2080" s="564"/>
    </row>
    <row r="2081" ht="13.5" customHeight="1" outlineLevel="1">
      <c r="A2081" s="564"/>
      <c r="B2081" s="216">
        <f t="shared" si="1"/>
        <v>2076</v>
      </c>
      <c r="C2081" s="598"/>
      <c r="D2081" s="599">
        <v>8.595057692411E12</v>
      </c>
      <c r="E2081" s="55" t="s">
        <v>3517</v>
      </c>
      <c r="F2081" s="594" t="s">
        <v>3518</v>
      </c>
      <c r="G2081" s="589">
        <v>16898.56</v>
      </c>
      <c r="H2081" s="590">
        <f>G2081*'ЗМІСТ'!$E$13/1000*1.2</f>
        <v>886.4159926</v>
      </c>
      <c r="I2081" s="591">
        <v>0.04380312326973553</v>
      </c>
      <c r="J2081" s="592"/>
      <c r="K2081" s="591"/>
      <c r="L2081" s="575"/>
      <c r="M2081" s="593"/>
      <c r="N2081" s="562"/>
      <c r="O2081" s="564"/>
    </row>
    <row r="2082" ht="13.5" customHeight="1" outlineLevel="1">
      <c r="A2082" s="564"/>
      <c r="B2082" s="216">
        <f t="shared" si="1"/>
        <v>2077</v>
      </c>
      <c r="C2082" s="25"/>
      <c r="D2082" s="599">
        <v>8.595057696068E12</v>
      </c>
      <c r="E2082" s="55" t="s">
        <v>6672</v>
      </c>
      <c r="F2082" s="594" t="s">
        <v>6673</v>
      </c>
      <c r="G2082" s="589">
        <v>0.0</v>
      </c>
      <c r="H2082" s="590">
        <f>G2082*'ЗМІСТ'!$E$13/1000*1.2</f>
        <v>0</v>
      </c>
      <c r="I2082" s="591" t="s">
        <v>6084</v>
      </c>
      <c r="J2082" s="592"/>
      <c r="K2082" s="591"/>
      <c r="L2082" s="575"/>
      <c r="M2082" s="593"/>
      <c r="N2082" s="562"/>
      <c r="O2082" s="564"/>
    </row>
    <row r="2083" ht="13.5" customHeight="1" outlineLevel="1">
      <c r="A2083" s="564"/>
      <c r="B2083" s="216">
        <f t="shared" si="1"/>
        <v>2078</v>
      </c>
      <c r="C2083" s="598"/>
      <c r="D2083" s="599">
        <v>8.59556893273E12</v>
      </c>
      <c r="E2083" s="55" t="s">
        <v>6674</v>
      </c>
      <c r="F2083" s="594" t="s">
        <v>6675</v>
      </c>
      <c r="G2083" s="589">
        <v>51036.07</v>
      </c>
      <c r="H2083" s="590">
        <f>G2083*'ЗМІСТ'!$E$13/1000*1.2</f>
        <v>2677.103176</v>
      </c>
      <c r="I2083" s="591">
        <v>-0.025098135389750188</v>
      </c>
      <c r="J2083" s="592"/>
      <c r="K2083" s="591"/>
      <c r="L2083" s="575"/>
      <c r="M2083" s="593"/>
      <c r="N2083" s="562"/>
      <c r="O2083" s="564"/>
    </row>
    <row r="2084" ht="13.5" customHeight="1" outlineLevel="1">
      <c r="A2084" s="564"/>
      <c r="B2084" s="216">
        <f t="shared" si="1"/>
        <v>2079</v>
      </c>
      <c r="C2084" s="25"/>
      <c r="D2084" s="599">
        <v>8.595568932723E12</v>
      </c>
      <c r="E2084" s="55" t="s">
        <v>6676</v>
      </c>
      <c r="F2084" s="594" t="s">
        <v>6677</v>
      </c>
      <c r="G2084" s="589">
        <v>36546.89</v>
      </c>
      <c r="H2084" s="590">
        <f>G2084*'ЗМІСТ'!$E$13/1000*1.2</f>
        <v>1917.071501</v>
      </c>
      <c r="I2084" s="591"/>
      <c r="J2084" s="592"/>
      <c r="K2084" s="591"/>
      <c r="L2084" s="575"/>
      <c r="M2084" s="593"/>
      <c r="N2084" s="562"/>
      <c r="O2084" s="564"/>
    </row>
    <row r="2085" ht="13.5" customHeight="1" outlineLevel="1">
      <c r="A2085" s="564"/>
      <c r="B2085" s="216">
        <f t="shared" si="1"/>
        <v>2080</v>
      </c>
      <c r="C2085" s="598"/>
      <c r="D2085" s="599">
        <v>8.595568932747E12</v>
      </c>
      <c r="E2085" s="55" t="s">
        <v>6678</v>
      </c>
      <c r="F2085" s="594" t="s">
        <v>6679</v>
      </c>
      <c r="G2085" s="589">
        <v>41167.32</v>
      </c>
      <c r="H2085" s="590">
        <f>G2085*'ЗМІСТ'!$E$13/1000*1.2</f>
        <v>2159.436711</v>
      </c>
      <c r="I2085" s="591"/>
      <c r="J2085" s="592"/>
      <c r="K2085" s="591"/>
      <c r="L2085" s="575"/>
      <c r="M2085" s="593"/>
      <c r="N2085" s="562"/>
      <c r="O2085" s="564"/>
    </row>
    <row r="2086" ht="13.5" customHeight="1" outlineLevel="1">
      <c r="A2086" s="564"/>
      <c r="B2086" s="216">
        <f t="shared" si="1"/>
        <v>2081</v>
      </c>
      <c r="C2086" s="598"/>
      <c r="D2086" s="599">
        <v>8.595568932716E12</v>
      </c>
      <c r="E2086" s="55" t="s">
        <v>6680</v>
      </c>
      <c r="F2086" s="594" t="s">
        <v>6681</v>
      </c>
      <c r="G2086" s="589">
        <v>21892.39</v>
      </c>
      <c r="H2086" s="590">
        <f>G2086*'ЗМІСТ'!$E$13/1000*1.2</f>
        <v>1148.367945</v>
      </c>
      <c r="I2086" s="591">
        <v>0.04140919246262626</v>
      </c>
      <c r="J2086" s="592"/>
      <c r="K2086" s="591"/>
      <c r="L2086" s="575"/>
      <c r="M2086" s="593"/>
      <c r="N2086" s="562"/>
      <c r="O2086" s="564"/>
    </row>
    <row r="2087" ht="13.5" customHeight="1" outlineLevel="1">
      <c r="A2087" s="564"/>
      <c r="B2087" s="216">
        <f t="shared" si="1"/>
        <v>2082</v>
      </c>
      <c r="C2087" s="25"/>
      <c r="D2087" s="599">
        <v>8.595057692428E12</v>
      </c>
      <c r="E2087" s="55" t="s">
        <v>3523</v>
      </c>
      <c r="F2087" s="594" t="s">
        <v>3524</v>
      </c>
      <c r="G2087" s="589">
        <v>25445.84</v>
      </c>
      <c r="H2087" s="590">
        <f>G2087*'ЗМІСТ'!$E$13/1000*1.2</f>
        <v>1334.764591</v>
      </c>
      <c r="I2087" s="591">
        <v>0.04466312590677829</v>
      </c>
      <c r="J2087" s="592"/>
      <c r="K2087" s="591"/>
      <c r="L2087" s="575"/>
      <c r="M2087" s="593"/>
      <c r="N2087" s="562"/>
      <c r="O2087" s="564"/>
    </row>
    <row r="2088" ht="13.5" customHeight="1" outlineLevel="1">
      <c r="A2088" s="564"/>
      <c r="B2088" s="216">
        <f t="shared" si="1"/>
        <v>2083</v>
      </c>
      <c r="C2088" s="598"/>
      <c r="D2088" s="599">
        <v>8.595057692435E12</v>
      </c>
      <c r="E2088" s="55" t="s">
        <v>3526</v>
      </c>
      <c r="F2088" s="594" t="s">
        <v>3527</v>
      </c>
      <c r="G2088" s="589">
        <v>29044.41</v>
      </c>
      <c r="H2088" s="590">
        <f>G2088*'ЗМІСТ'!$E$13/1000*1.2</f>
        <v>1523.528012</v>
      </c>
      <c r="I2088" s="591">
        <v>0.0454188142279715</v>
      </c>
      <c r="J2088" s="592"/>
      <c r="K2088" s="591"/>
      <c r="L2088" s="575"/>
      <c r="M2088" s="593"/>
      <c r="N2088" s="562"/>
      <c r="O2088" s="564"/>
    </row>
    <row r="2089" ht="13.5" customHeight="1" outlineLevel="1">
      <c r="A2089" s="564"/>
      <c r="B2089" s="216">
        <f t="shared" si="1"/>
        <v>2084</v>
      </c>
      <c r="C2089" s="598"/>
      <c r="D2089" s="599">
        <v>8.595057692442E12</v>
      </c>
      <c r="E2089" s="55" t="s">
        <v>3529</v>
      </c>
      <c r="F2089" s="594" t="s">
        <v>3530</v>
      </c>
      <c r="G2089" s="589">
        <v>33366.57</v>
      </c>
      <c r="H2089" s="590">
        <f>G2089*'ЗМІСТ'!$E$13/1000*1.2</f>
        <v>1750.247433</v>
      </c>
      <c r="I2089" s="591">
        <v>0.04611210905307189</v>
      </c>
      <c r="J2089" s="592"/>
      <c r="K2089" s="591"/>
      <c r="L2089" s="575"/>
      <c r="M2089" s="593"/>
      <c r="N2089" s="562"/>
      <c r="O2089" s="564"/>
    </row>
    <row r="2090" ht="13.5" customHeight="1" outlineLevel="1">
      <c r="A2090" s="564"/>
      <c r="B2090" s="216">
        <f t="shared" si="1"/>
        <v>2085</v>
      </c>
      <c r="C2090" s="598"/>
      <c r="D2090" s="599">
        <v>8.595057692251E12</v>
      </c>
      <c r="E2090" s="55" t="s">
        <v>3434</v>
      </c>
      <c r="F2090" s="594" t="s">
        <v>3435</v>
      </c>
      <c r="G2090" s="589">
        <v>5184.25</v>
      </c>
      <c r="H2090" s="590">
        <f>G2090*'ЗМІСТ'!$E$13/1000*1.2</f>
        <v>271.9404559</v>
      </c>
      <c r="I2090" s="591"/>
      <c r="J2090" s="592"/>
      <c r="K2090" s="591"/>
      <c r="L2090" s="575"/>
      <c r="M2090" s="593"/>
      <c r="N2090" s="562"/>
      <c r="O2090" s="564"/>
    </row>
    <row r="2091" ht="13.5" customHeight="1" outlineLevel="1">
      <c r="A2091" s="564"/>
      <c r="B2091" s="216">
        <f t="shared" si="1"/>
        <v>2086</v>
      </c>
      <c r="C2091" s="25"/>
      <c r="D2091" s="599">
        <v>8.595057692268E12</v>
      </c>
      <c r="E2091" s="55" t="s">
        <v>3437</v>
      </c>
      <c r="F2091" s="594" t="s">
        <v>3438</v>
      </c>
      <c r="G2091" s="589">
        <v>6543.75</v>
      </c>
      <c r="H2091" s="590">
        <f>G2091*'ЗМІСТ'!$E$13/1000*1.2</f>
        <v>343.2531915</v>
      </c>
      <c r="I2091" s="591"/>
      <c r="J2091" s="592"/>
      <c r="K2091" s="591"/>
      <c r="L2091" s="575"/>
      <c r="M2091" s="593"/>
      <c r="N2091" s="562"/>
      <c r="O2091" s="564"/>
    </row>
    <row r="2092" ht="13.5" customHeight="1" outlineLevel="1">
      <c r="A2092" s="564"/>
      <c r="B2092" s="216">
        <f t="shared" si="1"/>
        <v>2087</v>
      </c>
      <c r="C2092" s="25"/>
      <c r="D2092" s="599">
        <v>8.595057689206E12</v>
      </c>
      <c r="E2092" s="55" t="s">
        <v>3440</v>
      </c>
      <c r="F2092" s="594" t="s">
        <v>3441</v>
      </c>
      <c r="G2092" s="589">
        <v>7600.92</v>
      </c>
      <c r="H2092" s="590">
        <f>G2092*'ЗМІСТ'!$E$13/1000*1.2</f>
        <v>398.7071707</v>
      </c>
      <c r="I2092" s="591"/>
      <c r="J2092" s="592"/>
      <c r="K2092" s="591"/>
      <c r="L2092" s="575"/>
      <c r="M2092" s="593"/>
      <c r="N2092" s="562"/>
      <c r="O2092" s="564"/>
    </row>
    <row r="2093" ht="13.5" customHeight="1" outlineLevel="1">
      <c r="A2093" s="564"/>
      <c r="B2093" s="216">
        <f t="shared" si="1"/>
        <v>2088</v>
      </c>
      <c r="C2093" s="25"/>
      <c r="D2093" s="599">
        <v>8.595057692275E12</v>
      </c>
      <c r="E2093" s="55" t="s">
        <v>3443</v>
      </c>
      <c r="F2093" s="594" t="s">
        <v>3444</v>
      </c>
      <c r="G2093" s="589">
        <v>9764.97</v>
      </c>
      <c r="H2093" s="590">
        <f>G2093*'ЗМІСТ'!$E$13/1000*1.2</f>
        <v>512.2226731</v>
      </c>
      <c r="I2093" s="591"/>
      <c r="J2093" s="592"/>
      <c r="K2093" s="591"/>
      <c r="L2093" s="575"/>
      <c r="M2093" s="593"/>
      <c r="N2093" s="562"/>
      <c r="O2093" s="564"/>
    </row>
    <row r="2094" ht="13.5" customHeight="1" outlineLevel="1">
      <c r="A2094" s="564"/>
      <c r="B2094" s="216">
        <f t="shared" si="1"/>
        <v>2089</v>
      </c>
      <c r="C2094" s="598"/>
      <c r="D2094" s="599">
        <v>8.595057692282E12</v>
      </c>
      <c r="E2094" s="55" t="s">
        <v>3445</v>
      </c>
      <c r="F2094" s="594" t="s">
        <v>3446</v>
      </c>
      <c r="G2094" s="589">
        <v>17789.07</v>
      </c>
      <c r="H2094" s="590">
        <f>G2094*'ЗМІСТ'!$E$13/1000*1.2</f>
        <v>933.1278015</v>
      </c>
      <c r="I2094" s="591">
        <v>0.03985556194674251</v>
      </c>
      <c r="J2094" s="592"/>
      <c r="K2094" s="591"/>
      <c r="L2094" s="575"/>
      <c r="M2094" s="593"/>
      <c r="N2094" s="562"/>
      <c r="O2094" s="564"/>
    </row>
    <row r="2095" ht="13.5" customHeight="1" outlineLevel="1">
      <c r="A2095" s="564"/>
      <c r="B2095" s="216">
        <f t="shared" si="1"/>
        <v>2090</v>
      </c>
      <c r="C2095" s="598"/>
      <c r="D2095" s="599">
        <v>8.595057692299E12</v>
      </c>
      <c r="E2095" s="55" t="s">
        <v>3448</v>
      </c>
      <c r="F2095" s="594" t="s">
        <v>3449</v>
      </c>
      <c r="G2095" s="589">
        <v>0.0</v>
      </c>
      <c r="H2095" s="590">
        <f>G2095*'ЗМІСТ'!$E$13/1000*1.2</f>
        <v>0</v>
      </c>
      <c r="I2095" s="591" t="s">
        <v>6084</v>
      </c>
      <c r="J2095" s="592"/>
      <c r="K2095" s="591"/>
      <c r="L2095" s="575"/>
      <c r="M2095" s="593"/>
      <c r="N2095" s="562"/>
      <c r="O2095" s="564"/>
    </row>
    <row r="2096" ht="13.5" customHeight="1" outlineLevel="1">
      <c r="A2096" s="564"/>
      <c r="B2096" s="216">
        <f t="shared" si="1"/>
        <v>2091</v>
      </c>
      <c r="C2096" s="25"/>
      <c r="D2096" s="599">
        <v>8.595057692237E12</v>
      </c>
      <c r="E2096" s="55" t="s">
        <v>3428</v>
      </c>
      <c r="F2096" s="594" t="s">
        <v>3429</v>
      </c>
      <c r="G2096" s="589">
        <v>4068.31</v>
      </c>
      <c r="H2096" s="590">
        <f>G2096*'ЗМІСТ'!$E$13/1000*1.2</f>
        <v>213.4036892</v>
      </c>
      <c r="I2096" s="591"/>
      <c r="J2096" s="592"/>
      <c r="K2096" s="591"/>
      <c r="L2096" s="575"/>
      <c r="M2096" s="593"/>
      <c r="N2096" s="562"/>
      <c r="O2096" s="564"/>
    </row>
    <row r="2097" ht="13.5" customHeight="1" outlineLevel="1">
      <c r="A2097" s="564"/>
      <c r="B2097" s="216">
        <f t="shared" si="1"/>
        <v>2092</v>
      </c>
      <c r="C2097" s="598"/>
      <c r="D2097" s="599">
        <v>8.595057692305E12</v>
      </c>
      <c r="E2097" s="55" t="s">
        <v>3451</v>
      </c>
      <c r="F2097" s="594" t="s">
        <v>3452</v>
      </c>
      <c r="G2097" s="589">
        <v>0.0</v>
      </c>
      <c r="H2097" s="590">
        <f>G2097*'ЗМІСТ'!$E$13/1000*1.2</f>
        <v>0</v>
      </c>
      <c r="I2097" s="591" t="s">
        <v>6084</v>
      </c>
      <c r="J2097" s="592"/>
      <c r="K2097" s="591"/>
      <c r="L2097" s="575"/>
      <c r="M2097" s="593"/>
      <c r="N2097" s="562"/>
      <c r="O2097" s="564"/>
    </row>
    <row r="2098" ht="13.5" customHeight="1" outlineLevel="1">
      <c r="A2098" s="564"/>
      <c r="B2098" s="216">
        <f t="shared" si="1"/>
        <v>2093</v>
      </c>
      <c r="C2098" s="25"/>
      <c r="D2098" s="599">
        <v>8.595057692244E12</v>
      </c>
      <c r="E2098" s="55" t="s">
        <v>3431</v>
      </c>
      <c r="F2098" s="594" t="s">
        <v>3432</v>
      </c>
      <c r="G2098" s="589">
        <v>4709.09</v>
      </c>
      <c r="H2098" s="590">
        <f>G2098*'ЗМІСТ'!$E$13/1000*1.2</f>
        <v>247.015881</v>
      </c>
      <c r="I2098" s="591"/>
      <c r="J2098" s="592"/>
      <c r="K2098" s="591"/>
      <c r="L2098" s="575"/>
      <c r="M2098" s="593"/>
      <c r="N2098" s="562"/>
      <c r="O2098" s="564"/>
    </row>
    <row r="2099" ht="13.5" customHeight="1" outlineLevel="1">
      <c r="A2099" s="564"/>
      <c r="B2099" s="216">
        <f t="shared" si="1"/>
        <v>2094</v>
      </c>
      <c r="C2099" s="25"/>
      <c r="D2099" s="599">
        <v>8.595057696556E12</v>
      </c>
      <c r="E2099" s="55" t="s">
        <v>6682</v>
      </c>
      <c r="F2099" s="594" t="s">
        <v>6683</v>
      </c>
      <c r="G2099" s="589">
        <v>12925.82</v>
      </c>
      <c r="H2099" s="590">
        <f>G2099*'ЗМІСТ'!$E$13/1000*1.2</f>
        <v>678.0254392</v>
      </c>
      <c r="I2099" s="591"/>
      <c r="J2099" s="592"/>
      <c r="K2099" s="591"/>
      <c r="L2099" s="575"/>
      <c r="M2099" s="593"/>
      <c r="N2099" s="562"/>
      <c r="O2099" s="564"/>
    </row>
    <row r="2100" ht="13.5" customHeight="1" outlineLevel="1">
      <c r="A2100" s="564"/>
      <c r="B2100" s="216">
        <f t="shared" si="1"/>
        <v>2095</v>
      </c>
      <c r="C2100" s="25"/>
      <c r="D2100" s="599">
        <v>8.595057627567E12</v>
      </c>
      <c r="E2100" s="55" t="s">
        <v>3459</v>
      </c>
      <c r="F2100" s="594" t="s">
        <v>3460</v>
      </c>
      <c r="G2100" s="589">
        <v>6384.85</v>
      </c>
      <c r="H2100" s="590">
        <f>G2100*'ЗМІСТ'!$E$13/1000*1.2</f>
        <v>334.9180729</v>
      </c>
      <c r="I2100" s="591">
        <v>0.06082397653878778</v>
      </c>
      <c r="J2100" s="592"/>
      <c r="K2100" s="591"/>
      <c r="L2100" s="575"/>
      <c r="M2100" s="593"/>
      <c r="N2100" s="562"/>
      <c r="O2100" s="564"/>
    </row>
    <row r="2101" ht="13.5" customHeight="1" outlineLevel="1">
      <c r="A2101" s="564"/>
      <c r="B2101" s="216">
        <f t="shared" si="1"/>
        <v>2096</v>
      </c>
      <c r="C2101" s="25"/>
      <c r="D2101" s="599">
        <v>8.595568919632E12</v>
      </c>
      <c r="E2101" s="55" t="s">
        <v>6684</v>
      </c>
      <c r="F2101" s="594" t="s">
        <v>6685</v>
      </c>
      <c r="G2101" s="589">
        <v>6724.47</v>
      </c>
      <c r="H2101" s="590">
        <f>G2101*'ЗМІСТ'!$E$13/1000*1.2</f>
        <v>352.7328808</v>
      </c>
      <c r="I2101" s="591">
        <v>0.06915382482475274</v>
      </c>
      <c r="J2101" s="592"/>
      <c r="K2101" s="591"/>
      <c r="L2101" s="575"/>
      <c r="M2101" s="593"/>
      <c r="N2101" s="562"/>
      <c r="O2101" s="564"/>
    </row>
    <row r="2102" ht="13.5" customHeight="1" outlineLevel="1">
      <c r="A2102" s="564"/>
      <c r="B2102" s="216">
        <f t="shared" si="1"/>
        <v>2097</v>
      </c>
      <c r="C2102" s="25"/>
      <c r="D2102" s="599">
        <v>8.595057636118E12</v>
      </c>
      <c r="E2102" s="55" t="s">
        <v>3474</v>
      </c>
      <c r="F2102" s="594" t="s">
        <v>3475</v>
      </c>
      <c r="G2102" s="589">
        <v>7940.19</v>
      </c>
      <c r="H2102" s="590">
        <f>G2102*'ЗМІСТ'!$E$13/1000*1.2</f>
        <v>416.5036193</v>
      </c>
      <c r="I2102" s="591">
        <v>0.0407073644252919</v>
      </c>
      <c r="J2102" s="592"/>
      <c r="K2102" s="591"/>
      <c r="L2102" s="575"/>
      <c r="M2102" s="593"/>
      <c r="N2102" s="562"/>
      <c r="O2102" s="564"/>
    </row>
    <row r="2103" ht="13.5" customHeight="1" outlineLevel="1">
      <c r="A2103" s="564"/>
      <c r="B2103" s="216">
        <f t="shared" si="1"/>
        <v>2098</v>
      </c>
      <c r="C2103" s="25"/>
      <c r="D2103" s="599">
        <v>8.595057633551E12</v>
      </c>
      <c r="E2103" s="55" t="s">
        <v>6686</v>
      </c>
      <c r="F2103" s="594" t="s">
        <v>6687</v>
      </c>
      <c r="G2103" s="589">
        <v>9479.83</v>
      </c>
      <c r="H2103" s="590">
        <f>G2103*'ЗМІСТ'!$E$13/1000*1.2</f>
        <v>497.2656202</v>
      </c>
      <c r="I2103" s="591">
        <v>0.0442071985987342</v>
      </c>
      <c r="J2103" s="592"/>
      <c r="K2103" s="591"/>
      <c r="L2103" s="575"/>
      <c r="M2103" s="593"/>
      <c r="N2103" s="562"/>
      <c r="O2103" s="564"/>
    </row>
    <row r="2104" ht="13.5" customHeight="1" outlineLevel="1">
      <c r="A2104" s="564"/>
      <c r="B2104" s="216">
        <f t="shared" si="1"/>
        <v>2099</v>
      </c>
      <c r="C2104" s="597"/>
      <c r="D2104" s="599">
        <v>8.595057696563E12</v>
      </c>
      <c r="E2104" s="55" t="s">
        <v>6688</v>
      </c>
      <c r="F2104" s="594" t="s">
        <v>6689</v>
      </c>
      <c r="G2104" s="589">
        <v>18504.48</v>
      </c>
      <c r="H2104" s="590">
        <f>G2104*'ЗМІСТ'!$E$13/1000*1.2</f>
        <v>970.6547189</v>
      </c>
      <c r="I2104" s="591"/>
      <c r="J2104" s="592"/>
      <c r="K2104" s="591"/>
      <c r="L2104" s="575"/>
      <c r="M2104" s="593"/>
      <c r="N2104" s="562"/>
      <c r="O2104" s="564"/>
    </row>
    <row r="2105" ht="13.5" customHeight="1" outlineLevel="1">
      <c r="A2105" s="564"/>
      <c r="B2105" s="216">
        <f t="shared" si="1"/>
        <v>2100</v>
      </c>
      <c r="C2105" s="587"/>
      <c r="D2105" s="599">
        <v>8.59505769657E12</v>
      </c>
      <c r="E2105" s="55" t="s">
        <v>6690</v>
      </c>
      <c r="F2105" s="594" t="s">
        <v>6691</v>
      </c>
      <c r="G2105" s="589">
        <v>15386.75</v>
      </c>
      <c r="H2105" s="590">
        <f>G2105*'ЗМІСТ'!$E$13/1000*1.2</f>
        <v>807.1138177</v>
      </c>
      <c r="I2105" s="591"/>
      <c r="J2105" s="592"/>
      <c r="K2105" s="591"/>
      <c r="L2105" s="575"/>
      <c r="M2105" s="593"/>
      <c r="N2105" s="562"/>
      <c r="O2105" s="564"/>
    </row>
    <row r="2106" ht="13.5" customHeight="1" outlineLevel="1">
      <c r="A2106" s="564"/>
      <c r="B2106" s="216">
        <f t="shared" si="1"/>
        <v>2101</v>
      </c>
      <c r="C2106" s="587"/>
      <c r="D2106" s="599">
        <v>8.595057627574E12</v>
      </c>
      <c r="E2106" s="55" t="s">
        <v>3462</v>
      </c>
      <c r="F2106" s="594" t="s">
        <v>3463</v>
      </c>
      <c r="G2106" s="589">
        <v>7341.68</v>
      </c>
      <c r="H2106" s="590">
        <f>G2106*'ЗМІСТ'!$E$13/1000*1.2</f>
        <v>385.1087054</v>
      </c>
      <c r="I2106" s="591"/>
      <c r="J2106" s="592"/>
      <c r="K2106" s="591"/>
      <c r="L2106" s="575"/>
      <c r="M2106" s="593"/>
      <c r="N2106" s="562"/>
      <c r="O2106" s="564"/>
    </row>
    <row r="2107" ht="13.5" customHeight="1" outlineLevel="1">
      <c r="A2107" s="564"/>
      <c r="B2107" s="216">
        <f t="shared" si="1"/>
        <v>2102</v>
      </c>
      <c r="C2107" s="598"/>
      <c r="D2107" s="599">
        <v>8.595057635678E12</v>
      </c>
      <c r="E2107" s="55" t="s">
        <v>3477</v>
      </c>
      <c r="F2107" s="594" t="s">
        <v>3478</v>
      </c>
      <c r="G2107" s="589">
        <v>9800.65</v>
      </c>
      <c r="H2107" s="590">
        <f>G2107*'ЗМІСТ'!$E$13/1000*1.2</f>
        <v>514.0942718</v>
      </c>
      <c r="I2107" s="591">
        <v>0.04212187299302809</v>
      </c>
      <c r="J2107" s="592"/>
      <c r="K2107" s="591"/>
      <c r="L2107" s="575"/>
      <c r="M2107" s="593"/>
      <c r="N2107" s="562"/>
      <c r="O2107" s="564"/>
    </row>
    <row r="2108" ht="13.5" customHeight="1" outlineLevel="1">
      <c r="A2108" s="564"/>
      <c r="B2108" s="216">
        <f t="shared" si="1"/>
        <v>2103</v>
      </c>
      <c r="C2108" s="587"/>
      <c r="D2108" s="599">
        <v>8.595057633568E12</v>
      </c>
      <c r="E2108" s="55" t="s">
        <v>6692</v>
      </c>
      <c r="F2108" s="594" t="s">
        <v>6693</v>
      </c>
      <c r="G2108" s="589">
        <v>11604.01</v>
      </c>
      <c r="H2108" s="590">
        <f>G2108*'ЗМІСТ'!$E$13/1000*1.2</f>
        <v>608.689737</v>
      </c>
      <c r="I2108" s="591">
        <v>0.04540630684510823</v>
      </c>
      <c r="J2108" s="592"/>
      <c r="K2108" s="591"/>
      <c r="L2108" s="575"/>
      <c r="M2108" s="593"/>
      <c r="N2108" s="562"/>
      <c r="O2108" s="564"/>
    </row>
    <row r="2109" ht="13.5" customHeight="1" outlineLevel="1">
      <c r="A2109" s="564"/>
      <c r="B2109" s="216">
        <f t="shared" si="1"/>
        <v>2104</v>
      </c>
      <c r="C2109" s="587"/>
      <c r="D2109" s="599">
        <v>8.5950576966E12</v>
      </c>
      <c r="E2109" s="55" t="s">
        <v>6694</v>
      </c>
      <c r="F2109" s="594" t="s">
        <v>6695</v>
      </c>
      <c r="G2109" s="589">
        <v>17545.55</v>
      </c>
      <c r="H2109" s="590">
        <f>G2109*'ЗМІСТ'!$E$13/1000*1.2</f>
        <v>920.3539307</v>
      </c>
      <c r="I2109" s="591"/>
      <c r="J2109" s="592"/>
      <c r="K2109" s="591"/>
      <c r="L2109" s="575"/>
      <c r="M2109" s="593"/>
      <c r="N2109" s="562"/>
      <c r="O2109" s="564"/>
    </row>
    <row r="2110" ht="13.5" customHeight="1" outlineLevel="1">
      <c r="A2110" s="564"/>
      <c r="B2110" s="216">
        <f t="shared" si="1"/>
        <v>2105</v>
      </c>
      <c r="C2110" s="598"/>
      <c r="D2110" s="599">
        <v>8.595057627581E12</v>
      </c>
      <c r="E2110" s="55" t="s">
        <v>3464</v>
      </c>
      <c r="F2110" s="594" t="s">
        <v>3465</v>
      </c>
      <c r="G2110" s="589">
        <v>8415.16</v>
      </c>
      <c r="H2110" s="590">
        <f>G2110*'ЗМІСТ'!$E$13/1000*1.2</f>
        <v>441.4182276</v>
      </c>
      <c r="I2110" s="591"/>
      <c r="J2110" s="592"/>
      <c r="K2110" s="591"/>
      <c r="L2110" s="575"/>
      <c r="M2110" s="593"/>
      <c r="N2110" s="562"/>
      <c r="O2110" s="564"/>
    </row>
    <row r="2111" ht="13.5" customHeight="1" outlineLevel="1">
      <c r="A2111" s="564"/>
      <c r="B2111" s="216">
        <f t="shared" si="1"/>
        <v>2106</v>
      </c>
      <c r="C2111" s="598"/>
      <c r="D2111" s="599">
        <v>8.595568919649E12</v>
      </c>
      <c r="E2111" s="55" t="s">
        <v>6696</v>
      </c>
      <c r="F2111" s="594" t="s">
        <v>6697</v>
      </c>
      <c r="G2111" s="589">
        <v>9615.14</v>
      </c>
      <c r="H2111" s="590">
        <f>G2111*'ЗМІСТ'!$E$13/1000*1.2</f>
        <v>504.3633225</v>
      </c>
      <c r="I2111" s="591">
        <v>0.07816913787353685</v>
      </c>
      <c r="J2111" s="592"/>
      <c r="K2111" s="591"/>
      <c r="L2111" s="575"/>
      <c r="M2111" s="593"/>
      <c r="N2111" s="562"/>
      <c r="O2111" s="564"/>
    </row>
    <row r="2112" ht="13.5" customHeight="1" outlineLevel="1">
      <c r="A2112" s="564"/>
      <c r="B2112" s="216">
        <f t="shared" si="1"/>
        <v>2107</v>
      </c>
      <c r="C2112" s="587"/>
      <c r="D2112" s="599">
        <v>8.595057627598E12</v>
      </c>
      <c r="E2112" s="55" t="s">
        <v>3479</v>
      </c>
      <c r="F2112" s="594" t="s">
        <v>3480</v>
      </c>
      <c r="G2112" s="589">
        <v>10964.55</v>
      </c>
      <c r="H2112" s="590">
        <f>G2112*'ЗМІСТ'!$E$13/1000*1.2</f>
        <v>575.146786</v>
      </c>
      <c r="I2112" s="591">
        <v>0.04276422297037604</v>
      </c>
      <c r="J2112" s="592"/>
      <c r="K2112" s="591"/>
      <c r="L2112" s="575"/>
      <c r="M2112" s="593"/>
      <c r="N2112" s="562"/>
      <c r="O2112" s="564"/>
    </row>
    <row r="2113" ht="13.5" customHeight="1" outlineLevel="1">
      <c r="A2113" s="564"/>
      <c r="B2113" s="216">
        <f t="shared" si="1"/>
        <v>2108</v>
      </c>
      <c r="C2113" s="587"/>
      <c r="D2113" s="599">
        <v>8.595057635685E12</v>
      </c>
      <c r="E2113" s="55" t="s">
        <v>6698</v>
      </c>
      <c r="F2113" s="594" t="s">
        <v>6699</v>
      </c>
      <c r="G2113" s="589">
        <v>13244.93</v>
      </c>
      <c r="H2113" s="590">
        <f>G2113*'ЗМІСТ'!$E$13/1000*1.2</f>
        <v>694.7643925</v>
      </c>
      <c r="I2113" s="591">
        <v>0.04607115427490863</v>
      </c>
      <c r="J2113" s="592"/>
      <c r="K2113" s="591"/>
      <c r="L2113" s="575"/>
      <c r="M2113" s="593"/>
      <c r="N2113" s="562"/>
      <c r="O2113" s="564"/>
    </row>
    <row r="2114" ht="13.5" customHeight="1" outlineLevel="1">
      <c r="A2114" s="564"/>
      <c r="B2114" s="216">
        <f t="shared" si="1"/>
        <v>2109</v>
      </c>
      <c r="C2114" s="587"/>
      <c r="D2114" s="599">
        <v>8.595057696631E12</v>
      </c>
      <c r="E2114" s="55" t="s">
        <v>6700</v>
      </c>
      <c r="F2114" s="594" t="s">
        <v>6701</v>
      </c>
      <c r="G2114" s="589">
        <v>22488.03</v>
      </c>
      <c r="H2114" s="590">
        <f>G2114*'ЗМІСТ'!$E$13/1000*1.2</f>
        <v>1179.612312</v>
      </c>
      <c r="I2114" s="591"/>
      <c r="J2114" s="592"/>
      <c r="K2114" s="591"/>
      <c r="L2114" s="575"/>
      <c r="M2114" s="593"/>
      <c r="N2114" s="562"/>
      <c r="O2114" s="564"/>
    </row>
    <row r="2115" ht="13.5" customHeight="1" outlineLevel="1">
      <c r="A2115" s="564"/>
      <c r="B2115" s="216">
        <f t="shared" si="1"/>
        <v>2110</v>
      </c>
      <c r="C2115" s="587"/>
      <c r="D2115" s="599">
        <v>8.595057630857E12</v>
      </c>
      <c r="E2115" s="55" t="s">
        <v>3467</v>
      </c>
      <c r="F2115" s="594" t="s">
        <v>3468</v>
      </c>
      <c r="G2115" s="589">
        <v>10911.67</v>
      </c>
      <c r="H2115" s="590">
        <f>G2115*'ЗМІСТ'!$E$13/1000*1.2</f>
        <v>572.3729593</v>
      </c>
      <c r="I2115" s="591">
        <v>0.03078290231884555</v>
      </c>
      <c r="J2115" s="592"/>
      <c r="K2115" s="591"/>
      <c r="L2115" s="575"/>
      <c r="M2115" s="593"/>
      <c r="N2115" s="562"/>
      <c r="O2115" s="564"/>
    </row>
    <row r="2116" ht="13.5" customHeight="1" outlineLevel="1">
      <c r="A2116" s="600"/>
      <c r="B2116" s="216">
        <f t="shared" si="1"/>
        <v>2111</v>
      </c>
      <c r="C2116" s="598"/>
      <c r="D2116" s="599">
        <v>8.595568903945E12</v>
      </c>
      <c r="E2116" s="602" t="s">
        <v>6702</v>
      </c>
      <c r="F2116" s="603" t="s">
        <v>6703</v>
      </c>
      <c r="G2116" s="589">
        <v>11305.79</v>
      </c>
      <c r="H2116" s="590">
        <f>G2116*'ЗМІСТ'!$E$13/1000*1.2</f>
        <v>593.0465711</v>
      </c>
      <c r="I2116" s="591">
        <v>0.03092704127002622</v>
      </c>
      <c r="J2116" s="592"/>
      <c r="K2116" s="591"/>
      <c r="L2116" s="575"/>
      <c r="M2116" s="593"/>
      <c r="N2116" s="562"/>
      <c r="O2116" s="600"/>
    </row>
    <row r="2117" ht="13.5" customHeight="1" outlineLevel="1">
      <c r="A2117" s="600"/>
      <c r="B2117" s="216">
        <f t="shared" si="1"/>
        <v>2112</v>
      </c>
      <c r="C2117" s="598"/>
      <c r="D2117" s="599">
        <v>8.595057627604E12</v>
      </c>
      <c r="E2117" s="602" t="s">
        <v>3482</v>
      </c>
      <c r="F2117" s="603" t="s">
        <v>3483</v>
      </c>
      <c r="G2117" s="589">
        <v>14213.45</v>
      </c>
      <c r="H2117" s="590">
        <f>G2117*'ЗМІСТ'!$E$13/1000*1.2</f>
        <v>745.5682254</v>
      </c>
      <c r="I2117" s="591">
        <v>0.044002316649478956</v>
      </c>
      <c r="J2117" s="592"/>
      <c r="K2117" s="591"/>
      <c r="L2117" s="575"/>
      <c r="M2117" s="593"/>
      <c r="N2117" s="562"/>
      <c r="O2117" s="600"/>
    </row>
    <row r="2118" ht="13.5" customHeight="1" outlineLevel="1">
      <c r="A2118" s="564"/>
      <c r="B2118" s="216">
        <f t="shared" si="1"/>
        <v>2113</v>
      </c>
      <c r="C2118" s="598"/>
      <c r="D2118" s="599">
        <v>8.59505763493E12</v>
      </c>
      <c r="E2118" s="55" t="s">
        <v>6704</v>
      </c>
      <c r="F2118" s="594" t="s">
        <v>6705</v>
      </c>
      <c r="G2118" s="589">
        <v>17132.27</v>
      </c>
      <c r="H2118" s="590">
        <f>G2118*'ЗМІСТ'!$E$13/1000*1.2</f>
        <v>898.6752787</v>
      </c>
      <c r="I2118" s="591">
        <v>0.04713901657124602</v>
      </c>
      <c r="J2118" s="592"/>
      <c r="K2118" s="591"/>
      <c r="L2118" s="575"/>
      <c r="M2118" s="593"/>
      <c r="N2118" s="562"/>
      <c r="O2118" s="564"/>
    </row>
    <row r="2119" ht="13.5" customHeight="1" outlineLevel="1">
      <c r="A2119" s="564"/>
      <c r="B2119" s="216">
        <f t="shared" si="1"/>
        <v>2114</v>
      </c>
      <c r="C2119" s="587"/>
      <c r="D2119" s="599">
        <v>8.595057696662E12</v>
      </c>
      <c r="E2119" s="55" t="s">
        <v>6706</v>
      </c>
      <c r="F2119" s="594" t="s">
        <v>6707</v>
      </c>
      <c r="G2119" s="589">
        <v>0.0</v>
      </c>
      <c r="H2119" s="590">
        <f>G2119*'ЗМІСТ'!$E$13/1000*1.2</f>
        <v>0</v>
      </c>
      <c r="I2119" s="591" t="s">
        <v>6084</v>
      </c>
      <c r="J2119" s="592"/>
      <c r="K2119" s="591"/>
      <c r="L2119" s="575"/>
      <c r="M2119" s="593"/>
      <c r="N2119" s="562"/>
      <c r="O2119" s="564"/>
    </row>
    <row r="2120" ht="13.5" customHeight="1" outlineLevel="1">
      <c r="A2120" s="564"/>
      <c r="B2120" s="216">
        <f t="shared" si="1"/>
        <v>2115</v>
      </c>
      <c r="C2120" s="587"/>
      <c r="D2120" s="599">
        <v>8.595057627611E12</v>
      </c>
      <c r="E2120" s="55" t="s">
        <v>3485</v>
      </c>
      <c r="F2120" s="594" t="s">
        <v>3486</v>
      </c>
      <c r="G2120" s="589">
        <v>17648.09</v>
      </c>
      <c r="H2120" s="590">
        <f>G2120*'ЗМІСТ'!$E$13/1000*1.2</f>
        <v>925.7326787</v>
      </c>
      <c r="I2120" s="591">
        <v>0.04189156783207435</v>
      </c>
      <c r="J2120" s="592"/>
      <c r="K2120" s="591"/>
      <c r="L2120" s="575"/>
      <c r="M2120" s="593"/>
      <c r="N2120" s="562"/>
      <c r="O2120" s="564"/>
    </row>
    <row r="2121" ht="13.5" customHeight="1" outlineLevel="1">
      <c r="A2121" s="600"/>
      <c r="B2121" s="216">
        <f t="shared" si="1"/>
        <v>2116</v>
      </c>
      <c r="C2121" s="598"/>
      <c r="D2121" s="599">
        <v>8.595057635715E12</v>
      </c>
      <c r="E2121" s="602" t="s">
        <v>6708</v>
      </c>
      <c r="F2121" s="603" t="s">
        <v>6709</v>
      </c>
      <c r="G2121" s="589">
        <v>0.0</v>
      </c>
      <c r="H2121" s="590">
        <f>G2121*'ЗМІСТ'!$E$13/1000*1.2</f>
        <v>0</v>
      </c>
      <c r="I2121" s="591" t="s">
        <v>6084</v>
      </c>
      <c r="J2121" s="592"/>
      <c r="K2121" s="591"/>
      <c r="L2121" s="575"/>
      <c r="M2121" s="593"/>
      <c r="N2121" s="562"/>
      <c r="O2121" s="600"/>
    </row>
    <row r="2122" ht="13.5" customHeight="1" outlineLevel="1">
      <c r="A2122" s="600"/>
      <c r="B2122" s="216">
        <f t="shared" si="1"/>
        <v>2117</v>
      </c>
      <c r="C2122" s="598"/>
      <c r="D2122" s="599">
        <v>8.595057644021E12</v>
      </c>
      <c r="E2122" s="602" t="s">
        <v>3488</v>
      </c>
      <c r="F2122" s="603" t="s">
        <v>3489</v>
      </c>
      <c r="G2122" s="589">
        <v>21407.28</v>
      </c>
      <c r="H2122" s="590">
        <f>G2122*'ЗМІСТ'!$E$13/1000*1.2</f>
        <v>1122.921441</v>
      </c>
      <c r="I2122" s="591">
        <v>0.04125677187918078</v>
      </c>
      <c r="J2122" s="592"/>
      <c r="K2122" s="591"/>
      <c r="L2122" s="575"/>
      <c r="M2122" s="593"/>
      <c r="N2122" s="562"/>
      <c r="O2122" s="600"/>
    </row>
    <row r="2123" ht="13.5" customHeight="1" outlineLevel="1">
      <c r="A2123" s="564"/>
      <c r="B2123" s="216">
        <f t="shared" si="1"/>
        <v>2118</v>
      </c>
      <c r="C2123" s="598"/>
      <c r="D2123" s="599">
        <v>8.595057627628E12</v>
      </c>
      <c r="E2123" s="55" t="s">
        <v>6710</v>
      </c>
      <c r="F2123" s="594" t="s">
        <v>3508</v>
      </c>
      <c r="G2123" s="589">
        <v>0.0</v>
      </c>
      <c r="H2123" s="590">
        <f>G2123*'ЗМІСТ'!$E$13/1000*1.2</f>
        <v>0</v>
      </c>
      <c r="I2123" s="591" t="s">
        <v>6084</v>
      </c>
      <c r="J2123" s="592"/>
      <c r="K2123" s="591"/>
      <c r="L2123" s="575"/>
      <c r="M2123" s="593"/>
      <c r="N2123" s="562"/>
      <c r="O2123" s="564"/>
    </row>
    <row r="2124" ht="13.5" customHeight="1" outlineLevel="1">
      <c r="A2124" s="564"/>
      <c r="B2124" s="216">
        <f t="shared" si="1"/>
        <v>2119</v>
      </c>
      <c r="C2124" s="587"/>
      <c r="D2124" s="599">
        <v>8.595057696709E12</v>
      </c>
      <c r="E2124" s="55" t="s">
        <v>6711</v>
      </c>
      <c r="F2124" s="594" t="s">
        <v>6712</v>
      </c>
      <c r="G2124" s="589">
        <v>10718.95</v>
      </c>
      <c r="H2124" s="590">
        <f>G2124*'ЗМІСТ'!$E$13/1000*1.2</f>
        <v>562.2638085</v>
      </c>
      <c r="I2124" s="591">
        <v>0.03502741035243871</v>
      </c>
      <c r="J2124" s="592"/>
      <c r="K2124" s="591"/>
      <c r="L2124" s="575"/>
      <c r="M2124" s="593"/>
      <c r="N2124" s="562"/>
      <c r="O2124" s="564"/>
    </row>
    <row r="2125" ht="13.5" customHeight="1" outlineLevel="1">
      <c r="A2125" s="564"/>
      <c r="B2125" s="216">
        <f t="shared" si="1"/>
        <v>2120</v>
      </c>
      <c r="C2125" s="587"/>
      <c r="D2125" s="599">
        <v>8.595057692312E12</v>
      </c>
      <c r="E2125" s="55" t="s">
        <v>3453</v>
      </c>
      <c r="F2125" s="594" t="s">
        <v>3454</v>
      </c>
      <c r="G2125" s="589">
        <v>5136.47</v>
      </c>
      <c r="H2125" s="590">
        <f>G2125*'ЗМІСТ'!$E$13/1000*1.2</f>
        <v>269.4341502</v>
      </c>
      <c r="I2125" s="591"/>
      <c r="J2125" s="592"/>
      <c r="K2125" s="591"/>
      <c r="L2125" s="575"/>
      <c r="M2125" s="593"/>
      <c r="N2125" s="562"/>
      <c r="O2125" s="564"/>
    </row>
    <row r="2126" ht="13.5" customHeight="1" outlineLevel="1">
      <c r="A2126" s="600"/>
      <c r="B2126" s="216">
        <f t="shared" si="1"/>
        <v>2121</v>
      </c>
      <c r="C2126" s="598"/>
      <c r="D2126" s="599">
        <v>8.595057692916E12</v>
      </c>
      <c r="E2126" s="602" t="s">
        <v>3470</v>
      </c>
      <c r="F2126" s="603" t="s">
        <v>3471</v>
      </c>
      <c r="G2126" s="589">
        <v>6508.59</v>
      </c>
      <c r="H2126" s="590">
        <f>G2126*'ЗМІСТ'!$E$13/1000*1.2</f>
        <v>341.4088695</v>
      </c>
      <c r="I2126" s="591">
        <v>0.039073099914422274</v>
      </c>
      <c r="J2126" s="592"/>
      <c r="K2126" s="591"/>
      <c r="L2126" s="575"/>
      <c r="M2126" s="593"/>
      <c r="N2126" s="562"/>
      <c r="O2126" s="600"/>
    </row>
    <row r="2127" ht="13.5" customHeight="1" outlineLevel="1">
      <c r="A2127" s="600"/>
      <c r="B2127" s="216">
        <f t="shared" si="1"/>
        <v>2122</v>
      </c>
      <c r="C2127" s="598"/>
      <c r="D2127" s="599">
        <v>8.595057696082E12</v>
      </c>
      <c r="E2127" s="602" t="s">
        <v>6713</v>
      </c>
      <c r="F2127" s="603" t="s">
        <v>6714</v>
      </c>
      <c r="G2127" s="589">
        <v>7917.26</v>
      </c>
      <c r="H2127" s="590">
        <f>G2127*'ЗМІСТ'!$E$13/1000*1.2</f>
        <v>415.3008234</v>
      </c>
      <c r="I2127" s="591">
        <v>0.04291691085110832</v>
      </c>
      <c r="J2127" s="592"/>
      <c r="K2127" s="591"/>
      <c r="L2127" s="575"/>
      <c r="M2127" s="593"/>
      <c r="N2127" s="562"/>
      <c r="O2127" s="600"/>
    </row>
    <row r="2128" ht="13.5" customHeight="1" outlineLevel="1">
      <c r="A2128" s="564"/>
      <c r="B2128" s="216">
        <f t="shared" si="1"/>
        <v>2123</v>
      </c>
      <c r="C2128" s="598"/>
      <c r="D2128" s="599">
        <v>8.595057635722E12</v>
      </c>
      <c r="E2128" s="55" t="s">
        <v>3491</v>
      </c>
      <c r="F2128" s="594" t="s">
        <v>3492</v>
      </c>
      <c r="G2128" s="589">
        <v>24358.22</v>
      </c>
      <c r="H2128" s="590">
        <f>G2128*'ЗМІСТ'!$E$13/1000*1.2</f>
        <v>1277.713353</v>
      </c>
      <c r="I2128" s="591">
        <v>0.042093445366097604</v>
      </c>
      <c r="J2128" s="592"/>
      <c r="K2128" s="591"/>
      <c r="L2128" s="575"/>
      <c r="M2128" s="593"/>
      <c r="N2128" s="562"/>
      <c r="O2128" s="564"/>
    </row>
    <row r="2129" ht="13.5" customHeight="1" outlineLevel="1">
      <c r="A2129" s="564"/>
      <c r="B2129" s="216">
        <f t="shared" si="1"/>
        <v>2124</v>
      </c>
      <c r="C2129" s="587"/>
      <c r="D2129" s="599">
        <v>8.59505762755E12</v>
      </c>
      <c r="E2129" s="55" t="s">
        <v>3456</v>
      </c>
      <c r="F2129" s="594" t="s">
        <v>3457</v>
      </c>
      <c r="G2129" s="589">
        <v>5902.88</v>
      </c>
      <c r="H2129" s="590">
        <f>G2129*'ЗМІСТ'!$E$13/1000*1.2</f>
        <v>309.6362787</v>
      </c>
      <c r="I2129" s="591"/>
      <c r="J2129" s="592"/>
      <c r="K2129" s="591"/>
      <c r="L2129" s="575"/>
      <c r="M2129" s="593"/>
      <c r="N2129" s="562"/>
      <c r="O2129" s="564"/>
    </row>
    <row r="2130" ht="13.5" customHeight="1" outlineLevel="1">
      <c r="A2130" s="564"/>
      <c r="B2130" s="216">
        <f t="shared" si="1"/>
        <v>2125</v>
      </c>
      <c r="C2130" s="587"/>
      <c r="D2130" s="599">
        <v>8.595057629585E12</v>
      </c>
      <c r="E2130" s="55" t="s">
        <v>3472</v>
      </c>
      <c r="F2130" s="594" t="s">
        <v>3473</v>
      </c>
      <c r="G2130" s="589">
        <v>7600.65</v>
      </c>
      <c r="H2130" s="590">
        <f>G2130*'ЗМІСТ'!$E$13/1000*1.2</f>
        <v>398.6930078</v>
      </c>
      <c r="I2130" s="591">
        <v>0.04037496543234397</v>
      </c>
      <c r="J2130" s="592"/>
      <c r="K2130" s="591"/>
      <c r="L2130" s="575"/>
      <c r="M2130" s="593"/>
      <c r="N2130" s="562"/>
      <c r="O2130" s="564"/>
    </row>
    <row r="2131" ht="13.5" customHeight="1" outlineLevel="1">
      <c r="A2131" s="564"/>
      <c r="B2131" s="216">
        <f t="shared" si="1"/>
        <v>2126</v>
      </c>
      <c r="C2131" s="587"/>
      <c r="D2131" s="599">
        <v>8.595057635661E12</v>
      </c>
      <c r="E2131" s="55" t="s">
        <v>6715</v>
      </c>
      <c r="F2131" s="594" t="s">
        <v>6716</v>
      </c>
      <c r="G2131" s="589">
        <v>9088.53</v>
      </c>
      <c r="H2131" s="590">
        <f>G2131*'ЗМІСТ'!$E$13/1000*1.2</f>
        <v>476.7399318</v>
      </c>
      <c r="I2131" s="591">
        <v>0.04392481370657405</v>
      </c>
      <c r="J2131" s="592"/>
      <c r="K2131" s="591"/>
      <c r="L2131" s="575"/>
      <c r="M2131" s="593"/>
      <c r="N2131" s="562"/>
      <c r="O2131" s="564"/>
    </row>
    <row r="2132" ht="13.5" customHeight="1" outlineLevel="1">
      <c r="A2132" s="600"/>
      <c r="B2132" s="216">
        <f t="shared" si="1"/>
        <v>2127</v>
      </c>
      <c r="C2132" s="598"/>
      <c r="D2132" s="599">
        <v>8.595057692329E12</v>
      </c>
      <c r="E2132" s="602" t="s">
        <v>3493</v>
      </c>
      <c r="F2132" s="603" t="s">
        <v>3494</v>
      </c>
      <c r="G2132" s="589">
        <v>7421.42</v>
      </c>
      <c r="H2132" s="590">
        <f>G2132*'ЗМІСТ'!$E$13/1000*1.2</f>
        <v>389.2914767</v>
      </c>
      <c r="I2132" s="591"/>
      <c r="J2132" s="592"/>
      <c r="K2132" s="591"/>
      <c r="L2132" s="575"/>
      <c r="M2132" s="593"/>
      <c r="N2132" s="562"/>
      <c r="O2132" s="600"/>
    </row>
    <row r="2133" ht="13.5" customHeight="1" outlineLevel="1">
      <c r="A2133" s="600"/>
      <c r="B2133" s="216">
        <f t="shared" si="1"/>
        <v>2128</v>
      </c>
      <c r="C2133" s="598"/>
      <c r="D2133" s="599">
        <v>8.595057692336E12</v>
      </c>
      <c r="E2133" s="602" t="s">
        <v>3496</v>
      </c>
      <c r="F2133" s="603" t="s">
        <v>3497</v>
      </c>
      <c r="G2133" s="589">
        <v>8695.24</v>
      </c>
      <c r="H2133" s="590">
        <f>G2133*'ЗМІСТ'!$E$13/1000*1.2</f>
        <v>456.1098576</v>
      </c>
      <c r="I2133" s="591"/>
      <c r="J2133" s="592"/>
      <c r="K2133" s="591"/>
      <c r="L2133" s="575"/>
      <c r="M2133" s="593"/>
      <c r="N2133" s="562"/>
      <c r="O2133" s="600"/>
    </row>
    <row r="2134" ht="13.5" customHeight="1" outlineLevel="1">
      <c r="A2134" s="564"/>
      <c r="B2134" s="216">
        <f t="shared" si="1"/>
        <v>2129</v>
      </c>
      <c r="C2134" s="598"/>
      <c r="D2134" s="599">
        <v>8.595057696792E12</v>
      </c>
      <c r="E2134" s="55" t="s">
        <v>6717</v>
      </c>
      <c r="F2134" s="594" t="s">
        <v>6718</v>
      </c>
      <c r="G2134" s="589">
        <v>42458.78</v>
      </c>
      <c r="H2134" s="590">
        <f>G2134*'ЗМІСТ'!$E$13/1000*1.2</f>
        <v>2227.1804</v>
      </c>
      <c r="I2134" s="591">
        <v>-0.03206121098542651</v>
      </c>
      <c r="J2134" s="592"/>
      <c r="K2134" s="591"/>
      <c r="L2134" s="575"/>
      <c r="M2134" s="593"/>
      <c r="N2134" s="562"/>
      <c r="O2134" s="564"/>
    </row>
    <row r="2135" ht="13.5" customHeight="1" outlineLevel="1">
      <c r="A2135" s="564"/>
      <c r="B2135" s="216">
        <f t="shared" si="1"/>
        <v>2130</v>
      </c>
      <c r="C2135" s="587"/>
      <c r="D2135" s="599">
        <v>8.595057692343E12</v>
      </c>
      <c r="E2135" s="55" t="s">
        <v>3499</v>
      </c>
      <c r="F2135" s="594" t="s">
        <v>3500</v>
      </c>
      <c r="G2135" s="589">
        <v>12675.7</v>
      </c>
      <c r="H2135" s="590">
        <f>G2135*'ЗМІСТ'!$E$13/1000*1.2</f>
        <v>664.9053646</v>
      </c>
      <c r="I2135" s="591">
        <v>0.04234571602655626</v>
      </c>
      <c r="J2135" s="592"/>
      <c r="K2135" s="591"/>
      <c r="L2135" s="575"/>
      <c r="M2135" s="593"/>
      <c r="N2135" s="562"/>
      <c r="O2135" s="564"/>
    </row>
    <row r="2136" ht="13.5" customHeight="1" outlineLevel="1">
      <c r="A2136" s="564"/>
      <c r="B2136" s="216">
        <f t="shared" si="1"/>
        <v>2131</v>
      </c>
      <c r="C2136" s="587"/>
      <c r="D2136" s="599">
        <v>8.59505769235E12</v>
      </c>
      <c r="E2136" s="55" t="s">
        <v>3502</v>
      </c>
      <c r="F2136" s="594" t="s">
        <v>3503</v>
      </c>
      <c r="G2136" s="589">
        <v>15755.69</v>
      </c>
      <c r="H2136" s="590">
        <f>G2136*'ЗМІСТ'!$E$13/1000*1.2</f>
        <v>826.4666096</v>
      </c>
      <c r="I2136" s="591">
        <v>0.04348578151048317</v>
      </c>
      <c r="J2136" s="592"/>
      <c r="K2136" s="591"/>
      <c r="L2136" s="575"/>
      <c r="M2136" s="593"/>
      <c r="N2136" s="562"/>
      <c r="O2136" s="564"/>
    </row>
    <row r="2137" ht="13.5" customHeight="1" outlineLevel="1">
      <c r="A2137" s="564"/>
      <c r="B2137" s="216">
        <f t="shared" si="1"/>
        <v>2132</v>
      </c>
      <c r="C2137" s="25"/>
      <c r="D2137" s="599">
        <v>8.595057692367E12</v>
      </c>
      <c r="E2137" s="55" t="s">
        <v>3505</v>
      </c>
      <c r="F2137" s="594" t="s">
        <v>3486</v>
      </c>
      <c r="G2137" s="589">
        <v>20076.6</v>
      </c>
      <c r="H2137" s="590">
        <f>G2137*'ЗМІСТ'!$E$13/1000*1.2</f>
        <v>1053.120462</v>
      </c>
      <c r="I2137" s="591">
        <v>0.040799802281274805</v>
      </c>
      <c r="J2137" s="592"/>
      <c r="K2137" s="591"/>
      <c r="L2137" s="575"/>
      <c r="M2137" s="593"/>
      <c r="N2137" s="562"/>
      <c r="O2137" s="564"/>
    </row>
    <row r="2138" ht="13.5" customHeight="1" outlineLevel="1">
      <c r="A2138" s="564"/>
      <c r="B2138" s="216">
        <f t="shared" si="1"/>
        <v>2133</v>
      </c>
      <c r="C2138" s="25"/>
      <c r="D2138" s="599">
        <v>8.595057692374E12</v>
      </c>
      <c r="E2138" s="55" t="s">
        <v>3507</v>
      </c>
      <c r="F2138" s="594" t="s">
        <v>3508</v>
      </c>
      <c r="G2138" s="589">
        <v>28284.3</v>
      </c>
      <c r="H2138" s="590">
        <f>G2138*'ЗМІСТ'!$E$13/1000*1.2</f>
        <v>1483.656351</v>
      </c>
      <c r="I2138" s="591">
        <v>0.045275352421535256</v>
      </c>
      <c r="J2138" s="592"/>
      <c r="K2138" s="591"/>
      <c r="L2138" s="575"/>
      <c r="M2138" s="593"/>
      <c r="N2138" s="562"/>
      <c r="O2138" s="564"/>
    </row>
    <row r="2139" ht="13.5" customHeight="1" outlineLevel="1">
      <c r="A2139" s="564"/>
      <c r="B2139" s="216">
        <f t="shared" si="1"/>
        <v>2134</v>
      </c>
      <c r="C2139" s="598"/>
      <c r="D2139" s="599">
        <v>8.595057692381E12</v>
      </c>
      <c r="E2139" s="55" t="s">
        <v>3510</v>
      </c>
      <c r="F2139" s="594" t="s">
        <v>3511</v>
      </c>
      <c r="G2139" s="589">
        <v>32411.9</v>
      </c>
      <c r="H2139" s="590">
        <f>G2139*'ЗМІСТ'!$E$13/1000*1.2</f>
        <v>1700.170104</v>
      </c>
      <c r="I2139" s="591">
        <v>0.045974837249303756</v>
      </c>
      <c r="J2139" s="592"/>
      <c r="K2139" s="591"/>
      <c r="L2139" s="575"/>
      <c r="M2139" s="593"/>
      <c r="N2139" s="562"/>
      <c r="O2139" s="564"/>
    </row>
    <row r="2140" ht="13.5" customHeight="1" outlineLevel="1">
      <c r="A2140" s="564"/>
      <c r="B2140" s="216">
        <f t="shared" si="1"/>
        <v>2135</v>
      </c>
      <c r="C2140" s="25"/>
      <c r="D2140" s="599">
        <v>8.595057692473E12</v>
      </c>
      <c r="E2140" s="55" t="s">
        <v>3539</v>
      </c>
      <c r="F2140" s="594" t="s">
        <v>3540</v>
      </c>
      <c r="G2140" s="589">
        <v>6284.29</v>
      </c>
      <c r="H2140" s="590">
        <f>G2140*'ЗМІСТ'!$E$13/1000*1.2</f>
        <v>329.6431861</v>
      </c>
      <c r="I2140" s="591"/>
      <c r="J2140" s="592"/>
      <c r="K2140" s="591"/>
      <c r="L2140" s="575"/>
      <c r="M2140" s="593"/>
      <c r="N2140" s="562"/>
      <c r="O2140" s="564"/>
    </row>
    <row r="2141" ht="13.5" customHeight="1" outlineLevel="1">
      <c r="A2141" s="564"/>
      <c r="B2141" s="216">
        <f t="shared" si="1"/>
        <v>2136</v>
      </c>
      <c r="C2141" s="598"/>
      <c r="D2141" s="599">
        <v>8.59505769248E12</v>
      </c>
      <c r="E2141" s="55" t="s">
        <v>3542</v>
      </c>
      <c r="F2141" s="594" t="s">
        <v>3543</v>
      </c>
      <c r="G2141" s="589">
        <v>7478.94</v>
      </c>
      <c r="H2141" s="590">
        <f>G2141*'ЗМІСТ'!$E$13/1000*1.2</f>
        <v>392.3086952</v>
      </c>
      <c r="I2141" s="591"/>
      <c r="J2141" s="592"/>
      <c r="K2141" s="591"/>
      <c r="L2141" s="575"/>
      <c r="M2141" s="593"/>
      <c r="N2141" s="562"/>
      <c r="O2141" s="564"/>
    </row>
    <row r="2142" ht="13.5" customHeight="1" outlineLevel="1">
      <c r="A2142" s="564"/>
      <c r="B2142" s="216">
        <f t="shared" si="1"/>
        <v>2137</v>
      </c>
      <c r="C2142" s="25"/>
      <c r="D2142" s="599">
        <v>8.595057692497E12</v>
      </c>
      <c r="E2142" s="55" t="s">
        <v>3545</v>
      </c>
      <c r="F2142" s="594" t="s">
        <v>3546</v>
      </c>
      <c r="G2142" s="589">
        <v>8543.4</v>
      </c>
      <c r="H2142" s="590">
        <f>G2142*'ЗМІСТ'!$E$13/1000*1.2</f>
        <v>448.1450722</v>
      </c>
      <c r="I2142" s="591"/>
      <c r="J2142" s="592"/>
      <c r="K2142" s="591"/>
      <c r="L2142" s="575"/>
      <c r="M2142" s="593"/>
      <c r="N2142" s="562"/>
      <c r="O2142" s="564"/>
    </row>
    <row r="2143" ht="13.5" customHeight="1" outlineLevel="1">
      <c r="A2143" s="564"/>
      <c r="B2143" s="216">
        <f t="shared" si="1"/>
        <v>2138</v>
      </c>
      <c r="C2143" s="25"/>
      <c r="D2143" s="599">
        <v>8.595568903037E12</v>
      </c>
      <c r="E2143" s="55" t="s">
        <v>6719</v>
      </c>
      <c r="F2143" s="594" t="s">
        <v>6720</v>
      </c>
      <c r="G2143" s="589">
        <v>11143.76</v>
      </c>
      <c r="H2143" s="590">
        <f>G2143*'ЗМІСТ'!$E$13/1000*1.2</f>
        <v>584.5472681</v>
      </c>
      <c r="I2143" s="591">
        <v>0.030868453602387522</v>
      </c>
      <c r="J2143" s="592"/>
      <c r="K2143" s="591"/>
      <c r="L2143" s="575"/>
      <c r="M2143" s="593"/>
      <c r="N2143" s="562"/>
      <c r="O2143" s="564"/>
    </row>
    <row r="2144" ht="13.5" customHeight="1" outlineLevel="1">
      <c r="A2144" s="564"/>
      <c r="B2144" s="216">
        <f t="shared" si="1"/>
        <v>2139</v>
      </c>
      <c r="C2144" s="598"/>
      <c r="D2144" s="599">
        <v>8.59505769251E12</v>
      </c>
      <c r="E2144" s="55" t="s">
        <v>3548</v>
      </c>
      <c r="F2144" s="594" t="s">
        <v>3549</v>
      </c>
      <c r="G2144" s="589">
        <v>18531.75</v>
      </c>
      <c r="H2144" s="590">
        <f>G2144*'ЗМІСТ'!$E$13/1000*1.2</f>
        <v>972.0851701</v>
      </c>
      <c r="I2144" s="591"/>
      <c r="J2144" s="592"/>
      <c r="K2144" s="591"/>
      <c r="L2144" s="575"/>
      <c r="M2144" s="593"/>
      <c r="N2144" s="562"/>
      <c r="O2144" s="564"/>
    </row>
    <row r="2145" ht="13.5" customHeight="1" outlineLevel="1">
      <c r="A2145" s="564"/>
      <c r="B2145" s="216">
        <f t="shared" si="1"/>
        <v>2140</v>
      </c>
      <c r="C2145" s="25"/>
      <c r="D2145" s="599">
        <v>8.595057692527E12</v>
      </c>
      <c r="E2145" s="55" t="s">
        <v>3551</v>
      </c>
      <c r="F2145" s="594" t="s">
        <v>3552</v>
      </c>
      <c r="G2145" s="589">
        <v>26719.98</v>
      </c>
      <c r="H2145" s="590">
        <f>G2145*'ЗМІСТ'!$E$13/1000*1.2</f>
        <v>1401.599757</v>
      </c>
      <c r="I2145" s="591">
        <v>0.044954071601026935</v>
      </c>
      <c r="J2145" s="592"/>
      <c r="K2145" s="591"/>
      <c r="L2145" s="575"/>
      <c r="M2145" s="593"/>
      <c r="N2145" s="562"/>
      <c r="O2145" s="564"/>
    </row>
    <row r="2146" ht="13.5" customHeight="1" outlineLevel="1">
      <c r="A2146" s="564"/>
      <c r="B2146" s="216">
        <f t="shared" si="1"/>
        <v>2141</v>
      </c>
      <c r="C2146" s="598"/>
      <c r="D2146" s="599">
        <v>8.595568902351E12</v>
      </c>
      <c r="E2146" s="55" t="s">
        <v>6721</v>
      </c>
      <c r="F2146" s="594" t="s">
        <v>6722</v>
      </c>
      <c r="G2146" s="589">
        <v>11310.21</v>
      </c>
      <c r="H2146" s="590">
        <f>G2146*'ЗМІСТ'!$E$13/1000*1.2</f>
        <v>593.2784228</v>
      </c>
      <c r="I2146" s="591"/>
      <c r="J2146" s="592"/>
      <c r="K2146" s="591"/>
      <c r="L2146" s="575"/>
      <c r="M2146" s="593"/>
      <c r="N2146" s="562"/>
      <c r="O2146" s="564"/>
    </row>
    <row r="2147" ht="13.5" customHeight="1" outlineLevel="1">
      <c r="A2147" s="564"/>
      <c r="B2147" s="216">
        <f t="shared" si="1"/>
        <v>2142</v>
      </c>
      <c r="C2147" s="25"/>
      <c r="D2147" s="599">
        <v>8.595057692459E12</v>
      </c>
      <c r="E2147" s="55" t="s">
        <v>3533</v>
      </c>
      <c r="F2147" s="594" t="s">
        <v>3534</v>
      </c>
      <c r="G2147" s="589">
        <v>5272.16</v>
      </c>
      <c r="H2147" s="590">
        <f>G2147*'ЗМІСТ'!$E$13/1000*1.2</f>
        <v>276.5517855</v>
      </c>
      <c r="I2147" s="591"/>
      <c r="J2147" s="592"/>
      <c r="K2147" s="591"/>
      <c r="L2147" s="575"/>
      <c r="M2147" s="593"/>
      <c r="N2147" s="562"/>
      <c r="O2147" s="564"/>
    </row>
    <row r="2148" ht="13.5" customHeight="1" outlineLevel="1">
      <c r="A2148" s="564"/>
      <c r="B2148" s="216">
        <f t="shared" si="1"/>
        <v>2143</v>
      </c>
      <c r="C2148" s="25"/>
      <c r="D2148" s="599">
        <v>8.595057692466E12</v>
      </c>
      <c r="E2148" s="55" t="s">
        <v>3536</v>
      </c>
      <c r="F2148" s="594" t="s">
        <v>3537</v>
      </c>
      <c r="G2148" s="589">
        <v>5945.97</v>
      </c>
      <c r="H2148" s="590">
        <f>G2148*'ЗМІСТ'!$E$13/1000*1.2</f>
        <v>311.8965699</v>
      </c>
      <c r="I2148" s="591"/>
      <c r="J2148" s="592"/>
      <c r="K2148" s="591"/>
      <c r="L2148" s="575"/>
      <c r="M2148" s="593"/>
      <c r="N2148" s="562"/>
      <c r="O2148" s="564"/>
    </row>
    <row r="2149" ht="13.5" customHeight="1" outlineLevel="1">
      <c r="A2149" s="564"/>
      <c r="B2149" s="216">
        <f t="shared" si="1"/>
        <v>2144</v>
      </c>
      <c r="C2149" s="598"/>
      <c r="D2149" s="599">
        <v>8.5950576621E12</v>
      </c>
      <c r="E2149" s="55" t="s">
        <v>6723</v>
      </c>
      <c r="F2149" s="594" t="s">
        <v>6724</v>
      </c>
      <c r="G2149" s="589">
        <v>7678.84</v>
      </c>
      <c r="H2149" s="590">
        <f>G2149*'ЗМІСТ'!$E$13/1000*1.2</f>
        <v>402.7944737</v>
      </c>
      <c r="I2149" s="591"/>
      <c r="J2149" s="592"/>
      <c r="K2149" s="591"/>
      <c r="L2149" s="575"/>
      <c r="M2149" s="593"/>
      <c r="N2149" s="562"/>
      <c r="O2149" s="564"/>
    </row>
    <row r="2150" ht="13.5" customHeight="1" outlineLevel="1">
      <c r="A2150" s="564"/>
      <c r="B2150" s="216">
        <f t="shared" si="1"/>
        <v>2145</v>
      </c>
      <c r="C2150" s="25"/>
      <c r="D2150" s="599">
        <v>8.595057631564E12</v>
      </c>
      <c r="E2150" s="55" t="s">
        <v>6725</v>
      </c>
      <c r="F2150" s="594" t="s">
        <v>6726</v>
      </c>
      <c r="G2150" s="589">
        <v>5828.44</v>
      </c>
      <c r="H2150" s="590">
        <f>G2150*'ЗМІСТ'!$E$13/1000*1.2</f>
        <v>305.7315196</v>
      </c>
      <c r="I2150" s="591"/>
      <c r="J2150" s="592"/>
      <c r="K2150" s="591"/>
      <c r="L2150" s="575"/>
      <c r="M2150" s="593"/>
      <c r="N2150" s="562"/>
      <c r="O2150" s="564"/>
    </row>
    <row r="2151" ht="13.5" customHeight="1" outlineLevel="1">
      <c r="A2151" s="564"/>
      <c r="B2151" s="216">
        <f t="shared" si="1"/>
        <v>2146</v>
      </c>
      <c r="C2151" s="598"/>
      <c r="D2151" s="599">
        <v>8.595057690288E12</v>
      </c>
      <c r="E2151" s="55" t="s">
        <v>6727</v>
      </c>
      <c r="F2151" s="594" t="s">
        <v>6728</v>
      </c>
      <c r="G2151" s="589">
        <v>6350.5</v>
      </c>
      <c r="H2151" s="590">
        <f>G2151*'ЗМІСТ'!$E$13/1000*1.2</f>
        <v>333.1162396</v>
      </c>
      <c r="I2151" s="591"/>
      <c r="J2151" s="592"/>
      <c r="K2151" s="591"/>
      <c r="L2151" s="575"/>
      <c r="M2151" s="593"/>
      <c r="N2151" s="562"/>
      <c r="O2151" s="564"/>
    </row>
    <row r="2152" ht="13.5" customHeight="1" outlineLevel="1">
      <c r="A2152" s="564"/>
      <c r="B2152" s="216">
        <f t="shared" si="1"/>
        <v>2147</v>
      </c>
      <c r="C2152" s="25"/>
      <c r="D2152" s="599">
        <v>8.595057662117E12</v>
      </c>
      <c r="E2152" s="55" t="s">
        <v>6729</v>
      </c>
      <c r="F2152" s="594" t="s">
        <v>6724</v>
      </c>
      <c r="G2152" s="589">
        <v>9995.71</v>
      </c>
      <c r="H2152" s="590">
        <f>G2152*'ЗМІСТ'!$E$13/1000*1.2</f>
        <v>524.3261675</v>
      </c>
      <c r="I2152" s="591"/>
      <c r="J2152" s="592"/>
      <c r="K2152" s="591"/>
      <c r="L2152" s="575"/>
      <c r="M2152" s="593"/>
      <c r="N2152" s="562"/>
      <c r="O2152" s="564"/>
    </row>
    <row r="2153" ht="13.5" customHeight="1" outlineLevel="1">
      <c r="A2153" s="564"/>
      <c r="B2153" s="216">
        <f t="shared" si="1"/>
        <v>2148</v>
      </c>
      <c r="C2153" s="598"/>
      <c r="D2153" s="599">
        <v>8.595057640399E12</v>
      </c>
      <c r="E2153" s="55" t="s">
        <v>6730</v>
      </c>
      <c r="F2153" s="594" t="s">
        <v>6726</v>
      </c>
      <c r="G2153" s="589">
        <v>7126.79</v>
      </c>
      <c r="H2153" s="590">
        <f>G2153*'ЗМІСТ'!$E$13/1000*1.2</f>
        <v>373.8366247</v>
      </c>
      <c r="I2153" s="591"/>
      <c r="J2153" s="592"/>
      <c r="K2153" s="591"/>
      <c r="L2153" s="575"/>
      <c r="M2153" s="593"/>
      <c r="N2153" s="562"/>
      <c r="O2153" s="564"/>
    </row>
    <row r="2154" ht="13.5" customHeight="1" outlineLevel="1">
      <c r="A2154" s="564"/>
      <c r="B2154" s="216">
        <f t="shared" si="1"/>
        <v>2149</v>
      </c>
      <c r="C2154" s="598"/>
      <c r="D2154" s="599">
        <v>8.595057662124E12</v>
      </c>
      <c r="E2154" s="55" t="s">
        <v>6731</v>
      </c>
      <c r="F2154" s="594" t="s">
        <v>6732</v>
      </c>
      <c r="G2154" s="589">
        <v>10395.92</v>
      </c>
      <c r="H2154" s="590">
        <f>G2154*'ЗМІСТ'!$E$13/1000*1.2</f>
        <v>545.3192311</v>
      </c>
      <c r="I2154" s="591"/>
      <c r="J2154" s="592"/>
      <c r="K2154" s="591"/>
      <c r="L2154" s="575"/>
      <c r="M2154" s="593"/>
      <c r="N2154" s="562"/>
      <c r="O2154" s="564"/>
    </row>
    <row r="2155" ht="13.5" customHeight="1" outlineLevel="1">
      <c r="A2155" s="564"/>
      <c r="B2155" s="216">
        <f t="shared" si="1"/>
        <v>2150</v>
      </c>
      <c r="C2155" s="25"/>
      <c r="D2155" s="599">
        <v>8.595057640405E12</v>
      </c>
      <c r="E2155" s="55" t="s">
        <v>6733</v>
      </c>
      <c r="F2155" s="594" t="s">
        <v>6734</v>
      </c>
      <c r="G2155" s="589">
        <v>6836.94</v>
      </c>
      <c r="H2155" s="590">
        <f>G2155*'ЗМІСТ'!$E$13/1000*1.2</f>
        <v>358.6325081</v>
      </c>
      <c r="I2155" s="591"/>
      <c r="J2155" s="592"/>
      <c r="K2155" s="591"/>
      <c r="L2155" s="575"/>
      <c r="M2155" s="593"/>
      <c r="N2155" s="562"/>
      <c r="O2155" s="564"/>
    </row>
    <row r="2156" ht="13.5" customHeight="1" outlineLevel="1">
      <c r="A2156" s="564"/>
      <c r="B2156" s="216">
        <f t="shared" si="1"/>
        <v>2151</v>
      </c>
      <c r="C2156" s="25"/>
      <c r="D2156" s="599">
        <v>8.595057662148E12</v>
      </c>
      <c r="E2156" s="55" t="s">
        <v>6735</v>
      </c>
      <c r="F2156" s="594" t="s">
        <v>6736</v>
      </c>
      <c r="G2156" s="589">
        <v>13165.24</v>
      </c>
      <c r="H2156" s="590">
        <f>G2156*'ЗМІСТ'!$E$13/1000*1.2</f>
        <v>690.584244</v>
      </c>
      <c r="I2156" s="591"/>
      <c r="J2156" s="592"/>
      <c r="K2156" s="591"/>
      <c r="L2156" s="575"/>
      <c r="M2156" s="593"/>
      <c r="N2156" s="562"/>
      <c r="O2156" s="564"/>
    </row>
    <row r="2157" ht="13.5" customHeight="1" outlineLevel="1">
      <c r="A2157" s="564"/>
      <c r="B2157" s="216">
        <f t="shared" si="1"/>
        <v>2152</v>
      </c>
      <c r="C2157" s="25"/>
      <c r="D2157" s="599">
        <v>8.595057631571E12</v>
      </c>
      <c r="E2157" s="55" t="s">
        <v>6737</v>
      </c>
      <c r="F2157" s="594" t="s">
        <v>6738</v>
      </c>
      <c r="G2157" s="589">
        <v>9424.45</v>
      </c>
      <c r="H2157" s="590">
        <f>G2157*'ЗМІСТ'!$E$13/1000*1.2</f>
        <v>494.3606557</v>
      </c>
      <c r="I2157" s="591"/>
      <c r="J2157" s="592"/>
      <c r="K2157" s="591"/>
      <c r="L2157" s="575"/>
      <c r="M2157" s="593"/>
      <c r="N2157" s="562"/>
      <c r="O2157" s="564"/>
    </row>
    <row r="2158" ht="13.5" customHeight="1" outlineLevel="1">
      <c r="A2158" s="564"/>
      <c r="B2158" s="216">
        <f t="shared" si="1"/>
        <v>2153</v>
      </c>
      <c r="C2158" s="25"/>
      <c r="D2158" s="599">
        <v>8.595057690301E12</v>
      </c>
      <c r="E2158" s="55" t="s">
        <v>6739</v>
      </c>
      <c r="F2158" s="594" t="s">
        <v>6740</v>
      </c>
      <c r="G2158" s="589">
        <v>10067.3</v>
      </c>
      <c r="H2158" s="590">
        <f>G2158*'ЗМІСТ'!$E$13/1000*1.2</f>
        <v>528.0814296</v>
      </c>
      <c r="I2158" s="591"/>
      <c r="J2158" s="592"/>
      <c r="K2158" s="591"/>
      <c r="L2158" s="575"/>
      <c r="M2158" s="593"/>
      <c r="N2158" s="562"/>
      <c r="O2158" s="564"/>
    </row>
    <row r="2159" ht="13.5" customHeight="1" outlineLevel="1">
      <c r="A2159" s="564"/>
      <c r="B2159" s="216">
        <f t="shared" si="1"/>
        <v>2154</v>
      </c>
      <c r="C2159" s="25"/>
      <c r="D2159" s="599">
        <v>8.595057611962E12</v>
      </c>
      <c r="E2159" s="55" t="s">
        <v>6741</v>
      </c>
      <c r="F2159" s="594" t="s">
        <v>4467</v>
      </c>
      <c r="G2159" s="589">
        <v>71455.72</v>
      </c>
      <c r="H2159" s="590">
        <f>G2159*'ЗМІСТ'!$E$13/1000*1.2</f>
        <v>3748.218367</v>
      </c>
      <c r="I2159" s="591"/>
      <c r="J2159" s="592"/>
      <c r="K2159" s="591"/>
      <c r="L2159" s="575"/>
      <c r="M2159" s="593"/>
      <c r="N2159" s="562"/>
      <c r="O2159" s="564"/>
    </row>
    <row r="2160" ht="13.5" customHeight="1" outlineLevel="1">
      <c r="A2160" s="564"/>
      <c r="B2160" s="216">
        <f t="shared" si="1"/>
        <v>2155</v>
      </c>
      <c r="C2160" s="598"/>
      <c r="D2160" s="599">
        <v>8.595057621008E12</v>
      </c>
      <c r="E2160" s="55" t="s">
        <v>2512</v>
      </c>
      <c r="F2160" s="594" t="s">
        <v>6742</v>
      </c>
      <c r="G2160" s="589">
        <v>3028.61</v>
      </c>
      <c r="H2160" s="590">
        <f>G2160*'ЗМІСТ'!$E$13/1000*1.2</f>
        <v>158.866101</v>
      </c>
      <c r="I2160" s="591"/>
      <c r="J2160" s="592"/>
      <c r="K2160" s="591"/>
      <c r="L2160" s="575"/>
      <c r="M2160" s="593"/>
      <c r="N2160" s="562"/>
      <c r="O2160" s="564"/>
    </row>
    <row r="2161" ht="13.5" customHeight="1" outlineLevel="1">
      <c r="A2161" s="564"/>
      <c r="B2161" s="216">
        <f t="shared" si="1"/>
        <v>2156</v>
      </c>
      <c r="C2161" s="598"/>
      <c r="D2161" s="599">
        <v>8.595057620827E12</v>
      </c>
      <c r="E2161" s="55" t="s">
        <v>2443</v>
      </c>
      <c r="F2161" s="594" t="s">
        <v>6743</v>
      </c>
      <c r="G2161" s="589">
        <v>1436.37</v>
      </c>
      <c r="H2161" s="590">
        <f>G2161*'ЗМІСТ'!$E$13/1000*1.2</f>
        <v>75.34496071</v>
      </c>
      <c r="I2161" s="591"/>
      <c r="J2161" s="592"/>
      <c r="K2161" s="591"/>
      <c r="L2161" s="575"/>
      <c r="M2161" s="593"/>
      <c r="N2161" s="562"/>
      <c r="O2161" s="564"/>
    </row>
    <row r="2162" ht="13.5" customHeight="1" outlineLevel="1">
      <c r="A2162" s="564"/>
      <c r="B2162" s="216">
        <f t="shared" si="1"/>
        <v>2157</v>
      </c>
      <c r="C2162" s="598"/>
      <c r="D2162" s="599">
        <v>8.595057620889E12</v>
      </c>
      <c r="E2162" s="55" t="s">
        <v>2467</v>
      </c>
      <c r="F2162" s="594" t="s">
        <v>6744</v>
      </c>
      <c r="G2162" s="589">
        <v>1973.34</v>
      </c>
      <c r="H2162" s="590">
        <f>G2162*'ЗМІСТ'!$E$13/1000*1.2</f>
        <v>103.5117865</v>
      </c>
      <c r="I2162" s="591"/>
      <c r="J2162" s="592"/>
      <c r="K2162" s="591"/>
      <c r="L2162" s="575"/>
      <c r="M2162" s="593"/>
      <c r="N2162" s="562"/>
      <c r="O2162" s="564"/>
    </row>
    <row r="2163" ht="13.5" customHeight="1" outlineLevel="1">
      <c r="A2163" s="564"/>
      <c r="B2163" s="216">
        <f t="shared" si="1"/>
        <v>2158</v>
      </c>
      <c r="C2163" s="598"/>
      <c r="D2163" s="599">
        <v>8.59505762094E12</v>
      </c>
      <c r="E2163" s="55" t="s">
        <v>2488</v>
      </c>
      <c r="F2163" s="594" t="s">
        <v>6745</v>
      </c>
      <c r="G2163" s="589">
        <v>2560.22</v>
      </c>
      <c r="H2163" s="590">
        <f>G2163*'ЗМІСТ'!$E$13/1000*1.2</f>
        <v>134.2966473</v>
      </c>
      <c r="I2163" s="591"/>
      <c r="J2163" s="592"/>
      <c r="K2163" s="591"/>
      <c r="L2163" s="575"/>
      <c r="M2163" s="593"/>
      <c r="N2163" s="562"/>
      <c r="O2163" s="564"/>
    </row>
    <row r="2164" ht="13.5" customHeight="1" outlineLevel="1">
      <c r="A2164" s="564"/>
      <c r="B2164" s="216">
        <f t="shared" si="1"/>
        <v>2159</v>
      </c>
      <c r="C2164" s="598"/>
      <c r="D2164" s="599">
        <v>8.595057616516E12</v>
      </c>
      <c r="E2164" s="55" t="s">
        <v>6746</v>
      </c>
      <c r="F2164" s="594" t="s">
        <v>6747</v>
      </c>
      <c r="G2164" s="589">
        <v>458.57</v>
      </c>
      <c r="H2164" s="590">
        <f>G2164*'ЗМІСТ'!$E$13/1000*1.2</f>
        <v>24.05434438</v>
      </c>
      <c r="I2164" s="591"/>
      <c r="J2164" s="592"/>
      <c r="K2164" s="591"/>
      <c r="L2164" s="575"/>
      <c r="M2164" s="593"/>
      <c r="N2164" s="562"/>
      <c r="O2164" s="564"/>
    </row>
    <row r="2165" ht="13.5" customHeight="1" outlineLevel="1">
      <c r="A2165" s="564"/>
      <c r="B2165" s="216">
        <f t="shared" si="1"/>
        <v>2160</v>
      </c>
      <c r="C2165" s="598"/>
      <c r="D2165" s="599">
        <v>8.595057621374E12</v>
      </c>
      <c r="E2165" s="55" t="s">
        <v>1918</v>
      </c>
      <c r="F2165" s="594" t="s">
        <v>6748</v>
      </c>
      <c r="G2165" s="589">
        <v>503.09</v>
      </c>
      <c r="H2165" s="590">
        <f>G2165*'ЗМІСТ'!$E$13/1000*1.2</f>
        <v>26.38964632</v>
      </c>
      <c r="I2165" s="591"/>
      <c r="J2165" s="592"/>
      <c r="K2165" s="591"/>
      <c r="L2165" s="575"/>
      <c r="M2165" s="593"/>
      <c r="N2165" s="562"/>
      <c r="O2165" s="564"/>
    </row>
    <row r="2166" ht="13.5" customHeight="1" outlineLevel="1">
      <c r="A2166" s="564"/>
      <c r="B2166" s="216">
        <f t="shared" si="1"/>
        <v>2161</v>
      </c>
      <c r="C2166" s="598"/>
      <c r="D2166" s="599">
        <v>8.595057690974E12</v>
      </c>
      <c r="E2166" s="55" t="s">
        <v>6749</v>
      </c>
      <c r="F2166" s="594" t="s">
        <v>6750</v>
      </c>
      <c r="G2166" s="589">
        <v>678.22</v>
      </c>
      <c r="H2166" s="590">
        <f>G2166*'ЗМІСТ'!$E$13/1000*1.2</f>
        <v>35.57611149</v>
      </c>
      <c r="I2166" s="591"/>
      <c r="J2166" s="592"/>
      <c r="K2166" s="591"/>
      <c r="L2166" s="575"/>
      <c r="M2166" s="593"/>
      <c r="N2166" s="562"/>
      <c r="O2166" s="564"/>
    </row>
    <row r="2167" ht="13.5" customHeight="1" outlineLevel="1">
      <c r="A2167" s="564"/>
      <c r="B2167" s="216">
        <f t="shared" si="1"/>
        <v>2162</v>
      </c>
      <c r="C2167" s="25"/>
      <c r="D2167" s="599">
        <v>8.595568935458E12</v>
      </c>
      <c r="E2167" s="55" t="s">
        <v>2415</v>
      </c>
      <c r="F2167" s="594" t="s">
        <v>6751</v>
      </c>
      <c r="G2167" s="589">
        <v>3793.53</v>
      </c>
      <c r="H2167" s="590">
        <f>G2167*'ЗМІСТ'!$E$13/1000*1.2</f>
        <v>198.9900714</v>
      </c>
      <c r="I2167" s="591"/>
      <c r="J2167" s="592"/>
      <c r="K2167" s="591"/>
      <c r="L2167" s="575"/>
      <c r="M2167" s="593"/>
      <c r="N2167" s="562"/>
      <c r="O2167" s="564"/>
    </row>
    <row r="2168" ht="13.5" customHeight="1" outlineLevel="1">
      <c r="A2168" s="564"/>
      <c r="B2168" s="216">
        <f t="shared" si="1"/>
        <v>2163</v>
      </c>
      <c r="C2168" s="598"/>
      <c r="D2168" s="599">
        <v>8.595057610446E12</v>
      </c>
      <c r="E2168" s="55" t="s">
        <v>6752</v>
      </c>
      <c r="F2168" s="594" t="s">
        <v>6753</v>
      </c>
      <c r="G2168" s="589">
        <v>2640.49</v>
      </c>
      <c r="H2168" s="590">
        <f>G2168*'ЗМІСТ'!$E$13/1000*1.2</f>
        <v>138.5072198</v>
      </c>
      <c r="I2168" s="591"/>
      <c r="J2168" s="592"/>
      <c r="K2168" s="591"/>
      <c r="L2168" s="575"/>
      <c r="M2168" s="593"/>
      <c r="N2168" s="562"/>
      <c r="O2168" s="564"/>
    </row>
    <row r="2169" ht="13.5" customHeight="1" outlineLevel="1">
      <c r="A2169" s="564"/>
      <c r="B2169" s="216">
        <f t="shared" si="1"/>
        <v>2164</v>
      </c>
      <c r="C2169" s="598"/>
      <c r="D2169" s="599">
        <v>8.595057610491E12</v>
      </c>
      <c r="E2169" s="55" t="s">
        <v>2328</v>
      </c>
      <c r="F2169" s="594" t="s">
        <v>6754</v>
      </c>
      <c r="G2169" s="589">
        <v>3146.68</v>
      </c>
      <c r="H2169" s="590">
        <f>G2169*'ЗМІСТ'!$E$13/1000*1.2</f>
        <v>165.059477</v>
      </c>
      <c r="I2169" s="591"/>
      <c r="J2169" s="592"/>
      <c r="K2169" s="591"/>
      <c r="L2169" s="575"/>
      <c r="M2169" s="593"/>
      <c r="N2169" s="562"/>
      <c r="O2169" s="564"/>
    </row>
    <row r="2170" ht="13.5" customHeight="1" outlineLevel="1">
      <c r="A2170" s="564"/>
      <c r="B2170" s="216">
        <f t="shared" si="1"/>
        <v>2165</v>
      </c>
      <c r="C2170" s="25"/>
      <c r="D2170" s="599">
        <v>8.595057666047E12</v>
      </c>
      <c r="E2170" s="55" t="s">
        <v>6755</v>
      </c>
      <c r="F2170" s="594" t="s">
        <v>6756</v>
      </c>
      <c r="G2170" s="589">
        <v>3605.99</v>
      </c>
      <c r="H2170" s="590">
        <f>G2170*'ЗМІСТ'!$E$13/1000*1.2</f>
        <v>189.1526382</v>
      </c>
      <c r="I2170" s="591"/>
      <c r="J2170" s="592"/>
      <c r="K2170" s="591"/>
      <c r="L2170" s="575"/>
      <c r="M2170" s="593"/>
      <c r="N2170" s="562"/>
      <c r="O2170" s="564"/>
    </row>
    <row r="2171" ht="13.5" customHeight="1" outlineLevel="1">
      <c r="A2171" s="564"/>
      <c r="B2171" s="216">
        <f t="shared" si="1"/>
        <v>2166</v>
      </c>
      <c r="C2171" s="598"/>
      <c r="D2171" s="599">
        <v>8.595568933782E12</v>
      </c>
      <c r="E2171" s="55" t="s">
        <v>3142</v>
      </c>
      <c r="F2171" s="594" t="s">
        <v>6757</v>
      </c>
      <c r="G2171" s="589">
        <v>8203.55</v>
      </c>
      <c r="H2171" s="590">
        <f>G2171*'ЗМІСТ'!$E$13/1000*1.2</f>
        <v>430.3181997</v>
      </c>
      <c r="I2171" s="591"/>
      <c r="J2171" s="592"/>
      <c r="K2171" s="591"/>
      <c r="L2171" s="575"/>
      <c r="M2171" s="593"/>
      <c r="N2171" s="562"/>
      <c r="O2171" s="564"/>
    </row>
    <row r="2172" ht="13.5" customHeight="1" outlineLevel="1">
      <c r="A2172" s="564"/>
      <c r="B2172" s="216">
        <f t="shared" si="1"/>
        <v>2167</v>
      </c>
      <c r="C2172" s="598"/>
      <c r="D2172" s="599">
        <v>8.59505761653E12</v>
      </c>
      <c r="E2172" s="55" t="s">
        <v>6758</v>
      </c>
      <c r="F2172" s="594" t="s">
        <v>6759</v>
      </c>
      <c r="G2172" s="589">
        <v>589.94</v>
      </c>
      <c r="H2172" s="590">
        <f>G2172*'ЗМІСТ'!$E$13/1000*1.2</f>
        <v>30.94537349</v>
      </c>
      <c r="I2172" s="591"/>
      <c r="J2172" s="592"/>
      <c r="K2172" s="591"/>
      <c r="L2172" s="575"/>
      <c r="M2172" s="593"/>
      <c r="N2172" s="562"/>
      <c r="O2172" s="564"/>
    </row>
    <row r="2173" ht="13.5" customHeight="1" outlineLevel="1">
      <c r="A2173" s="564"/>
      <c r="B2173" s="216">
        <f t="shared" si="1"/>
        <v>2168</v>
      </c>
      <c r="C2173" s="598"/>
      <c r="D2173" s="599">
        <v>8.59505761992E12</v>
      </c>
      <c r="E2173" s="55" t="s">
        <v>1939</v>
      </c>
      <c r="F2173" s="594" t="s">
        <v>6760</v>
      </c>
      <c r="G2173" s="589">
        <v>672.46</v>
      </c>
      <c r="H2173" s="590">
        <f>G2173*'ЗМІСТ'!$E$13/1000*1.2</f>
        <v>35.27397</v>
      </c>
      <c r="I2173" s="591"/>
      <c r="J2173" s="592"/>
      <c r="K2173" s="591"/>
      <c r="L2173" s="575"/>
      <c r="M2173" s="593"/>
      <c r="N2173" s="562"/>
      <c r="O2173" s="564"/>
    </row>
    <row r="2174" ht="13.5" customHeight="1" outlineLevel="1">
      <c r="A2174" s="564"/>
      <c r="B2174" s="216">
        <f t="shared" si="1"/>
        <v>2169</v>
      </c>
      <c r="C2174" s="598"/>
      <c r="D2174" s="599">
        <v>8.595057691001E12</v>
      </c>
      <c r="E2174" s="55" t="s">
        <v>6761</v>
      </c>
      <c r="F2174" s="594" t="s">
        <v>6762</v>
      </c>
      <c r="G2174" s="589">
        <v>887.63</v>
      </c>
      <c r="H2174" s="590">
        <f>G2174*'ЗМІСТ'!$E$13/1000*1.2</f>
        <v>46.56073817</v>
      </c>
      <c r="I2174" s="591"/>
      <c r="J2174" s="592"/>
      <c r="K2174" s="591"/>
      <c r="L2174" s="575"/>
      <c r="M2174" s="593"/>
      <c r="N2174" s="562"/>
      <c r="O2174" s="564"/>
    </row>
    <row r="2175" ht="13.5" customHeight="1" outlineLevel="1">
      <c r="A2175" s="564"/>
      <c r="B2175" s="216">
        <f t="shared" si="1"/>
        <v>2170</v>
      </c>
      <c r="C2175" s="25"/>
      <c r="D2175" s="599">
        <v>8.595568935175E12</v>
      </c>
      <c r="E2175" s="55" t="s">
        <v>2352</v>
      </c>
      <c r="F2175" s="594" t="s">
        <v>6763</v>
      </c>
      <c r="G2175" s="589">
        <v>747.47</v>
      </c>
      <c r="H2175" s="590">
        <f>G2175*'ЗМІСТ'!$E$13/1000*1.2</f>
        <v>39.20862855</v>
      </c>
      <c r="I2175" s="591"/>
      <c r="J2175" s="592"/>
      <c r="K2175" s="591"/>
      <c r="L2175" s="575"/>
      <c r="M2175" s="593"/>
      <c r="N2175" s="562"/>
      <c r="O2175" s="564"/>
    </row>
    <row r="2176" ht="13.5" customHeight="1" outlineLevel="1">
      <c r="A2176" s="564"/>
      <c r="B2176" s="216">
        <f t="shared" si="1"/>
        <v>2171</v>
      </c>
      <c r="C2176" s="598"/>
      <c r="D2176" s="599">
        <v>8.595057620582E12</v>
      </c>
      <c r="E2176" s="55" t="s">
        <v>1960</v>
      </c>
      <c r="F2176" s="594" t="s">
        <v>6764</v>
      </c>
      <c r="G2176" s="589">
        <v>635.22</v>
      </c>
      <c r="H2176" s="590">
        <f>G2176*'ЗМІСТ'!$E$13/1000*1.2</f>
        <v>33.32054133</v>
      </c>
      <c r="I2176" s="591"/>
      <c r="J2176" s="592"/>
      <c r="K2176" s="591"/>
      <c r="L2176" s="575"/>
      <c r="M2176" s="593"/>
      <c r="N2176" s="562"/>
      <c r="O2176" s="564"/>
    </row>
    <row r="2177" ht="13.5" customHeight="1" outlineLevel="1">
      <c r="A2177" s="564"/>
      <c r="B2177" s="216">
        <f t="shared" si="1"/>
        <v>2172</v>
      </c>
      <c r="C2177" s="25"/>
      <c r="D2177" s="599">
        <v>8.595057691018E12</v>
      </c>
      <c r="E2177" s="55" t="s">
        <v>6765</v>
      </c>
      <c r="F2177" s="594" t="s">
        <v>6766</v>
      </c>
      <c r="G2177" s="589">
        <v>852.73</v>
      </c>
      <c r="H2177" s="590">
        <f>G2177*'ЗМІСТ'!$E$13/1000*1.2</f>
        <v>44.73005448</v>
      </c>
      <c r="I2177" s="591"/>
      <c r="J2177" s="592"/>
      <c r="K2177" s="591"/>
      <c r="L2177" s="575"/>
      <c r="M2177" s="593"/>
      <c r="N2177" s="562"/>
      <c r="O2177" s="564"/>
    </row>
    <row r="2178" ht="13.5" customHeight="1" outlineLevel="1">
      <c r="A2178" s="564"/>
      <c r="B2178" s="216">
        <f t="shared" si="1"/>
        <v>2173</v>
      </c>
      <c r="C2178" s="598"/>
      <c r="D2178" s="599">
        <v>8.595057697744E12</v>
      </c>
      <c r="E2178" s="55" t="s">
        <v>3053</v>
      </c>
      <c r="F2178" s="594" t="s">
        <v>3054</v>
      </c>
      <c r="G2178" s="589">
        <v>1778.78</v>
      </c>
      <c r="H2178" s="590">
        <f>G2178*'ЗМІСТ'!$E$13/1000*1.2</f>
        <v>93.30611835</v>
      </c>
      <c r="I2178" s="591"/>
      <c r="J2178" s="592"/>
      <c r="K2178" s="591"/>
      <c r="L2178" s="575"/>
      <c r="M2178" s="593"/>
      <c r="N2178" s="562"/>
      <c r="O2178" s="564"/>
    </row>
    <row r="2179" ht="13.5" customHeight="1" outlineLevel="1">
      <c r="A2179" s="564"/>
      <c r="B2179" s="216">
        <f t="shared" si="1"/>
        <v>2174</v>
      </c>
      <c r="C2179" s="25"/>
      <c r="D2179" s="599">
        <v>8.595057608894E12</v>
      </c>
      <c r="E2179" s="55" t="s">
        <v>6767</v>
      </c>
      <c r="F2179" s="594" t="s">
        <v>6768</v>
      </c>
      <c r="G2179" s="589">
        <v>666.93</v>
      </c>
      <c r="H2179" s="590">
        <f>G2179*'ЗМІСТ'!$E$13/1000*1.2</f>
        <v>34.98389318</v>
      </c>
      <c r="I2179" s="591"/>
      <c r="J2179" s="592"/>
      <c r="K2179" s="591"/>
      <c r="L2179" s="575"/>
      <c r="M2179" s="593"/>
      <c r="N2179" s="562"/>
      <c r="O2179" s="564"/>
    </row>
    <row r="2180" ht="13.5" customHeight="1" outlineLevel="1">
      <c r="A2180" s="564"/>
      <c r="B2180" s="216">
        <f t="shared" si="1"/>
        <v>2175</v>
      </c>
      <c r="C2180" s="598"/>
      <c r="D2180" s="599">
        <v>8.595057656659E12</v>
      </c>
      <c r="E2180" s="55" t="s">
        <v>6769</v>
      </c>
      <c r="F2180" s="594" t="s">
        <v>6770</v>
      </c>
      <c r="G2180" s="589">
        <v>6531.3</v>
      </c>
      <c r="H2180" s="590">
        <f>G2180*'ЗМІСТ'!$E$13/1000*1.2</f>
        <v>342.6001253</v>
      </c>
      <c r="I2180" s="591"/>
      <c r="J2180" s="592"/>
      <c r="K2180" s="591"/>
      <c r="L2180" s="575"/>
      <c r="M2180" s="593"/>
      <c r="N2180" s="562"/>
      <c r="O2180" s="564"/>
    </row>
    <row r="2181" ht="13.5" customHeight="1" outlineLevel="1">
      <c r="A2181" s="564"/>
      <c r="B2181" s="216">
        <f t="shared" si="1"/>
        <v>2176</v>
      </c>
      <c r="C2181" s="598"/>
      <c r="D2181" s="599">
        <v>8.595057656666E12</v>
      </c>
      <c r="E2181" s="55" t="s">
        <v>6771</v>
      </c>
      <c r="F2181" s="594" t="s">
        <v>6772</v>
      </c>
      <c r="G2181" s="589">
        <v>6531.3</v>
      </c>
      <c r="H2181" s="590">
        <f>G2181*'ЗМІСТ'!$E$13/1000*1.2</f>
        <v>342.6001253</v>
      </c>
      <c r="I2181" s="591"/>
      <c r="J2181" s="592"/>
      <c r="K2181" s="591"/>
      <c r="L2181" s="575"/>
      <c r="M2181" s="593"/>
      <c r="N2181" s="562"/>
      <c r="O2181" s="564"/>
    </row>
    <row r="2182" ht="13.5" customHeight="1" outlineLevel="1">
      <c r="A2182" s="564"/>
      <c r="B2182" s="216">
        <f t="shared" si="1"/>
        <v>2177</v>
      </c>
      <c r="C2182" s="598"/>
      <c r="D2182" s="599">
        <v>8.595057691025E12</v>
      </c>
      <c r="E2182" s="55" t="s">
        <v>6773</v>
      </c>
      <c r="F2182" s="594" t="s">
        <v>6774</v>
      </c>
      <c r="G2182" s="589">
        <v>1048.66</v>
      </c>
      <c r="H2182" s="590">
        <f>G2182*'ЗМІСТ'!$E$13/1000*1.2</f>
        <v>55.00758614</v>
      </c>
      <c r="I2182" s="591"/>
      <c r="J2182" s="592"/>
      <c r="K2182" s="591"/>
      <c r="L2182" s="575"/>
      <c r="M2182" s="593"/>
      <c r="N2182" s="562"/>
      <c r="O2182" s="564"/>
    </row>
    <row r="2183" ht="13.5" customHeight="1" outlineLevel="1">
      <c r="A2183" s="564"/>
      <c r="B2183" s="216">
        <f t="shared" si="1"/>
        <v>2178</v>
      </c>
      <c r="C2183" s="598"/>
      <c r="D2183" s="599">
        <v>8.595568903044E12</v>
      </c>
      <c r="E2183" s="55" t="s">
        <v>2004</v>
      </c>
      <c r="F2183" s="594" t="s">
        <v>6775</v>
      </c>
      <c r="G2183" s="589">
        <v>905.18</v>
      </c>
      <c r="H2183" s="590">
        <f>G2183*'ЗМІСТ'!$E$13/1000*1.2</f>
        <v>47.48132552</v>
      </c>
      <c r="I2183" s="591"/>
      <c r="J2183" s="592"/>
      <c r="K2183" s="591"/>
      <c r="L2183" s="575"/>
      <c r="M2183" s="593"/>
      <c r="N2183" s="562"/>
      <c r="O2183" s="564"/>
    </row>
    <row r="2184" ht="13.5" customHeight="1" outlineLevel="1">
      <c r="A2184" s="564"/>
      <c r="B2184" s="216">
        <f t="shared" si="1"/>
        <v>2179</v>
      </c>
      <c r="C2184" s="598"/>
      <c r="D2184" s="599">
        <v>8.595568903051E12</v>
      </c>
      <c r="E2184" s="55" t="s">
        <v>2049</v>
      </c>
      <c r="F2184" s="594" t="s">
        <v>6776</v>
      </c>
      <c r="G2184" s="589">
        <v>930.23</v>
      </c>
      <c r="H2184" s="590">
        <f>G2184*'ЗМІСТ'!$E$13/1000*1.2</f>
        <v>48.79532628</v>
      </c>
      <c r="I2184" s="591"/>
      <c r="J2184" s="592"/>
      <c r="K2184" s="591"/>
      <c r="L2184" s="575"/>
      <c r="M2184" s="593"/>
      <c r="N2184" s="562"/>
      <c r="O2184" s="564"/>
    </row>
    <row r="2185" ht="13.5" customHeight="1" outlineLevel="1">
      <c r="A2185" s="564"/>
      <c r="B2185" s="216">
        <f t="shared" si="1"/>
        <v>2180</v>
      </c>
      <c r="C2185" s="598"/>
      <c r="D2185" s="599">
        <v>8.595057657175E12</v>
      </c>
      <c r="E2185" s="55" t="s">
        <v>3074</v>
      </c>
      <c r="F2185" s="594" t="s">
        <v>3075</v>
      </c>
      <c r="G2185" s="589">
        <v>2642.42</v>
      </c>
      <c r="H2185" s="590">
        <f>G2185*'ЗМІСТ'!$E$13/1000*1.2</f>
        <v>138.6084582</v>
      </c>
      <c r="I2185" s="591"/>
      <c r="J2185" s="592"/>
      <c r="K2185" s="591"/>
      <c r="L2185" s="575"/>
      <c r="M2185" s="593"/>
      <c r="N2185" s="562"/>
      <c r="O2185" s="564"/>
    </row>
    <row r="2186" ht="13.5" customHeight="1" outlineLevel="1">
      <c r="A2186" s="564"/>
      <c r="B2186" s="216">
        <f t="shared" si="1"/>
        <v>2181</v>
      </c>
      <c r="C2186" s="598"/>
      <c r="D2186" s="599">
        <v>8.595057691032E12</v>
      </c>
      <c r="E2186" s="55" t="s">
        <v>6777</v>
      </c>
      <c r="F2186" s="594" t="s">
        <v>6778</v>
      </c>
      <c r="G2186" s="589">
        <v>1102.82</v>
      </c>
      <c r="H2186" s="590">
        <f>G2186*'ЗМІСТ'!$E$13/1000*1.2</f>
        <v>57.84855544</v>
      </c>
      <c r="I2186" s="591"/>
      <c r="J2186" s="592"/>
      <c r="K2186" s="591"/>
      <c r="L2186" s="575"/>
      <c r="M2186" s="593"/>
      <c r="N2186" s="562"/>
      <c r="O2186" s="564"/>
    </row>
    <row r="2187" ht="13.5" customHeight="1" outlineLevel="1">
      <c r="A2187" s="564"/>
      <c r="B2187" s="216">
        <f t="shared" si="1"/>
        <v>2182</v>
      </c>
      <c r="C2187" s="598"/>
      <c r="D2187" s="599">
        <v>8.595057616844E12</v>
      </c>
      <c r="E2187" s="55" t="s">
        <v>2093</v>
      </c>
      <c r="F2187" s="594" t="s">
        <v>6779</v>
      </c>
      <c r="G2187" s="589">
        <v>932.97</v>
      </c>
      <c r="H2187" s="590">
        <f>G2187*'ЗМІСТ'!$E$13/1000*1.2</f>
        <v>48.93905331</v>
      </c>
      <c r="I2187" s="591"/>
      <c r="J2187" s="592"/>
      <c r="K2187" s="591"/>
      <c r="L2187" s="575"/>
      <c r="M2187" s="593"/>
      <c r="N2187" s="562"/>
      <c r="O2187" s="564"/>
    </row>
    <row r="2188" ht="13.5" customHeight="1" outlineLevel="1">
      <c r="A2188" s="564"/>
      <c r="B2188" s="216">
        <f t="shared" si="1"/>
        <v>2183</v>
      </c>
      <c r="C2188" s="598"/>
      <c r="D2188" s="599">
        <v>8.595057691049E12</v>
      </c>
      <c r="E2188" s="55" t="s">
        <v>6780</v>
      </c>
      <c r="F2188" s="594" t="s">
        <v>6781</v>
      </c>
      <c r="G2188" s="589">
        <v>1207.67</v>
      </c>
      <c r="H2188" s="590">
        <f>G2188*'ЗМІСТ'!$E$13/1000*1.2</f>
        <v>63.34847477</v>
      </c>
      <c r="I2188" s="591"/>
      <c r="J2188" s="592"/>
      <c r="K2188" s="591"/>
      <c r="L2188" s="575"/>
      <c r="M2188" s="593"/>
      <c r="N2188" s="562"/>
      <c r="O2188" s="564"/>
    </row>
    <row r="2189" ht="13.5" customHeight="1" outlineLevel="1">
      <c r="A2189" s="564"/>
      <c r="B2189" s="216">
        <f t="shared" si="1"/>
        <v>2184</v>
      </c>
      <c r="C2189" s="598"/>
      <c r="D2189" s="599">
        <v>8.595057633858E12</v>
      </c>
      <c r="E2189" s="55" t="s">
        <v>6782</v>
      </c>
      <c r="F2189" s="594" t="s">
        <v>6783</v>
      </c>
      <c r="G2189" s="589">
        <v>865.94</v>
      </c>
      <c r="H2189" s="590">
        <f>G2189*'ЗМІСТ'!$E$13/1000*1.2</f>
        <v>45.42298661</v>
      </c>
      <c r="I2189" s="591"/>
      <c r="J2189" s="592"/>
      <c r="K2189" s="591"/>
      <c r="L2189" s="575"/>
      <c r="M2189" s="593"/>
      <c r="N2189" s="562"/>
      <c r="O2189" s="564"/>
    </row>
    <row r="2190" ht="13.5" customHeight="1" outlineLevel="1">
      <c r="A2190" s="564"/>
      <c r="B2190" s="216">
        <f t="shared" si="1"/>
        <v>2185</v>
      </c>
      <c r="C2190" s="598"/>
      <c r="D2190" s="599">
        <v>8.595057633872E12</v>
      </c>
      <c r="E2190" s="55" t="s">
        <v>2114</v>
      </c>
      <c r="F2190" s="594" t="s">
        <v>6784</v>
      </c>
      <c r="G2190" s="589">
        <v>995.52</v>
      </c>
      <c r="H2190" s="590">
        <f>G2190*'ЗМІСТ'!$E$13/1000*1.2</f>
        <v>52.22012106</v>
      </c>
      <c r="I2190" s="591"/>
      <c r="J2190" s="592"/>
      <c r="K2190" s="591"/>
      <c r="L2190" s="575"/>
      <c r="M2190" s="593"/>
      <c r="N2190" s="562"/>
      <c r="O2190" s="564"/>
    </row>
    <row r="2191" ht="13.5" customHeight="1" outlineLevel="1">
      <c r="A2191" s="564"/>
      <c r="B2191" s="216">
        <f t="shared" si="1"/>
        <v>2186</v>
      </c>
      <c r="C2191" s="587"/>
      <c r="D2191" s="599">
        <v>8.595057691056E12</v>
      </c>
      <c r="E2191" s="55" t="s">
        <v>6785</v>
      </c>
      <c r="F2191" s="594" t="s">
        <v>6786</v>
      </c>
      <c r="G2191" s="589">
        <v>1385.87</v>
      </c>
      <c r="H2191" s="590">
        <f>G2191*'ЗМІСТ'!$E$13/1000*1.2</f>
        <v>72.69597715</v>
      </c>
      <c r="I2191" s="591"/>
      <c r="J2191" s="592"/>
      <c r="K2191" s="591"/>
      <c r="L2191" s="575"/>
      <c r="M2191" s="593"/>
      <c r="N2191" s="562"/>
      <c r="O2191" s="564"/>
    </row>
    <row r="2192" ht="13.5" customHeight="1" outlineLevel="1">
      <c r="A2192" s="564"/>
      <c r="B2192" s="216">
        <f t="shared" si="1"/>
        <v>2187</v>
      </c>
      <c r="C2192" s="587"/>
      <c r="D2192" s="599">
        <v>8.595057620605E12</v>
      </c>
      <c r="E2192" s="55" t="s">
        <v>2135</v>
      </c>
      <c r="F2192" s="594" t="s">
        <v>6787</v>
      </c>
      <c r="G2192" s="589">
        <v>889.96</v>
      </c>
      <c r="H2192" s="590">
        <f>G2192*'ЗМІСТ'!$E$13/1000*1.2</f>
        <v>46.6829586</v>
      </c>
      <c r="I2192" s="591"/>
      <c r="J2192" s="592"/>
      <c r="K2192" s="591"/>
      <c r="L2192" s="575"/>
      <c r="M2192" s="593"/>
      <c r="N2192" s="562"/>
      <c r="O2192" s="564"/>
    </row>
    <row r="2193" ht="13.5" customHeight="1" outlineLevel="1">
      <c r="A2193" s="564"/>
      <c r="B2193" s="216">
        <f t="shared" si="1"/>
        <v>2188</v>
      </c>
      <c r="C2193" s="587"/>
      <c r="D2193" s="599">
        <v>8.595057691063E12</v>
      </c>
      <c r="E2193" s="55" t="s">
        <v>6788</v>
      </c>
      <c r="F2193" s="594" t="s">
        <v>6789</v>
      </c>
      <c r="G2193" s="589">
        <v>1236.11</v>
      </c>
      <c r="H2193" s="590">
        <f>G2193*'ЗМІСТ'!$E$13/1000*1.2</f>
        <v>64.84029838</v>
      </c>
      <c r="I2193" s="591"/>
      <c r="J2193" s="592"/>
      <c r="K2193" s="591"/>
      <c r="L2193" s="575"/>
      <c r="M2193" s="593"/>
      <c r="N2193" s="562"/>
      <c r="O2193" s="564"/>
    </row>
    <row r="2194" ht="14.25" customHeight="1" outlineLevel="1">
      <c r="A2194" s="564"/>
      <c r="B2194" s="216">
        <f t="shared" si="1"/>
        <v>2189</v>
      </c>
      <c r="C2194" s="587"/>
      <c r="D2194" s="599">
        <v>8.595057610163E12</v>
      </c>
      <c r="E2194" s="55" t="s">
        <v>6790</v>
      </c>
      <c r="F2194" s="594" t="s">
        <v>6791</v>
      </c>
      <c r="G2194" s="589">
        <v>1064.06</v>
      </c>
      <c r="H2194" s="590">
        <f>G2194*'ЗМІСТ'!$E$13/1000*1.2</f>
        <v>55.81539499</v>
      </c>
      <c r="I2194" s="591"/>
      <c r="J2194" s="592"/>
      <c r="K2194" s="591"/>
      <c r="L2194" s="575"/>
      <c r="M2194" s="593"/>
      <c r="N2194" s="562"/>
      <c r="O2194" s="564"/>
    </row>
    <row r="2195" ht="13.5" customHeight="1" outlineLevel="1">
      <c r="A2195" s="564"/>
      <c r="B2195" s="216">
        <f t="shared" si="1"/>
        <v>2190</v>
      </c>
      <c r="C2195" s="598"/>
      <c r="D2195" s="599">
        <v>8.595057656673E12</v>
      </c>
      <c r="E2195" s="55" t="s">
        <v>6792</v>
      </c>
      <c r="F2195" s="594" t="s">
        <v>6793</v>
      </c>
      <c r="G2195" s="589">
        <v>8029.81</v>
      </c>
      <c r="H2195" s="590">
        <f>G2195*'ЗМІСТ'!$E$13/1000*1.2</f>
        <v>421.2046471</v>
      </c>
      <c r="I2195" s="591"/>
      <c r="J2195" s="592"/>
      <c r="K2195" s="591"/>
      <c r="L2195" s="575"/>
      <c r="M2195" s="593"/>
      <c r="N2195" s="562"/>
      <c r="O2195" s="564"/>
    </row>
    <row r="2196" ht="13.5" customHeight="1" outlineLevel="1">
      <c r="A2196" s="564"/>
      <c r="B2196" s="216">
        <f t="shared" si="1"/>
        <v>2191</v>
      </c>
      <c r="C2196" s="598"/>
      <c r="D2196" s="599">
        <v>8.59505765668E12</v>
      </c>
      <c r="E2196" s="55" t="s">
        <v>6794</v>
      </c>
      <c r="F2196" s="594" t="s">
        <v>6772</v>
      </c>
      <c r="G2196" s="589">
        <v>8018.13</v>
      </c>
      <c r="H2196" s="590">
        <f>G2196*'ЗМІСТ'!$E$13/1000*1.2</f>
        <v>420.5919713</v>
      </c>
      <c r="I2196" s="591"/>
      <c r="J2196" s="592"/>
      <c r="K2196" s="591"/>
      <c r="L2196" s="575"/>
      <c r="M2196" s="593"/>
      <c r="N2196" s="562"/>
      <c r="O2196" s="564"/>
    </row>
    <row r="2197" ht="13.5" customHeight="1" outlineLevel="1">
      <c r="A2197" s="564"/>
      <c r="B2197" s="216">
        <f t="shared" si="1"/>
        <v>2192</v>
      </c>
      <c r="C2197" s="598"/>
      <c r="D2197" s="599">
        <v>8.595057666023E12</v>
      </c>
      <c r="E2197" s="55" t="s">
        <v>6795</v>
      </c>
      <c r="F2197" s="594" t="s">
        <v>6796</v>
      </c>
      <c r="G2197" s="589">
        <v>1685.3</v>
      </c>
      <c r="H2197" s="590">
        <f>G2197*'ЗМІСТ'!$E$13/1000*1.2</f>
        <v>88.40261374</v>
      </c>
      <c r="I2197" s="591"/>
      <c r="J2197" s="592"/>
      <c r="K2197" s="591"/>
      <c r="L2197" s="575"/>
      <c r="M2197" s="593"/>
      <c r="N2197" s="562"/>
      <c r="O2197" s="564"/>
    </row>
    <row r="2198" ht="13.5" customHeight="1" outlineLevel="1">
      <c r="A2198" s="564"/>
      <c r="B2198" s="216">
        <f t="shared" si="1"/>
        <v>2193</v>
      </c>
      <c r="C2198" s="598"/>
      <c r="D2198" s="599">
        <v>8.595568903082E12</v>
      </c>
      <c r="E2198" s="55" t="s">
        <v>2179</v>
      </c>
      <c r="F2198" s="594" t="s">
        <v>6797</v>
      </c>
      <c r="G2198" s="589">
        <v>1469.08</v>
      </c>
      <c r="H2198" s="590">
        <f>G2198*'ЗМІСТ'!$E$13/1000*1.2</f>
        <v>77.06076769</v>
      </c>
      <c r="I2198" s="591"/>
      <c r="J2198" s="592"/>
      <c r="K2198" s="591"/>
      <c r="L2198" s="575"/>
      <c r="M2198" s="593"/>
      <c r="N2198" s="562"/>
      <c r="O2198" s="564"/>
    </row>
    <row r="2199" ht="13.5" customHeight="1" outlineLevel="1">
      <c r="A2199" s="564"/>
      <c r="B2199" s="216">
        <f t="shared" si="1"/>
        <v>2194</v>
      </c>
      <c r="C2199" s="598"/>
      <c r="D2199" s="599">
        <v>8.595568903099E12</v>
      </c>
      <c r="E2199" s="55" t="s">
        <v>2216</v>
      </c>
      <c r="F2199" s="594" t="s">
        <v>6798</v>
      </c>
      <c r="G2199" s="589">
        <v>1502.83</v>
      </c>
      <c r="H2199" s="590">
        <f>G2199*'ЗМІСТ'!$E$13/1000*1.2</f>
        <v>78.83112799</v>
      </c>
      <c r="I2199" s="591"/>
      <c r="J2199" s="592"/>
      <c r="K2199" s="591"/>
      <c r="L2199" s="575"/>
      <c r="M2199" s="593"/>
      <c r="N2199" s="562"/>
      <c r="O2199" s="564"/>
    </row>
    <row r="2200" ht="13.5" customHeight="1" outlineLevel="1">
      <c r="A2200" s="564"/>
      <c r="B2200" s="216">
        <f t="shared" si="1"/>
        <v>2195</v>
      </c>
      <c r="C2200" s="598"/>
      <c r="D2200" s="599">
        <v>8.595057656437E12</v>
      </c>
      <c r="E2200" s="55" t="s">
        <v>3098</v>
      </c>
      <c r="F2200" s="594" t="s">
        <v>3099</v>
      </c>
      <c r="G2200" s="589">
        <v>3922.2</v>
      </c>
      <c r="H2200" s="590">
        <f>G2200*'ЗМІСТ'!$E$13/1000*1.2</f>
        <v>205.7394717</v>
      </c>
      <c r="I2200" s="591"/>
      <c r="J2200" s="592"/>
      <c r="K2200" s="591"/>
      <c r="L2200" s="575"/>
      <c r="M2200" s="593"/>
      <c r="N2200" s="562"/>
      <c r="O2200" s="564"/>
    </row>
    <row r="2201" ht="13.5" customHeight="1" outlineLevel="1">
      <c r="A2201" s="564"/>
      <c r="B2201" s="216">
        <f t="shared" si="1"/>
        <v>2196</v>
      </c>
      <c r="C2201" s="598"/>
      <c r="D2201" s="599">
        <v>8.595057651685E12</v>
      </c>
      <c r="E2201" s="55" t="s">
        <v>6799</v>
      </c>
      <c r="F2201" s="594" t="s">
        <v>6800</v>
      </c>
      <c r="G2201" s="589">
        <v>1538.98</v>
      </c>
      <c r="H2201" s="590">
        <f>G2201*'ЗМІСТ'!$E$13/1000*1.2</f>
        <v>80.72738058</v>
      </c>
      <c r="I2201" s="591"/>
      <c r="J2201" s="592"/>
      <c r="K2201" s="591"/>
      <c r="L2201" s="575"/>
      <c r="M2201" s="593"/>
      <c r="N2201" s="562"/>
      <c r="O2201" s="564"/>
    </row>
    <row r="2202" ht="13.5" customHeight="1" outlineLevel="1">
      <c r="A2202" s="564"/>
      <c r="B2202" s="216">
        <f t="shared" si="1"/>
        <v>2197</v>
      </c>
      <c r="C2202" s="598"/>
      <c r="D2202" s="599">
        <v>8.595057651678E12</v>
      </c>
      <c r="E2202" s="55" t="s">
        <v>6801</v>
      </c>
      <c r="F2202" s="594" t="s">
        <v>6800</v>
      </c>
      <c r="G2202" s="589">
        <v>1520.0</v>
      </c>
      <c r="H2202" s="590">
        <f>G2202*'ЗМІСТ'!$E$13/1000*1.2</f>
        <v>79.7317824</v>
      </c>
      <c r="I2202" s="591"/>
      <c r="J2202" s="592"/>
      <c r="K2202" s="591"/>
      <c r="L2202" s="575"/>
      <c r="M2202" s="593"/>
      <c r="N2202" s="562"/>
      <c r="O2202" s="564"/>
    </row>
    <row r="2203" ht="13.5" customHeight="1" outlineLevel="1">
      <c r="A2203" s="564"/>
      <c r="B2203" s="216">
        <f t="shared" si="1"/>
        <v>2198</v>
      </c>
      <c r="C2203" s="598"/>
      <c r="D2203" s="599">
        <v>8.59505766603E12</v>
      </c>
      <c r="E2203" s="55" t="s">
        <v>6802</v>
      </c>
      <c r="F2203" s="594" t="s">
        <v>6803</v>
      </c>
      <c r="G2203" s="589">
        <v>2319.98</v>
      </c>
      <c r="H2203" s="590">
        <f>G2203*'ЗМІСТ'!$E$13/1000*1.2</f>
        <v>121.6948293</v>
      </c>
      <c r="I2203" s="591"/>
      <c r="J2203" s="592"/>
      <c r="K2203" s="591"/>
      <c r="L2203" s="575"/>
      <c r="M2203" s="593"/>
      <c r="N2203" s="562"/>
      <c r="O2203" s="564"/>
    </row>
    <row r="2204" ht="13.5" customHeight="1" outlineLevel="1">
      <c r="A2204" s="564"/>
      <c r="B2204" s="216">
        <f t="shared" si="1"/>
        <v>2199</v>
      </c>
      <c r="C2204" s="598"/>
      <c r="D2204" s="599">
        <v>8.595568903105E12</v>
      </c>
      <c r="E2204" s="55" t="s">
        <v>2259</v>
      </c>
      <c r="F2204" s="594" t="s">
        <v>6804</v>
      </c>
      <c r="G2204" s="589">
        <v>2877.69</v>
      </c>
      <c r="H2204" s="590">
        <f>G2204*'ЗМІСТ'!$E$13/1000*1.2</f>
        <v>150.9495743</v>
      </c>
      <c r="I2204" s="591"/>
      <c r="J2204" s="592"/>
      <c r="K2204" s="591"/>
      <c r="L2204" s="575"/>
      <c r="M2204" s="593"/>
      <c r="N2204" s="562"/>
      <c r="O2204" s="564"/>
    </row>
    <row r="2205" ht="13.5" customHeight="1" outlineLevel="1">
      <c r="A2205" s="564"/>
      <c r="B2205" s="216">
        <f t="shared" si="1"/>
        <v>2200</v>
      </c>
      <c r="C2205" s="598"/>
      <c r="D2205" s="599">
        <v>8.595568903112E12</v>
      </c>
      <c r="E2205" s="55" t="s">
        <v>2280</v>
      </c>
      <c r="F2205" s="594" t="s">
        <v>6805</v>
      </c>
      <c r="G2205" s="589">
        <v>2676.23</v>
      </c>
      <c r="H2205" s="590">
        <f>G2205*'ЗМІСТ'!$E$13/1000*1.2</f>
        <v>140.3819658</v>
      </c>
      <c r="I2205" s="591"/>
      <c r="J2205" s="592"/>
      <c r="K2205" s="591"/>
      <c r="L2205" s="575"/>
      <c r="M2205" s="593"/>
      <c r="N2205" s="562"/>
      <c r="O2205" s="564"/>
    </row>
    <row r="2206" ht="13.5" customHeight="1" outlineLevel="1">
      <c r="A2206" s="564"/>
      <c r="B2206" s="216">
        <f t="shared" si="1"/>
        <v>2201</v>
      </c>
      <c r="C2206" s="598"/>
      <c r="D2206" s="599">
        <v>8.595057657199E12</v>
      </c>
      <c r="E2206" s="55" t="s">
        <v>3122</v>
      </c>
      <c r="F2206" s="594" t="s">
        <v>3123</v>
      </c>
      <c r="G2206" s="589">
        <v>6137.33</v>
      </c>
      <c r="H2206" s="590">
        <f>G2206*'ЗМІСТ'!$E$13/1000*1.2</f>
        <v>321.9343816</v>
      </c>
      <c r="I2206" s="591"/>
      <c r="J2206" s="592"/>
      <c r="K2206" s="591"/>
      <c r="L2206" s="575"/>
      <c r="M2206" s="593"/>
      <c r="N2206" s="562"/>
      <c r="O2206" s="564"/>
    </row>
    <row r="2207" ht="13.5" customHeight="1" outlineLevel="1">
      <c r="A2207" s="564"/>
      <c r="B2207" s="216">
        <f t="shared" si="1"/>
        <v>2202</v>
      </c>
      <c r="C2207" s="25"/>
      <c r="D2207" s="599">
        <v>8.59556892353E12</v>
      </c>
      <c r="E2207" s="55" t="s">
        <v>2304</v>
      </c>
      <c r="F2207" s="594" t="s">
        <v>6806</v>
      </c>
      <c r="G2207" s="589">
        <v>1458.51</v>
      </c>
      <c r="H2207" s="590">
        <f>G2207*'ЗМІСТ'!$E$13/1000*1.2</f>
        <v>76.50631707</v>
      </c>
      <c r="I2207" s="591"/>
      <c r="J2207" s="592"/>
      <c r="K2207" s="591"/>
      <c r="L2207" s="575"/>
      <c r="M2207" s="593"/>
      <c r="N2207" s="562"/>
      <c r="O2207" s="564"/>
    </row>
    <row r="2208" ht="13.5" customHeight="1" outlineLevel="1">
      <c r="A2208" s="564"/>
      <c r="B2208" s="216">
        <f t="shared" si="1"/>
        <v>2203</v>
      </c>
      <c r="C2208" s="25"/>
      <c r="D2208" s="599">
        <v>8.595568923547E12</v>
      </c>
      <c r="E2208" s="55" t="s">
        <v>2307</v>
      </c>
      <c r="F2208" s="594" t="s">
        <v>6807</v>
      </c>
      <c r="G2208" s="589">
        <v>1560.31</v>
      </c>
      <c r="H2208" s="590">
        <f>G2208*'ЗМІСТ'!$E$13/1000*1.2</f>
        <v>81.84624829</v>
      </c>
      <c r="I2208" s="591"/>
      <c r="J2208" s="592"/>
      <c r="K2208" s="591"/>
      <c r="L2208" s="575"/>
      <c r="M2208" s="593"/>
      <c r="N2208" s="562"/>
      <c r="O2208" s="564"/>
    </row>
    <row r="2209" ht="13.5" customHeight="1" outlineLevel="1">
      <c r="A2209" s="564"/>
      <c r="B2209" s="216">
        <f t="shared" si="1"/>
        <v>2204</v>
      </c>
      <c r="C2209" s="598"/>
      <c r="D2209" s="599">
        <v>8.595568922458E12</v>
      </c>
      <c r="E2209" s="55" t="s">
        <v>2301</v>
      </c>
      <c r="F2209" s="594" t="s">
        <v>6808</v>
      </c>
      <c r="G2209" s="589">
        <v>1336.19</v>
      </c>
      <c r="H2209" s="590">
        <f>G2209*'ЗМІСТ'!$E$13/1000*1.2</f>
        <v>70.09000679</v>
      </c>
      <c r="I2209" s="591"/>
      <c r="J2209" s="592"/>
      <c r="K2209" s="591"/>
      <c r="L2209" s="575"/>
      <c r="M2209" s="593"/>
      <c r="N2209" s="562"/>
      <c r="O2209" s="564"/>
    </row>
    <row r="2210" ht="13.5" customHeight="1" outlineLevel="1">
      <c r="A2210" s="564"/>
      <c r="B2210" s="216">
        <f t="shared" si="1"/>
        <v>2205</v>
      </c>
      <c r="C2210" s="598"/>
      <c r="D2210" s="599">
        <v>8.59556891066E12</v>
      </c>
      <c r="E2210" s="55" t="s">
        <v>6809</v>
      </c>
      <c r="F2210" s="594" t="s">
        <v>6810</v>
      </c>
      <c r="G2210" s="589">
        <v>1127.45</v>
      </c>
      <c r="H2210" s="590">
        <f>G2210*'ЗМІСТ'!$E$13/1000*1.2</f>
        <v>59.14052504</v>
      </c>
      <c r="I2210" s="591"/>
      <c r="J2210" s="592"/>
      <c r="K2210" s="591"/>
      <c r="L2210" s="575"/>
      <c r="M2210" s="593"/>
      <c r="N2210" s="562"/>
      <c r="O2210" s="564"/>
    </row>
    <row r="2211" ht="13.5" customHeight="1" outlineLevel="1">
      <c r="A2211" s="564"/>
      <c r="B2211" s="216">
        <f t="shared" si="1"/>
        <v>2206</v>
      </c>
      <c r="C2211" s="598"/>
      <c r="D2211" s="599">
        <v>8.595057616387E12</v>
      </c>
      <c r="E2211" s="55" t="s">
        <v>319</v>
      </c>
      <c r="F2211" s="594" t="s">
        <v>320</v>
      </c>
      <c r="G2211" s="589">
        <v>414.06</v>
      </c>
      <c r="H2211" s="590">
        <f>G2211*'ЗМІСТ'!$E$13/1000*1.2</f>
        <v>21.71956699</v>
      </c>
      <c r="I2211" s="591"/>
      <c r="J2211" s="592"/>
      <c r="K2211" s="591"/>
      <c r="L2211" s="575"/>
      <c r="M2211" s="593"/>
      <c r="N2211" s="562"/>
      <c r="O2211" s="564"/>
    </row>
    <row r="2212" ht="13.5" customHeight="1" outlineLevel="1">
      <c r="A2212" s="564"/>
      <c r="B2212" s="216">
        <f t="shared" si="1"/>
        <v>2207</v>
      </c>
      <c r="C2212" s="598"/>
      <c r="D2212" s="599">
        <v>8.595057616394E12</v>
      </c>
      <c r="E2212" s="55" t="s">
        <v>321</v>
      </c>
      <c r="F2212" s="594" t="s">
        <v>322</v>
      </c>
      <c r="G2212" s="589">
        <v>643.53</v>
      </c>
      <c r="H2212" s="590">
        <f>G2212*'ЗМІСТ'!$E$13/1000*1.2</f>
        <v>33.75644337</v>
      </c>
      <c r="I2212" s="591"/>
      <c r="J2212" s="592"/>
      <c r="K2212" s="591"/>
      <c r="L2212" s="575"/>
      <c r="M2212" s="593"/>
      <c r="N2212" s="562"/>
      <c r="O2212" s="564"/>
    </row>
    <row r="2213" ht="13.5" customHeight="1" outlineLevel="1">
      <c r="A2213" s="564"/>
      <c r="B2213" s="216">
        <f t="shared" si="1"/>
        <v>2208</v>
      </c>
      <c r="C2213" s="598"/>
      <c r="D2213" s="599">
        <v>8.595057616349E12</v>
      </c>
      <c r="E2213" s="55" t="s">
        <v>323</v>
      </c>
      <c r="F2213" s="594" t="s">
        <v>324</v>
      </c>
      <c r="G2213" s="589">
        <v>419.2</v>
      </c>
      <c r="H2213" s="590">
        <f>G2213*'ЗМІСТ'!$E$13/1000*1.2</f>
        <v>21.9891863</v>
      </c>
      <c r="I2213" s="591"/>
      <c r="J2213" s="592"/>
      <c r="K2213" s="591"/>
      <c r="L2213" s="575"/>
      <c r="M2213" s="593"/>
      <c r="N2213" s="562"/>
      <c r="O2213" s="564"/>
    </row>
    <row r="2214" ht="13.5" customHeight="1" outlineLevel="1">
      <c r="A2214" s="564"/>
      <c r="B2214" s="216">
        <f t="shared" si="1"/>
        <v>2209</v>
      </c>
      <c r="C2214" s="598"/>
      <c r="D2214" s="599">
        <v>8.595057616356E12</v>
      </c>
      <c r="E2214" s="55" t="s">
        <v>325</v>
      </c>
      <c r="F2214" s="594" t="s">
        <v>326</v>
      </c>
      <c r="G2214" s="589">
        <v>667.91</v>
      </c>
      <c r="H2214" s="590">
        <f>G2214*'ЗМІСТ'!$E$13/1000*1.2</f>
        <v>35.0352992</v>
      </c>
      <c r="I2214" s="591"/>
      <c r="J2214" s="592"/>
      <c r="K2214" s="591"/>
      <c r="L2214" s="575"/>
      <c r="M2214" s="593"/>
      <c r="N2214" s="562"/>
      <c r="O2214" s="564"/>
    </row>
    <row r="2215" ht="13.5" customHeight="1" outlineLevel="1">
      <c r="A2215" s="564"/>
      <c r="B2215" s="216">
        <f t="shared" si="1"/>
        <v>2210</v>
      </c>
      <c r="C2215" s="598"/>
      <c r="D2215" s="599">
        <v>8.595057616363E12</v>
      </c>
      <c r="E2215" s="55" t="s">
        <v>6811</v>
      </c>
      <c r="F2215" s="594" t="s">
        <v>6812</v>
      </c>
      <c r="G2215" s="589">
        <v>0.0</v>
      </c>
      <c r="H2215" s="590">
        <f>G2215*'ЗМІСТ'!$E$13/1000*1.2</f>
        <v>0</v>
      </c>
      <c r="I2215" s="591" t="s">
        <v>6084</v>
      </c>
      <c r="J2215" s="592"/>
      <c r="K2215" s="591"/>
      <c r="L2215" s="575"/>
      <c r="M2215" s="593"/>
      <c r="N2215" s="562"/>
      <c r="O2215" s="564"/>
    </row>
    <row r="2216" ht="13.5" customHeight="1" outlineLevel="1">
      <c r="A2216" s="564"/>
      <c r="B2216" s="216">
        <f t="shared" si="1"/>
        <v>2211</v>
      </c>
      <c r="C2216" s="598"/>
      <c r="D2216" s="599">
        <v>8.595057619296E12</v>
      </c>
      <c r="E2216" s="55" t="s">
        <v>6813</v>
      </c>
      <c r="F2216" s="594" t="s">
        <v>6814</v>
      </c>
      <c r="G2216" s="589">
        <v>439.64</v>
      </c>
      <c r="H2216" s="590">
        <f>G2216*'ЗМІСТ'!$E$13/1000*1.2</f>
        <v>23.06136896</v>
      </c>
      <c r="I2216" s="591"/>
      <c r="J2216" s="592"/>
      <c r="K2216" s="591"/>
      <c r="L2216" s="575"/>
      <c r="M2216" s="593"/>
      <c r="N2216" s="562"/>
      <c r="O2216" s="564"/>
    </row>
    <row r="2217" ht="13.5" customHeight="1" outlineLevel="1">
      <c r="A2217" s="564"/>
      <c r="B2217" s="216">
        <f t="shared" si="1"/>
        <v>2212</v>
      </c>
      <c r="C2217" s="598"/>
      <c r="D2217" s="599">
        <v>8.595057616486E12</v>
      </c>
      <c r="E2217" s="55" t="s">
        <v>327</v>
      </c>
      <c r="F2217" s="594" t="s">
        <v>328</v>
      </c>
      <c r="G2217" s="589">
        <v>428.89</v>
      </c>
      <c r="H2217" s="590">
        <f>G2217*'ЗМІСТ'!$E$13/1000*1.2</f>
        <v>22.49747642</v>
      </c>
      <c r="I2217" s="591"/>
      <c r="J2217" s="592"/>
      <c r="K2217" s="591"/>
      <c r="L2217" s="575"/>
      <c r="M2217" s="593"/>
      <c r="N2217" s="562"/>
      <c r="O2217" s="564"/>
    </row>
    <row r="2218" ht="13.5" customHeight="1" outlineLevel="1">
      <c r="A2218" s="564"/>
      <c r="B2218" s="216">
        <f t="shared" si="1"/>
        <v>2213</v>
      </c>
      <c r="C2218" s="598"/>
      <c r="D2218" s="599">
        <v>8.595057615519E12</v>
      </c>
      <c r="E2218" s="55" t="s">
        <v>347</v>
      </c>
      <c r="F2218" s="594" t="s">
        <v>348</v>
      </c>
      <c r="G2218" s="589">
        <v>903.52</v>
      </c>
      <c r="H2218" s="590">
        <f>G2218*'ЗМІСТ'!$E$13/1000*1.2</f>
        <v>47.39425002</v>
      </c>
      <c r="I2218" s="591"/>
      <c r="J2218" s="592"/>
      <c r="K2218" s="591"/>
      <c r="L2218" s="575"/>
      <c r="M2218" s="593"/>
      <c r="N2218" s="562"/>
      <c r="O2218" s="564"/>
    </row>
    <row r="2219" ht="13.5" customHeight="1" outlineLevel="1">
      <c r="A2219" s="564"/>
      <c r="B2219" s="216">
        <f t="shared" si="1"/>
        <v>2214</v>
      </c>
      <c r="C2219" s="598"/>
      <c r="D2219" s="599">
        <v>8.595057617315E12</v>
      </c>
      <c r="E2219" s="55" t="s">
        <v>349</v>
      </c>
      <c r="F2219" s="594" t="s">
        <v>350</v>
      </c>
      <c r="G2219" s="589">
        <v>772.79</v>
      </c>
      <c r="H2219" s="590">
        <f>G2219*'ЗМІСТ'!$E$13/1000*1.2</f>
        <v>40.53679218</v>
      </c>
      <c r="I2219" s="591"/>
      <c r="J2219" s="592"/>
      <c r="K2219" s="591"/>
      <c r="L2219" s="575"/>
      <c r="M2219" s="593"/>
      <c r="N2219" s="562"/>
      <c r="O2219" s="564"/>
    </row>
    <row r="2220" ht="13.5" customHeight="1" outlineLevel="1">
      <c r="A2220" s="564"/>
      <c r="B2220" s="216">
        <f t="shared" si="1"/>
        <v>2215</v>
      </c>
      <c r="C2220" s="598"/>
      <c r="D2220" s="599">
        <v>8.59505761637E12</v>
      </c>
      <c r="E2220" s="55" t="s">
        <v>331</v>
      </c>
      <c r="F2220" s="594" t="s">
        <v>332</v>
      </c>
      <c r="G2220" s="589">
        <v>562.17</v>
      </c>
      <c r="H2220" s="590">
        <f>G2220*'ЗМІСТ'!$E$13/1000*1.2</f>
        <v>29.48869481</v>
      </c>
      <c r="I2220" s="591"/>
      <c r="J2220" s="592"/>
      <c r="K2220" s="591"/>
      <c r="L2220" s="575"/>
      <c r="M2220" s="593"/>
      <c r="N2220" s="562"/>
      <c r="O2220" s="564"/>
    </row>
    <row r="2221" ht="13.5" customHeight="1" outlineLevel="1">
      <c r="A2221" s="564"/>
      <c r="B2221" s="216">
        <f t="shared" si="1"/>
        <v>2216</v>
      </c>
      <c r="C2221" s="598"/>
      <c r="D2221" s="599">
        <v>8.595568908957E12</v>
      </c>
      <c r="E2221" s="55" t="s">
        <v>6815</v>
      </c>
      <c r="F2221" s="594" t="s">
        <v>334</v>
      </c>
      <c r="G2221" s="589">
        <v>1756.8</v>
      </c>
      <c r="H2221" s="590">
        <f>G2221*'ЗМІСТ'!$E$13/1000*1.2</f>
        <v>92.15315482</v>
      </c>
      <c r="I2221" s="591"/>
      <c r="J2221" s="592"/>
      <c r="K2221" s="591"/>
      <c r="L2221" s="575"/>
      <c r="M2221" s="593"/>
      <c r="N2221" s="562"/>
      <c r="O2221" s="564"/>
    </row>
    <row r="2222" ht="13.5" customHeight="1" outlineLevel="1">
      <c r="A2222" s="564"/>
      <c r="B2222" s="216">
        <f t="shared" si="1"/>
        <v>2217</v>
      </c>
      <c r="C2222" s="598"/>
      <c r="D2222" s="599">
        <v>8.595568908995E12</v>
      </c>
      <c r="E2222" s="55" t="s">
        <v>6816</v>
      </c>
      <c r="F2222" s="594" t="s">
        <v>336</v>
      </c>
      <c r="G2222" s="589">
        <v>895.62</v>
      </c>
      <c r="H2222" s="590">
        <f>G2222*'ЗМІСТ'!$E$13/1000*1.2</f>
        <v>46.97985457</v>
      </c>
      <c r="I2222" s="591"/>
      <c r="J2222" s="592"/>
      <c r="K2222" s="591"/>
      <c r="L2222" s="575"/>
      <c r="M2222" s="593"/>
      <c r="N2222" s="562"/>
      <c r="O2222" s="564"/>
    </row>
    <row r="2223" ht="13.5" customHeight="1" outlineLevel="1">
      <c r="A2223" s="564"/>
      <c r="B2223" s="216">
        <f t="shared" si="1"/>
        <v>2218</v>
      </c>
      <c r="C2223" s="598"/>
      <c r="D2223" s="599">
        <v>8.595568909039E12</v>
      </c>
      <c r="E2223" s="55" t="s">
        <v>6817</v>
      </c>
      <c r="F2223" s="594" t="s">
        <v>338</v>
      </c>
      <c r="G2223" s="589">
        <v>858.45</v>
      </c>
      <c r="H2223" s="590">
        <f>G2223*'ЗМІСТ'!$E$13/1000*1.2</f>
        <v>45.03009776</v>
      </c>
      <c r="I2223" s="591"/>
      <c r="J2223" s="592"/>
      <c r="K2223" s="591"/>
      <c r="L2223" s="575"/>
      <c r="M2223" s="593"/>
      <c r="N2223" s="562"/>
      <c r="O2223" s="564"/>
    </row>
    <row r="2224" ht="13.5" customHeight="1" outlineLevel="1">
      <c r="A2224" s="564"/>
      <c r="B2224" s="216">
        <f t="shared" si="1"/>
        <v>2219</v>
      </c>
      <c r="C2224" s="598"/>
      <c r="D2224" s="599">
        <v>8.595057634138E12</v>
      </c>
      <c r="E2224" s="55" t="s">
        <v>370</v>
      </c>
      <c r="F2224" s="594" t="s">
        <v>371</v>
      </c>
      <c r="G2224" s="589">
        <v>1467.39</v>
      </c>
      <c r="H2224" s="590">
        <f>G2224*'ЗМІСТ'!$E$13/1000*1.2</f>
        <v>76.97211854</v>
      </c>
      <c r="I2224" s="591"/>
      <c r="J2224" s="592"/>
      <c r="K2224" s="591"/>
      <c r="L2224" s="575"/>
      <c r="M2224" s="593"/>
      <c r="N2224" s="562"/>
      <c r="O2224" s="564"/>
    </row>
    <row r="2225" ht="13.5" customHeight="1" outlineLevel="1">
      <c r="A2225" s="564"/>
      <c r="B2225" s="216">
        <f t="shared" si="1"/>
        <v>2220</v>
      </c>
      <c r="C2225" s="598"/>
      <c r="D2225" s="599">
        <v>8.595057616332E12</v>
      </c>
      <c r="E2225" s="55" t="s">
        <v>339</v>
      </c>
      <c r="F2225" s="594" t="s">
        <v>340</v>
      </c>
      <c r="G2225" s="589">
        <v>566.21</v>
      </c>
      <c r="H2225" s="590">
        <f>G2225*'ЗМІСТ'!$E$13/1000*1.2</f>
        <v>29.7006135</v>
      </c>
      <c r="I2225" s="591"/>
      <c r="J2225" s="592"/>
      <c r="K2225" s="591"/>
      <c r="L2225" s="575"/>
      <c r="M2225" s="593"/>
      <c r="N2225" s="562"/>
      <c r="O2225" s="564"/>
    </row>
    <row r="2226" ht="13.5" customHeight="1" outlineLevel="1">
      <c r="A2226" s="564"/>
      <c r="B2226" s="216">
        <f t="shared" si="1"/>
        <v>2221</v>
      </c>
      <c r="C2226" s="598"/>
      <c r="D2226" s="599">
        <v>8.595568908971E12</v>
      </c>
      <c r="E2226" s="55" t="s">
        <v>6818</v>
      </c>
      <c r="F2226" s="594" t="s">
        <v>342</v>
      </c>
      <c r="G2226" s="589">
        <v>1449.8</v>
      </c>
      <c r="H2226" s="590">
        <f>G2226*'ЗМІСТ'!$E$13/1000*1.2</f>
        <v>76.04943298</v>
      </c>
      <c r="I2226" s="591"/>
      <c r="J2226" s="592"/>
      <c r="K2226" s="591"/>
      <c r="L2226" s="575"/>
      <c r="M2226" s="593"/>
      <c r="N2226" s="562"/>
      <c r="O2226" s="564"/>
    </row>
    <row r="2227" ht="13.5" customHeight="1" outlineLevel="1">
      <c r="A2227" s="564"/>
      <c r="B2227" s="216">
        <f t="shared" si="1"/>
        <v>2222</v>
      </c>
      <c r="C2227" s="598"/>
      <c r="D2227" s="599">
        <v>8.595568909015E12</v>
      </c>
      <c r="E2227" s="55" t="s">
        <v>6819</v>
      </c>
      <c r="F2227" s="594" t="s">
        <v>344</v>
      </c>
      <c r="G2227" s="589">
        <v>762.39</v>
      </c>
      <c r="H2227" s="590">
        <f>G2227*'ЗМІСТ'!$E$13/1000*1.2</f>
        <v>39.99125894</v>
      </c>
      <c r="I2227" s="591"/>
      <c r="J2227" s="592"/>
      <c r="K2227" s="591"/>
      <c r="L2227" s="575"/>
      <c r="M2227" s="593"/>
      <c r="N2227" s="562"/>
      <c r="O2227" s="564"/>
    </row>
    <row r="2228" ht="13.5" customHeight="1" outlineLevel="1">
      <c r="A2228" s="564"/>
      <c r="B2228" s="216">
        <f t="shared" si="1"/>
        <v>2223</v>
      </c>
      <c r="C2228" s="598"/>
      <c r="D2228" s="599">
        <v>8.595568909053E12</v>
      </c>
      <c r="E2228" s="55" t="s">
        <v>6820</v>
      </c>
      <c r="F2228" s="594" t="s">
        <v>346</v>
      </c>
      <c r="G2228" s="589">
        <v>778.27</v>
      </c>
      <c r="H2228" s="590">
        <f>G2228*'ЗМІСТ'!$E$13/1000*1.2</f>
        <v>40.82424624</v>
      </c>
      <c r="I2228" s="591"/>
      <c r="J2228" s="592"/>
      <c r="K2228" s="591"/>
      <c r="L2228" s="575"/>
      <c r="M2228" s="593"/>
      <c r="N2228" s="562"/>
      <c r="O2228" s="564"/>
    </row>
    <row r="2229" ht="13.5" customHeight="1" outlineLevel="1">
      <c r="A2229" s="564"/>
      <c r="B2229" s="216">
        <f t="shared" si="1"/>
        <v>2224</v>
      </c>
      <c r="C2229" s="598"/>
      <c r="D2229" s="599">
        <v>8.595057634145E12</v>
      </c>
      <c r="E2229" s="55" t="s">
        <v>372</v>
      </c>
      <c r="F2229" s="594" t="s">
        <v>373</v>
      </c>
      <c r="G2229" s="589">
        <v>1832.58</v>
      </c>
      <c r="H2229" s="590">
        <f>G2229*'ЗМІСТ'!$E$13/1000*1.2</f>
        <v>96.12820381</v>
      </c>
      <c r="I2229" s="591"/>
      <c r="J2229" s="592"/>
      <c r="K2229" s="591"/>
      <c r="L2229" s="575"/>
      <c r="M2229" s="593"/>
      <c r="N2229" s="562"/>
      <c r="O2229" s="564"/>
    </row>
    <row r="2230" ht="13.5" customHeight="1" outlineLevel="1">
      <c r="A2230" s="564"/>
      <c r="B2230" s="216">
        <f t="shared" si="1"/>
        <v>2225</v>
      </c>
      <c r="C2230" s="598"/>
      <c r="D2230" s="599">
        <v>8.595568936264E12</v>
      </c>
      <c r="E2230" s="55" t="s">
        <v>6821</v>
      </c>
      <c r="F2230" s="594" t="s">
        <v>6822</v>
      </c>
      <c r="G2230" s="589">
        <v>1197.3</v>
      </c>
      <c r="H2230" s="590">
        <f>G2230*'ЗМІСТ'!$E$13/1000*1.2</f>
        <v>62.80451518</v>
      </c>
      <c r="I2230" s="591"/>
      <c r="J2230" s="592"/>
      <c r="K2230" s="591"/>
      <c r="L2230" s="575"/>
      <c r="M2230" s="593"/>
      <c r="N2230" s="562"/>
      <c r="O2230" s="564"/>
    </row>
    <row r="2231" ht="13.5" customHeight="1" outlineLevel="1">
      <c r="A2231" s="564"/>
      <c r="B2231" s="216">
        <f t="shared" si="1"/>
        <v>2226</v>
      </c>
      <c r="C2231" s="598"/>
      <c r="D2231" s="599">
        <v>8.595057617308E12</v>
      </c>
      <c r="E2231" s="55" t="s">
        <v>359</v>
      </c>
      <c r="F2231" s="594" t="s">
        <v>360</v>
      </c>
      <c r="G2231" s="589">
        <v>513.57</v>
      </c>
      <c r="H2231" s="590">
        <f>G2231*'ЗМІСТ'!$E$13/1000*1.2</f>
        <v>26.93937598</v>
      </c>
      <c r="I2231" s="591"/>
      <c r="J2231" s="592"/>
      <c r="K2231" s="591"/>
      <c r="L2231" s="575"/>
      <c r="M2231" s="593"/>
      <c r="N2231" s="562"/>
      <c r="O2231" s="564"/>
    </row>
    <row r="2232" ht="13.5" customHeight="1" outlineLevel="1">
      <c r="A2232" s="564"/>
      <c r="B2232" s="216">
        <f t="shared" si="1"/>
        <v>2227</v>
      </c>
      <c r="C2232" s="598"/>
      <c r="D2232" s="599">
        <v>8.595568908964E12</v>
      </c>
      <c r="E2232" s="55" t="s">
        <v>6823</v>
      </c>
      <c r="F2232" s="594" t="s">
        <v>362</v>
      </c>
      <c r="G2232" s="589">
        <v>1348.95</v>
      </c>
      <c r="H2232" s="590">
        <f>G2232*'ЗМІСТ'!$E$13/1000*1.2</f>
        <v>70.75933412</v>
      </c>
      <c r="I2232" s="591"/>
      <c r="J2232" s="592"/>
      <c r="K2232" s="591"/>
      <c r="L2232" s="575"/>
      <c r="M2232" s="593"/>
      <c r="N2232" s="562"/>
      <c r="O2232" s="564"/>
    </row>
    <row r="2233" ht="13.5" customHeight="1" outlineLevel="1">
      <c r="A2233" s="564"/>
      <c r="B2233" s="216">
        <f t="shared" si="1"/>
        <v>2228</v>
      </c>
      <c r="C2233" s="598"/>
      <c r="D2233" s="599">
        <v>8.595568909008E12</v>
      </c>
      <c r="E2233" s="55" t="s">
        <v>6824</v>
      </c>
      <c r="F2233" s="594" t="s">
        <v>364</v>
      </c>
      <c r="G2233" s="589">
        <v>708.03</v>
      </c>
      <c r="H2233" s="590">
        <f>G2233*'ЗМІСТ'!$E$13/1000*1.2</f>
        <v>37.13979861</v>
      </c>
      <c r="I2233" s="591"/>
      <c r="J2233" s="592"/>
      <c r="K2233" s="591"/>
      <c r="L2233" s="575"/>
      <c r="M2233" s="593"/>
      <c r="N2233" s="562"/>
      <c r="O2233" s="564"/>
    </row>
    <row r="2234" ht="13.5" customHeight="1" outlineLevel="1">
      <c r="A2234" s="564"/>
      <c r="B2234" s="216">
        <f t="shared" si="1"/>
        <v>2229</v>
      </c>
      <c r="C2234" s="598"/>
      <c r="D2234" s="599">
        <v>8.595568909046E12</v>
      </c>
      <c r="E2234" s="55" t="s">
        <v>6825</v>
      </c>
      <c r="F2234" s="594" t="s">
        <v>366</v>
      </c>
      <c r="G2234" s="589">
        <v>684.3</v>
      </c>
      <c r="H2234" s="590">
        <f>G2234*'ЗМІСТ'!$E$13/1000*1.2</f>
        <v>35.89503862</v>
      </c>
      <c r="I2234" s="591"/>
      <c r="J2234" s="592"/>
      <c r="K2234" s="591"/>
      <c r="L2234" s="575"/>
      <c r="M2234" s="593"/>
      <c r="N2234" s="562"/>
      <c r="O2234" s="564"/>
    </row>
    <row r="2235" ht="13.5" customHeight="1" outlineLevel="1">
      <c r="A2235" s="564"/>
      <c r="B2235" s="216">
        <f t="shared" si="1"/>
        <v>2230</v>
      </c>
      <c r="C2235" s="598"/>
      <c r="D2235" s="599">
        <v>8.595057633995E12</v>
      </c>
      <c r="E2235" s="55" t="s">
        <v>374</v>
      </c>
      <c r="F2235" s="594" t="s">
        <v>375</v>
      </c>
      <c r="G2235" s="589">
        <v>1009.87</v>
      </c>
      <c r="H2235" s="590">
        <f>G2235*'ЗМІСТ'!$E$13/1000*1.2</f>
        <v>52.97285203</v>
      </c>
      <c r="I2235" s="591"/>
      <c r="J2235" s="592"/>
      <c r="K2235" s="591"/>
      <c r="L2235" s="575"/>
      <c r="M2235" s="593"/>
      <c r="N2235" s="562"/>
      <c r="O2235" s="564"/>
    </row>
    <row r="2236" ht="13.5" customHeight="1" outlineLevel="1">
      <c r="A2236" s="564"/>
      <c r="B2236" s="216">
        <f t="shared" si="1"/>
        <v>2231</v>
      </c>
      <c r="C2236" s="598"/>
      <c r="D2236" s="599">
        <v>8.595057617193E12</v>
      </c>
      <c r="E2236" s="55" t="s">
        <v>329</v>
      </c>
      <c r="F2236" s="594" t="s">
        <v>330</v>
      </c>
      <c r="G2236" s="589">
        <v>524.98</v>
      </c>
      <c r="H2236" s="590">
        <f>G2236*'ЗМІСТ'!$E$13/1000*1.2</f>
        <v>27.5378889</v>
      </c>
      <c r="I2236" s="591"/>
      <c r="J2236" s="592"/>
      <c r="K2236" s="591"/>
      <c r="L2236" s="575"/>
      <c r="M2236" s="593"/>
      <c r="N2236" s="562"/>
      <c r="O2236" s="564"/>
    </row>
    <row r="2237" ht="13.5" customHeight="1" outlineLevel="1">
      <c r="A2237" s="564"/>
      <c r="B2237" s="216">
        <f t="shared" si="1"/>
        <v>2232</v>
      </c>
      <c r="C2237" s="598"/>
      <c r="D2237" s="599">
        <v>8.595057616479E12</v>
      </c>
      <c r="E2237" s="55" t="s">
        <v>351</v>
      </c>
      <c r="F2237" s="594" t="s">
        <v>352</v>
      </c>
      <c r="G2237" s="589">
        <v>476.48</v>
      </c>
      <c r="H2237" s="590">
        <f>G2237*'ЗМІСТ'!$E$13/1000*1.2</f>
        <v>24.99381558</v>
      </c>
      <c r="I2237" s="591"/>
      <c r="J2237" s="592"/>
      <c r="K2237" s="591"/>
      <c r="L2237" s="575"/>
      <c r="M2237" s="593"/>
      <c r="N2237" s="562"/>
      <c r="O2237" s="564"/>
      <c r="P2237" s="25"/>
      <c r="Q2237" s="25"/>
    </row>
    <row r="2238" ht="13.5" customHeight="1" outlineLevel="1">
      <c r="A2238" s="564"/>
      <c r="B2238" s="216">
        <f t="shared" si="1"/>
        <v>2233</v>
      </c>
      <c r="C2238" s="598"/>
      <c r="D2238" s="599">
        <v>8.59556890894E12</v>
      </c>
      <c r="E2238" s="55" t="s">
        <v>6826</v>
      </c>
      <c r="F2238" s="594" t="s">
        <v>354</v>
      </c>
      <c r="G2238" s="589">
        <v>2241.56</v>
      </c>
      <c r="H2238" s="590">
        <f>G2238*'ЗМІСТ'!$E$13/1000*1.2</f>
        <v>117.5812988</v>
      </c>
      <c r="I2238" s="591"/>
      <c r="J2238" s="592"/>
      <c r="K2238" s="591"/>
      <c r="L2238" s="575"/>
      <c r="M2238" s="593"/>
      <c r="N2238" s="562"/>
      <c r="O2238" s="564"/>
      <c r="P2238" s="25"/>
      <c r="Q2238" s="25"/>
    </row>
    <row r="2239" ht="13.5" customHeight="1" outlineLevel="1">
      <c r="A2239" s="564"/>
      <c r="B2239" s="216">
        <f t="shared" si="1"/>
        <v>2234</v>
      </c>
      <c r="C2239" s="598"/>
      <c r="D2239" s="599">
        <v>8.595568908988E12</v>
      </c>
      <c r="E2239" s="55" t="s">
        <v>6827</v>
      </c>
      <c r="F2239" s="594" t="s">
        <v>356</v>
      </c>
      <c r="G2239" s="589">
        <v>663.08</v>
      </c>
      <c r="H2239" s="590">
        <f>G2239*'ЗМІСТ'!$E$13/1000*1.2</f>
        <v>34.78194097</v>
      </c>
      <c r="I2239" s="591"/>
      <c r="J2239" s="592"/>
      <c r="K2239" s="591"/>
      <c r="L2239" s="575"/>
      <c r="M2239" s="593"/>
      <c r="N2239" s="562"/>
      <c r="O2239" s="564"/>
    </row>
    <row r="2240" ht="13.5" customHeight="1" outlineLevel="1">
      <c r="A2240" s="564"/>
      <c r="B2240" s="216">
        <f t="shared" si="1"/>
        <v>2235</v>
      </c>
      <c r="C2240" s="598"/>
      <c r="D2240" s="599">
        <v>8.595568909022E12</v>
      </c>
      <c r="E2240" s="55" t="s">
        <v>6828</v>
      </c>
      <c r="F2240" s="594" t="s">
        <v>358</v>
      </c>
      <c r="G2240" s="589">
        <v>1370.51</v>
      </c>
      <c r="H2240" s="590">
        <f>G2240*'ЗМІСТ'!$E$13/1000*1.2</f>
        <v>71.89026651</v>
      </c>
      <c r="I2240" s="591"/>
      <c r="J2240" s="592"/>
      <c r="K2240" s="591"/>
      <c r="L2240" s="575"/>
      <c r="M2240" s="593"/>
      <c r="N2240" s="562"/>
      <c r="O2240" s="564"/>
    </row>
    <row r="2241" ht="13.5" customHeight="1" outlineLevel="1">
      <c r="A2241" s="564"/>
      <c r="B2241" s="216">
        <f t="shared" si="1"/>
        <v>2236</v>
      </c>
      <c r="C2241" s="598"/>
      <c r="D2241" s="599">
        <v>8.595057634121E12</v>
      </c>
      <c r="E2241" s="55" t="s">
        <v>376</v>
      </c>
      <c r="F2241" s="594" t="s">
        <v>377</v>
      </c>
      <c r="G2241" s="589">
        <v>981.78</v>
      </c>
      <c r="H2241" s="590">
        <f>G2241*'ЗМІСТ'!$E$13/1000*1.2</f>
        <v>51.49938771</v>
      </c>
      <c r="I2241" s="591"/>
      <c r="J2241" s="592"/>
      <c r="K2241" s="591"/>
      <c r="L2241" s="575"/>
      <c r="M2241" s="593"/>
      <c r="N2241" s="562"/>
      <c r="O2241" s="564"/>
    </row>
    <row r="2242" ht="13.5" customHeight="1" outlineLevel="1">
      <c r="A2242" s="564"/>
      <c r="B2242" s="216">
        <f t="shared" si="1"/>
        <v>2237</v>
      </c>
      <c r="C2242" s="598"/>
      <c r="D2242" s="599">
        <v>8.595057634855E12</v>
      </c>
      <c r="E2242" s="55" t="s">
        <v>367</v>
      </c>
      <c r="F2242" s="594" t="s">
        <v>368</v>
      </c>
      <c r="G2242" s="589">
        <v>964.74</v>
      </c>
      <c r="H2242" s="590">
        <f>G2242*'ЗМІСТ'!$E$13/1000*1.2</f>
        <v>50.60555247</v>
      </c>
      <c r="I2242" s="591"/>
      <c r="J2242" s="592"/>
      <c r="K2242" s="591"/>
      <c r="L2242" s="575"/>
      <c r="M2242" s="593"/>
      <c r="N2242" s="562"/>
      <c r="O2242" s="564"/>
    </row>
    <row r="2243" ht="13.5" customHeight="1" outlineLevel="1">
      <c r="A2243" s="564"/>
      <c r="B2243" s="216">
        <f t="shared" si="1"/>
        <v>2238</v>
      </c>
      <c r="C2243" s="598"/>
      <c r="D2243" s="599">
        <v>8.595057619937E12</v>
      </c>
      <c r="E2243" s="55" t="s">
        <v>2549</v>
      </c>
      <c r="F2243" s="594" t="s">
        <v>6829</v>
      </c>
      <c r="G2243" s="589">
        <v>1201.79</v>
      </c>
      <c r="H2243" s="590">
        <f>G2243*'ЗМІСТ'!$E$13/1000*1.2</f>
        <v>63.04003866</v>
      </c>
      <c r="I2243" s="591"/>
      <c r="J2243" s="592"/>
      <c r="K2243" s="591"/>
      <c r="L2243" s="575"/>
      <c r="M2243" s="593"/>
      <c r="N2243" s="562"/>
      <c r="O2243" s="564"/>
    </row>
    <row r="2244" ht="13.5" customHeight="1" outlineLevel="1">
      <c r="A2244" s="564"/>
      <c r="B2244" s="216">
        <f t="shared" si="1"/>
        <v>2239</v>
      </c>
      <c r="C2244" s="598"/>
      <c r="D2244" s="599">
        <v>8.595057656499E12</v>
      </c>
      <c r="E2244" s="55" t="s">
        <v>2563</v>
      </c>
      <c r="F2244" s="594" t="s">
        <v>6830</v>
      </c>
      <c r="G2244" s="589">
        <v>1046.81</v>
      </c>
      <c r="H2244" s="590">
        <f>G2244*'ЗМІСТ'!$E$13/1000*1.2</f>
        <v>54.91054417</v>
      </c>
      <c r="I2244" s="591"/>
      <c r="J2244" s="592"/>
      <c r="K2244" s="591"/>
      <c r="L2244" s="575"/>
      <c r="M2244" s="593"/>
      <c r="N2244" s="562"/>
      <c r="O2244" s="564"/>
    </row>
    <row r="2245" ht="13.5" customHeight="1" outlineLevel="1">
      <c r="A2245" s="564"/>
      <c r="B2245" s="216">
        <f t="shared" si="1"/>
        <v>2240</v>
      </c>
      <c r="C2245" s="598"/>
      <c r="D2245" s="599">
        <v>8.595057668942E12</v>
      </c>
      <c r="E2245" s="55" t="s">
        <v>6831</v>
      </c>
      <c r="F2245" s="594" t="s">
        <v>6832</v>
      </c>
      <c r="G2245" s="589">
        <v>1483.24</v>
      </c>
      <c r="H2245" s="590">
        <f>G2245*'ЗМІСТ'!$E$13/1000*1.2</f>
        <v>77.80353219</v>
      </c>
      <c r="I2245" s="591"/>
      <c r="J2245" s="592"/>
      <c r="K2245" s="591"/>
      <c r="L2245" s="575"/>
      <c r="M2245" s="593"/>
      <c r="N2245" s="562"/>
      <c r="O2245" s="564"/>
    </row>
    <row r="2246" ht="13.5" customHeight="1" outlineLevel="1">
      <c r="A2246" s="564"/>
      <c r="B2246" s="216">
        <f t="shared" si="1"/>
        <v>2241</v>
      </c>
      <c r="C2246" s="598"/>
      <c r="D2246" s="599">
        <v>8.595057662193E12</v>
      </c>
      <c r="E2246" s="55" t="s">
        <v>2537</v>
      </c>
      <c r="F2246" s="594" t="s">
        <v>6833</v>
      </c>
      <c r="G2246" s="589">
        <v>1110.62</v>
      </c>
      <c r="H2246" s="590">
        <f>G2246*'ЗМІСТ'!$E$13/1000*1.2</f>
        <v>58.25770537</v>
      </c>
      <c r="I2246" s="591"/>
      <c r="J2246" s="592"/>
      <c r="K2246" s="591"/>
      <c r="L2246" s="575"/>
      <c r="M2246" s="593"/>
      <c r="N2246" s="562"/>
      <c r="O2246" s="564"/>
    </row>
    <row r="2247" ht="13.5" customHeight="1" outlineLevel="1">
      <c r="A2247" s="564"/>
      <c r="B2247" s="216">
        <f t="shared" si="1"/>
        <v>2242</v>
      </c>
      <c r="C2247" s="598"/>
      <c r="D2247" s="599">
        <v>8.595568902818E12</v>
      </c>
      <c r="E2247" s="55" t="s">
        <v>6834</v>
      </c>
      <c r="F2247" s="594" t="s">
        <v>6835</v>
      </c>
      <c r="G2247" s="589">
        <v>1531.56</v>
      </c>
      <c r="H2247" s="590">
        <f>G2247*'ЗМІСТ'!$E$13/1000*1.2</f>
        <v>80.33816359</v>
      </c>
      <c r="I2247" s="591"/>
      <c r="J2247" s="592"/>
      <c r="K2247" s="591"/>
      <c r="L2247" s="575"/>
      <c r="M2247" s="593"/>
      <c r="N2247" s="562"/>
      <c r="O2247" s="564"/>
    </row>
    <row r="2248" ht="13.5" customHeight="1" outlineLevel="1">
      <c r="A2248" s="564"/>
      <c r="B2248" s="216">
        <f t="shared" si="1"/>
        <v>2243</v>
      </c>
      <c r="C2248" s="598"/>
      <c r="D2248" s="599">
        <v>8.595057619944E12</v>
      </c>
      <c r="E2248" s="55" t="s">
        <v>2583</v>
      </c>
      <c r="F2248" s="594" t="s">
        <v>6836</v>
      </c>
      <c r="G2248" s="589">
        <v>1964.16</v>
      </c>
      <c r="H2248" s="590">
        <f>G2248*'ЗМІСТ'!$E$13/1000*1.2</f>
        <v>103.0302485</v>
      </c>
      <c r="I2248" s="591"/>
      <c r="J2248" s="592"/>
      <c r="K2248" s="591"/>
      <c r="L2248" s="575"/>
      <c r="M2248" s="593"/>
      <c r="N2248" s="562"/>
      <c r="O2248" s="564"/>
    </row>
    <row r="2249" ht="13.5" customHeight="1" outlineLevel="1">
      <c r="A2249" s="564"/>
      <c r="B2249" s="216">
        <f t="shared" si="1"/>
        <v>2244</v>
      </c>
      <c r="C2249" s="598"/>
      <c r="D2249" s="599">
        <v>8.595057621404E12</v>
      </c>
      <c r="E2249" s="55" t="s">
        <v>2596</v>
      </c>
      <c r="F2249" s="594" t="s">
        <v>6837</v>
      </c>
      <c r="G2249" s="589">
        <v>1555.23</v>
      </c>
      <c r="H2249" s="590">
        <f>G2249*'ЗМІСТ'!$E$13/1000*1.2</f>
        <v>81.57977628</v>
      </c>
      <c r="I2249" s="591"/>
      <c r="J2249" s="592"/>
      <c r="K2249" s="591"/>
      <c r="L2249" s="575"/>
      <c r="M2249" s="593"/>
      <c r="N2249" s="562"/>
      <c r="O2249" s="564"/>
    </row>
    <row r="2250" ht="13.5" customHeight="1" outlineLevel="1">
      <c r="A2250" s="564"/>
      <c r="B2250" s="216">
        <f t="shared" si="1"/>
        <v>2245</v>
      </c>
      <c r="C2250" s="598"/>
      <c r="D2250" s="599">
        <v>8.595057668959E12</v>
      </c>
      <c r="E2250" s="55" t="s">
        <v>6838</v>
      </c>
      <c r="F2250" s="594" t="s">
        <v>6839</v>
      </c>
      <c r="G2250" s="589">
        <v>2302.58</v>
      </c>
      <c r="H2250" s="590">
        <f>G2250*'ЗМІСТ'!$E$13/1000*1.2</f>
        <v>120.7821102</v>
      </c>
      <c r="I2250" s="591"/>
      <c r="J2250" s="592"/>
      <c r="K2250" s="591"/>
      <c r="L2250" s="575"/>
      <c r="M2250" s="593"/>
      <c r="N2250" s="562"/>
      <c r="O2250" s="564"/>
    </row>
    <row r="2251" ht="13.5" customHeight="1" outlineLevel="1">
      <c r="A2251" s="564"/>
      <c r="B2251" s="216">
        <f t="shared" si="1"/>
        <v>2246</v>
      </c>
      <c r="C2251" s="598"/>
      <c r="D2251" s="599">
        <v>8.595057662216E12</v>
      </c>
      <c r="E2251" s="55" t="s">
        <v>2572</v>
      </c>
      <c r="F2251" s="594" t="s">
        <v>6840</v>
      </c>
      <c r="G2251" s="589">
        <v>1678.16</v>
      </c>
      <c r="H2251" s="590">
        <f>G2251*'ЗМІСТ'!$E$13/1000*1.2</f>
        <v>88.02808418</v>
      </c>
      <c r="I2251" s="591"/>
      <c r="J2251" s="592"/>
      <c r="K2251" s="591"/>
      <c r="L2251" s="575"/>
      <c r="M2251" s="593"/>
      <c r="N2251" s="562"/>
      <c r="O2251" s="564"/>
    </row>
    <row r="2252" ht="13.5" customHeight="1" outlineLevel="1">
      <c r="A2252" s="564"/>
      <c r="B2252" s="216">
        <f t="shared" si="1"/>
        <v>2247</v>
      </c>
      <c r="C2252" s="598"/>
      <c r="D2252" s="599">
        <v>8.59505768919E12</v>
      </c>
      <c r="E2252" s="55" t="s">
        <v>6841</v>
      </c>
      <c r="F2252" s="594" t="s">
        <v>6842</v>
      </c>
      <c r="G2252" s="589">
        <v>2602.45</v>
      </c>
      <c r="H2252" s="590">
        <f>G2252*'ЗМІСТ'!$E$13/1000*1.2</f>
        <v>136.511827</v>
      </c>
      <c r="I2252" s="591"/>
      <c r="J2252" s="592"/>
      <c r="K2252" s="591"/>
      <c r="L2252" s="575"/>
      <c r="M2252" s="593"/>
      <c r="N2252" s="562"/>
      <c r="O2252" s="564"/>
    </row>
    <row r="2253" ht="13.5" customHeight="1" outlineLevel="1">
      <c r="A2253" s="564"/>
      <c r="B2253" s="216">
        <f t="shared" si="1"/>
        <v>2248</v>
      </c>
      <c r="C2253" s="598"/>
      <c r="D2253" s="599">
        <v>8.595057656574E12</v>
      </c>
      <c r="E2253" s="55" t="s">
        <v>2612</v>
      </c>
      <c r="F2253" s="594" t="s">
        <v>6843</v>
      </c>
      <c r="G2253" s="589">
        <v>3094.86</v>
      </c>
      <c r="H2253" s="590">
        <f>G2253*'ЗМІСТ'!$E$13/1000*1.2</f>
        <v>162.3412527</v>
      </c>
      <c r="I2253" s="591"/>
      <c r="J2253" s="592"/>
      <c r="K2253" s="591"/>
      <c r="L2253" s="575"/>
      <c r="M2253" s="593"/>
      <c r="N2253" s="562"/>
      <c r="O2253" s="564"/>
    </row>
    <row r="2254" ht="13.5" customHeight="1" outlineLevel="1">
      <c r="A2254" s="564"/>
      <c r="B2254" s="216">
        <f t="shared" si="1"/>
        <v>2249</v>
      </c>
      <c r="C2254" s="598"/>
      <c r="D2254" s="599">
        <v>8.595057656598E12</v>
      </c>
      <c r="E2254" s="55" t="s">
        <v>2621</v>
      </c>
      <c r="F2254" s="594" t="s">
        <v>6844</v>
      </c>
      <c r="G2254" s="589">
        <v>2625.68</v>
      </c>
      <c r="H2254" s="590">
        <f>G2254*'ЗМІСТ'!$E$13/1000*1.2</f>
        <v>137.7303595</v>
      </c>
      <c r="I2254" s="591"/>
      <c r="J2254" s="592"/>
      <c r="K2254" s="591"/>
      <c r="L2254" s="575"/>
      <c r="M2254" s="593"/>
      <c r="N2254" s="562"/>
      <c r="O2254" s="564"/>
    </row>
    <row r="2255" ht="13.5" customHeight="1" outlineLevel="1">
      <c r="A2255" s="564"/>
      <c r="B2255" s="216">
        <f t="shared" si="1"/>
        <v>2250</v>
      </c>
      <c r="C2255" s="598"/>
      <c r="D2255" s="599">
        <v>8.595057668966E12</v>
      </c>
      <c r="E2255" s="55" t="s">
        <v>6845</v>
      </c>
      <c r="F2255" s="594" t="s">
        <v>6846</v>
      </c>
      <c r="G2255" s="589">
        <v>3802.34</v>
      </c>
      <c r="H2255" s="590">
        <f>G2255*'ЗМІСТ'!$E$13/1000*1.2</f>
        <v>199.452201</v>
      </c>
      <c r="I2255" s="591"/>
      <c r="J2255" s="592"/>
      <c r="K2255" s="591"/>
      <c r="L2255" s="575"/>
      <c r="M2255" s="593"/>
      <c r="N2255" s="562"/>
      <c r="O2255" s="564"/>
    </row>
    <row r="2256" ht="13.5" customHeight="1" outlineLevel="1">
      <c r="A2256" s="564"/>
      <c r="B2256" s="216">
        <f t="shared" si="1"/>
        <v>2251</v>
      </c>
      <c r="C2256" s="598"/>
      <c r="D2256" s="599">
        <v>8.595057662223E12</v>
      </c>
      <c r="E2256" s="55" t="s">
        <v>2603</v>
      </c>
      <c r="F2256" s="594" t="s">
        <v>6847</v>
      </c>
      <c r="G2256" s="589">
        <v>2813.17</v>
      </c>
      <c r="H2256" s="590">
        <f>G2256*'ЗМІСТ'!$E$13/1000*1.2</f>
        <v>147.5651699</v>
      </c>
      <c r="I2256" s="591"/>
      <c r="J2256" s="592"/>
      <c r="K2256" s="591"/>
      <c r="L2256" s="575"/>
      <c r="M2256" s="593"/>
      <c r="N2256" s="562"/>
      <c r="O2256" s="564"/>
    </row>
    <row r="2257" ht="13.5" customHeight="1" outlineLevel="1">
      <c r="A2257" s="564"/>
      <c r="B2257" s="216">
        <f t="shared" si="1"/>
        <v>2252</v>
      </c>
      <c r="C2257" s="598"/>
      <c r="D2257" s="599">
        <v>8.595568902405E12</v>
      </c>
      <c r="E2257" s="55" t="s">
        <v>6848</v>
      </c>
      <c r="F2257" s="594" t="s">
        <v>6842</v>
      </c>
      <c r="G2257" s="589">
        <v>4544.25</v>
      </c>
      <c r="H2257" s="590">
        <f>G2257*'ЗМІСТ'!$E$13/1000*1.2</f>
        <v>238.3691791</v>
      </c>
      <c r="I2257" s="591"/>
      <c r="J2257" s="592"/>
      <c r="K2257" s="591"/>
      <c r="L2257" s="575"/>
      <c r="M2257" s="593"/>
      <c r="N2257" s="562"/>
      <c r="O2257" s="564"/>
    </row>
    <row r="2258" ht="13.5" customHeight="1" outlineLevel="1">
      <c r="A2258" s="564"/>
      <c r="B2258" s="216">
        <f t="shared" si="1"/>
        <v>2253</v>
      </c>
      <c r="C2258" s="598"/>
      <c r="D2258" s="599">
        <v>8.595057615977E12</v>
      </c>
      <c r="E2258" s="55" t="s">
        <v>2642</v>
      </c>
      <c r="F2258" s="594" t="s">
        <v>6849</v>
      </c>
      <c r="G2258" s="589">
        <v>2109.95</v>
      </c>
      <c r="H2258" s="590">
        <f>G2258*'ЗМІСТ'!$E$13/1000*1.2</f>
        <v>110.6776804</v>
      </c>
      <c r="I2258" s="591">
        <v>0.05299605795832056</v>
      </c>
      <c r="J2258" s="592"/>
      <c r="K2258" s="591"/>
      <c r="L2258" s="575"/>
      <c r="M2258" s="593"/>
      <c r="N2258" s="562"/>
      <c r="O2258" s="564"/>
    </row>
    <row r="2259" ht="13.5" customHeight="1" outlineLevel="1">
      <c r="A2259" s="564"/>
      <c r="B2259" s="216">
        <f t="shared" si="1"/>
        <v>2254</v>
      </c>
      <c r="C2259" s="598"/>
      <c r="D2259" s="599">
        <v>8.595057667877E12</v>
      </c>
      <c r="E2259" s="55" t="s">
        <v>6850</v>
      </c>
      <c r="F2259" s="594" t="s">
        <v>6851</v>
      </c>
      <c r="G2259" s="589">
        <v>7438.06</v>
      </c>
      <c r="H2259" s="590">
        <f>G2259*'ЗМІСТ'!$E$13/1000*1.2</f>
        <v>390.1643299</v>
      </c>
      <c r="I2259" s="591"/>
      <c r="J2259" s="592"/>
      <c r="K2259" s="591"/>
      <c r="L2259" s="575"/>
      <c r="M2259" s="593"/>
      <c r="N2259" s="562"/>
      <c r="O2259" s="564"/>
    </row>
    <row r="2260" ht="13.5" customHeight="1" outlineLevel="1">
      <c r="A2260" s="564"/>
      <c r="B2260" s="216">
        <f t="shared" si="1"/>
        <v>2255</v>
      </c>
      <c r="C2260" s="598"/>
      <c r="D2260" s="599">
        <v>8.595057667884E12</v>
      </c>
      <c r="E2260" s="55" t="s">
        <v>6852</v>
      </c>
      <c r="F2260" s="594" t="s">
        <v>6853</v>
      </c>
      <c r="G2260" s="589">
        <v>7464.67</v>
      </c>
      <c r="H2260" s="590">
        <f>G2260*'ЗМІСТ'!$E$13/1000*1.2</f>
        <v>391.5601606</v>
      </c>
      <c r="I2260" s="591"/>
      <c r="J2260" s="592"/>
      <c r="K2260" s="591"/>
      <c r="L2260" s="575"/>
      <c r="M2260" s="593"/>
      <c r="N2260" s="562"/>
      <c r="O2260" s="564"/>
    </row>
    <row r="2261" ht="13.5" customHeight="1" outlineLevel="1">
      <c r="A2261" s="564"/>
      <c r="B2261" s="216">
        <f t="shared" si="1"/>
        <v>2256</v>
      </c>
      <c r="C2261" s="598"/>
      <c r="D2261" s="599">
        <v>8.595568903761E12</v>
      </c>
      <c r="E2261" s="55" t="s">
        <v>2657</v>
      </c>
      <c r="F2261" s="594" t="s">
        <v>6854</v>
      </c>
      <c r="G2261" s="589">
        <v>2249.8</v>
      </c>
      <c r="H2261" s="590">
        <f>G2261*'ЗМІСТ'!$E$13/1000*1.2</f>
        <v>118.013529</v>
      </c>
      <c r="I2261" s="591"/>
      <c r="J2261" s="592"/>
      <c r="K2261" s="591"/>
      <c r="L2261" s="575"/>
      <c r="M2261" s="593"/>
      <c r="N2261" s="562"/>
      <c r="O2261" s="564"/>
    </row>
    <row r="2262" ht="13.5" customHeight="1" outlineLevel="1">
      <c r="A2262" s="564"/>
      <c r="B2262" s="216">
        <f t="shared" si="1"/>
        <v>2257</v>
      </c>
      <c r="C2262" s="598"/>
      <c r="D2262" s="599">
        <v>8.595568903778E12</v>
      </c>
      <c r="E2262" s="55" t="s">
        <v>2672</v>
      </c>
      <c r="F2262" s="594" t="s">
        <v>6855</v>
      </c>
      <c r="G2262" s="589">
        <v>2264.47</v>
      </c>
      <c r="H2262" s="590">
        <f>G2262*'ЗМІСТ'!$E$13/1000*1.2</f>
        <v>118.7830456</v>
      </c>
      <c r="I2262" s="591"/>
      <c r="J2262" s="592"/>
      <c r="K2262" s="591"/>
      <c r="L2262" s="575"/>
      <c r="M2262" s="593"/>
      <c r="N2262" s="562"/>
      <c r="O2262" s="564"/>
    </row>
    <row r="2263" ht="13.5" customHeight="1" outlineLevel="1">
      <c r="A2263" s="564"/>
      <c r="B2263" s="216">
        <f t="shared" si="1"/>
        <v>2258</v>
      </c>
      <c r="C2263" s="598"/>
      <c r="D2263" s="599">
        <v>8.595057609471E12</v>
      </c>
      <c r="E2263" s="55" t="s">
        <v>2687</v>
      </c>
      <c r="F2263" s="594" t="s">
        <v>6856</v>
      </c>
      <c r="G2263" s="589">
        <v>3745.38</v>
      </c>
      <c r="H2263" s="590">
        <f>G2263*'ЗМІСТ'!$E$13/1000*1.2</f>
        <v>196.4643573</v>
      </c>
      <c r="I2263" s="591"/>
      <c r="J2263" s="592"/>
      <c r="K2263" s="591"/>
      <c r="L2263" s="575"/>
      <c r="M2263" s="593"/>
      <c r="N2263" s="562"/>
      <c r="O2263" s="564"/>
    </row>
    <row r="2264" ht="13.5" customHeight="1" outlineLevel="1">
      <c r="A2264" s="564"/>
      <c r="B2264" s="216">
        <f t="shared" si="1"/>
        <v>2259</v>
      </c>
      <c r="C2264" s="598"/>
      <c r="D2264" s="599">
        <v>8.595057616318E12</v>
      </c>
      <c r="E2264" s="55" t="s">
        <v>2720</v>
      </c>
      <c r="F2264" s="594" t="s">
        <v>6857</v>
      </c>
      <c r="G2264" s="589">
        <v>4160.15</v>
      </c>
      <c r="H2264" s="590">
        <f>G2264*'ЗМІСТ'!$E$13/1000*1.2</f>
        <v>218.2211675</v>
      </c>
      <c r="I2264" s="591"/>
      <c r="J2264" s="592"/>
      <c r="K2264" s="591"/>
      <c r="L2264" s="575"/>
      <c r="M2264" s="593"/>
      <c r="N2264" s="562"/>
      <c r="O2264" s="564"/>
    </row>
    <row r="2265" ht="13.5" customHeight="1" outlineLevel="1">
      <c r="A2265" s="564"/>
      <c r="B2265" s="216">
        <f t="shared" si="1"/>
        <v>2260</v>
      </c>
      <c r="C2265" s="598"/>
      <c r="D2265" s="599">
        <v>8.595057615908E12</v>
      </c>
      <c r="E2265" s="55" t="s">
        <v>6858</v>
      </c>
      <c r="F2265" s="594" t="s">
        <v>6859</v>
      </c>
      <c r="G2265" s="589">
        <v>5546.03</v>
      </c>
      <c r="H2265" s="590">
        <f>G2265*'ЗМІСТ'!$E$13/1000*1.2</f>
        <v>290.9176692</v>
      </c>
      <c r="I2265" s="591"/>
      <c r="J2265" s="592"/>
      <c r="K2265" s="591"/>
      <c r="L2265" s="575"/>
      <c r="M2265" s="593"/>
      <c r="N2265" s="562"/>
      <c r="O2265" s="564"/>
    </row>
    <row r="2266" ht="13.5" customHeight="1" outlineLevel="1">
      <c r="A2266" s="564"/>
      <c r="B2266" s="216">
        <f t="shared" si="1"/>
        <v>2261</v>
      </c>
      <c r="C2266" s="598"/>
      <c r="D2266" s="599">
        <v>8.59505763969E12</v>
      </c>
      <c r="E2266" s="55" t="s">
        <v>6860</v>
      </c>
      <c r="F2266" s="594" t="s">
        <v>6861</v>
      </c>
      <c r="G2266" s="589">
        <v>7137.3</v>
      </c>
      <c r="H2266" s="590">
        <f>G2266*'ЗМІСТ'!$E$13/1000*1.2</f>
        <v>374.387928</v>
      </c>
      <c r="I2266" s="591"/>
      <c r="J2266" s="592"/>
      <c r="K2266" s="591"/>
      <c r="L2266" s="575"/>
      <c r="M2266" s="593"/>
      <c r="N2266" s="562"/>
      <c r="O2266" s="564"/>
    </row>
    <row r="2267" ht="13.5" customHeight="1" outlineLevel="1">
      <c r="A2267" s="564"/>
      <c r="B2267" s="216">
        <f t="shared" si="1"/>
        <v>2262</v>
      </c>
      <c r="C2267" s="598"/>
      <c r="D2267" s="599">
        <v>8.595057639706E12</v>
      </c>
      <c r="E2267" s="55" t="s">
        <v>6862</v>
      </c>
      <c r="F2267" s="594" t="s">
        <v>6863</v>
      </c>
      <c r="G2267" s="589">
        <v>7830.95</v>
      </c>
      <c r="H2267" s="590">
        <f>G2267*'ЗМІСТ'!$E$13/1000*1.2</f>
        <v>410.773422</v>
      </c>
      <c r="I2267" s="591"/>
      <c r="J2267" s="592"/>
      <c r="K2267" s="591"/>
      <c r="L2267" s="575"/>
      <c r="M2267" s="593"/>
      <c r="N2267" s="562"/>
      <c r="O2267" s="564"/>
    </row>
    <row r="2268" ht="13.5" customHeight="1" outlineLevel="1">
      <c r="A2268" s="564"/>
      <c r="B2268" s="216">
        <f t="shared" si="1"/>
        <v>2263</v>
      </c>
      <c r="C2268" s="598"/>
      <c r="D2268" s="599">
        <v>8.595057639713E12</v>
      </c>
      <c r="E2268" s="55" t="s">
        <v>6864</v>
      </c>
      <c r="F2268" s="594" t="s">
        <v>6865</v>
      </c>
      <c r="G2268" s="589">
        <v>8617.01</v>
      </c>
      <c r="H2268" s="590">
        <f>G2268*'ЗМІСТ'!$E$13/1000*1.2</f>
        <v>452.0062936</v>
      </c>
      <c r="I2268" s="591"/>
      <c r="J2268" s="592"/>
      <c r="K2268" s="591"/>
      <c r="L2268" s="575"/>
      <c r="M2268" s="593"/>
      <c r="N2268" s="562"/>
      <c r="O2268" s="564"/>
    </row>
    <row r="2269" ht="13.5" customHeight="1" outlineLevel="1">
      <c r="A2269" s="564"/>
      <c r="B2269" s="216">
        <f t="shared" si="1"/>
        <v>2264</v>
      </c>
      <c r="C2269" s="598"/>
      <c r="D2269" s="599">
        <v>8.59505763084E12</v>
      </c>
      <c r="E2269" s="55" t="s">
        <v>6866</v>
      </c>
      <c r="F2269" s="594" t="s">
        <v>6867</v>
      </c>
      <c r="G2269" s="589">
        <v>10501.74</v>
      </c>
      <c r="H2269" s="590">
        <f>G2269*'ЗМІСТ'!$E$13/1000*1.2</f>
        <v>550.8700319</v>
      </c>
      <c r="I2269" s="591"/>
      <c r="J2269" s="592"/>
      <c r="K2269" s="591"/>
      <c r="L2269" s="575"/>
      <c r="M2269" s="593"/>
      <c r="N2269" s="562"/>
      <c r="O2269" s="564"/>
    </row>
    <row r="2270" ht="13.5" customHeight="1" outlineLevel="1">
      <c r="A2270" s="564"/>
      <c r="B2270" s="216">
        <f t="shared" si="1"/>
        <v>2265</v>
      </c>
      <c r="C2270" s="598"/>
      <c r="D2270" s="599">
        <v>8.595057634091E12</v>
      </c>
      <c r="E2270" s="55" t="s">
        <v>6868</v>
      </c>
      <c r="F2270" s="594" t="s">
        <v>6869</v>
      </c>
      <c r="G2270" s="589">
        <v>12153.72</v>
      </c>
      <c r="H2270" s="590">
        <f>G2270*'ЗМІСТ'!$E$13/1000*1.2</f>
        <v>637.524841</v>
      </c>
      <c r="I2270" s="591"/>
      <c r="J2270" s="592"/>
      <c r="K2270" s="591"/>
      <c r="L2270" s="575"/>
      <c r="M2270" s="593"/>
      <c r="N2270" s="562"/>
      <c r="O2270" s="564"/>
    </row>
    <row r="2271" ht="13.5" customHeight="1" outlineLevel="1">
      <c r="A2271" s="564"/>
      <c r="B2271" s="216">
        <f t="shared" si="1"/>
        <v>2266</v>
      </c>
      <c r="C2271" s="598"/>
      <c r="D2271" s="599">
        <v>8.595057639737E12</v>
      </c>
      <c r="E2271" s="55" t="s">
        <v>6870</v>
      </c>
      <c r="F2271" s="594" t="s">
        <v>6871</v>
      </c>
      <c r="G2271" s="589">
        <v>20701.14</v>
      </c>
      <c r="H2271" s="590">
        <f>G2271*'ЗМІСТ'!$E$13/1000*1.2</f>
        <v>1085.880783</v>
      </c>
      <c r="I2271" s="591"/>
      <c r="J2271" s="592"/>
      <c r="K2271" s="591"/>
      <c r="L2271" s="575"/>
      <c r="M2271" s="593"/>
      <c r="N2271" s="562"/>
      <c r="O2271" s="564"/>
    </row>
    <row r="2272" ht="13.5" customHeight="1" outlineLevel="1">
      <c r="A2272" s="564"/>
      <c r="B2272" s="216">
        <f t="shared" si="1"/>
        <v>2267</v>
      </c>
      <c r="C2272" s="598"/>
      <c r="D2272" s="599">
        <v>8.595057639744E12</v>
      </c>
      <c r="E2272" s="55" t="s">
        <v>6872</v>
      </c>
      <c r="F2272" s="594" t="s">
        <v>6873</v>
      </c>
      <c r="G2272" s="589">
        <v>22216.22</v>
      </c>
      <c r="H2272" s="590">
        <f>G2272*'ЗМІСТ'!$E$13/1000*1.2</f>
        <v>1165.354486</v>
      </c>
      <c r="I2272" s="591"/>
      <c r="J2272" s="592"/>
      <c r="K2272" s="591"/>
      <c r="L2272" s="575"/>
      <c r="M2272" s="593"/>
      <c r="N2272" s="562"/>
      <c r="O2272" s="564"/>
    </row>
    <row r="2273" ht="13.5" customHeight="1" outlineLevel="1">
      <c r="A2273" s="564"/>
      <c r="B2273" s="216">
        <f t="shared" si="1"/>
        <v>2268</v>
      </c>
      <c r="C2273" s="598"/>
      <c r="D2273" s="599">
        <v>8.595057608504E12</v>
      </c>
      <c r="E2273" s="55" t="s">
        <v>1762</v>
      </c>
      <c r="F2273" s="594" t="s">
        <v>6874</v>
      </c>
      <c r="G2273" s="589">
        <v>484.66</v>
      </c>
      <c r="H2273" s="590">
        <f>G2273*'ЗМІСТ'!$E$13/1000*1.2</f>
        <v>25.42289846</v>
      </c>
      <c r="I2273" s="591"/>
      <c r="J2273" s="592"/>
      <c r="K2273" s="591"/>
      <c r="L2273" s="575"/>
      <c r="M2273" s="593"/>
      <c r="N2273" s="562"/>
      <c r="O2273" s="564"/>
    </row>
    <row r="2274" ht="13.5" customHeight="1" outlineLevel="1">
      <c r="A2274" s="564"/>
      <c r="B2274" s="216">
        <f t="shared" si="1"/>
        <v>2269</v>
      </c>
      <c r="C2274" s="598"/>
      <c r="D2274" s="599">
        <v>8.595057690936E12</v>
      </c>
      <c r="E2274" s="55" t="s">
        <v>6875</v>
      </c>
      <c r="F2274" s="594" t="s">
        <v>6876</v>
      </c>
      <c r="G2274" s="589">
        <v>676.56</v>
      </c>
      <c r="H2274" s="590">
        <f>G2274*'ЗМІСТ'!$E$13/1000*1.2</f>
        <v>35.48903599</v>
      </c>
      <c r="I2274" s="591"/>
      <c r="J2274" s="592"/>
      <c r="K2274" s="591"/>
      <c r="L2274" s="575"/>
      <c r="M2274" s="593"/>
      <c r="N2274" s="562"/>
      <c r="O2274" s="564"/>
    </row>
    <row r="2275" ht="13.5" customHeight="1" outlineLevel="1">
      <c r="A2275" s="564"/>
      <c r="B2275" s="216">
        <f t="shared" si="1"/>
        <v>2270</v>
      </c>
      <c r="C2275" s="598"/>
      <c r="D2275" s="599">
        <v>8.595057601659E12</v>
      </c>
      <c r="E2275" s="55" t="s">
        <v>6877</v>
      </c>
      <c r="F2275" s="594" t="s">
        <v>6878</v>
      </c>
      <c r="G2275" s="589">
        <v>636.81</v>
      </c>
      <c r="H2275" s="590">
        <f>G2275*'ЗМІСТ'!$E$13/1000*1.2</f>
        <v>33.40394497</v>
      </c>
      <c r="I2275" s="591"/>
      <c r="J2275" s="592"/>
      <c r="K2275" s="591"/>
      <c r="L2275" s="575"/>
      <c r="M2275" s="593"/>
      <c r="N2275" s="562"/>
      <c r="O2275" s="564"/>
    </row>
    <row r="2276" ht="13.5" customHeight="1" outlineLevel="1">
      <c r="A2276" s="564"/>
      <c r="B2276" s="216">
        <f t="shared" si="1"/>
        <v>2271</v>
      </c>
      <c r="C2276" s="598"/>
      <c r="D2276" s="599">
        <v>8.595057690943E12</v>
      </c>
      <c r="E2276" s="55" t="s">
        <v>6879</v>
      </c>
      <c r="F2276" s="594" t="s">
        <v>6880</v>
      </c>
      <c r="G2276" s="589">
        <v>942.47</v>
      </c>
      <c r="H2276" s="590">
        <f>G2276*'ЗМІСТ'!$E$13/1000*1.2</f>
        <v>49.43737695</v>
      </c>
      <c r="I2276" s="591"/>
      <c r="J2276" s="592"/>
      <c r="K2276" s="591"/>
      <c r="L2276" s="575"/>
      <c r="M2276" s="593"/>
      <c r="N2276" s="562"/>
      <c r="O2276" s="564"/>
    </row>
    <row r="2277" ht="13.5" customHeight="1" outlineLevel="1">
      <c r="A2277" s="564"/>
      <c r="B2277" s="216">
        <f t="shared" si="1"/>
        <v>2272</v>
      </c>
      <c r="C2277" s="598"/>
      <c r="D2277" s="599">
        <v>8.595568903068E12</v>
      </c>
      <c r="E2277" s="55" t="s">
        <v>1763</v>
      </c>
      <c r="F2277" s="594" t="s">
        <v>6881</v>
      </c>
      <c r="G2277" s="589">
        <v>789.42</v>
      </c>
      <c r="H2277" s="590">
        <f>G2277*'ЗМІСТ'!$E$13/1000*1.2</f>
        <v>41.40912083</v>
      </c>
      <c r="I2277" s="591"/>
      <c r="J2277" s="592"/>
      <c r="K2277" s="591"/>
      <c r="L2277" s="575"/>
      <c r="M2277" s="593"/>
      <c r="N2277" s="562"/>
      <c r="O2277" s="564"/>
    </row>
    <row r="2278" ht="13.5" customHeight="1" outlineLevel="1">
      <c r="A2278" s="564"/>
      <c r="B2278" s="216">
        <f t="shared" si="1"/>
        <v>2273</v>
      </c>
      <c r="C2278" s="598"/>
      <c r="D2278" s="599">
        <v>8.595568903075E12</v>
      </c>
      <c r="E2278" s="55" t="s">
        <v>1765</v>
      </c>
      <c r="F2278" s="594" t="s">
        <v>6882</v>
      </c>
      <c r="G2278" s="589">
        <v>813.71</v>
      </c>
      <c r="H2278" s="590">
        <f>G2278*'ЗМІСТ'!$E$13/1000*1.2</f>
        <v>42.6832557</v>
      </c>
      <c r="I2278" s="591"/>
      <c r="J2278" s="592"/>
      <c r="K2278" s="591"/>
      <c r="L2278" s="575"/>
      <c r="M2278" s="593"/>
      <c r="N2278" s="562"/>
      <c r="O2278" s="564"/>
    </row>
    <row r="2279" ht="13.5" customHeight="1" outlineLevel="1">
      <c r="A2279" s="564"/>
      <c r="B2279" s="216">
        <f t="shared" si="1"/>
        <v>2274</v>
      </c>
      <c r="C2279" s="598"/>
      <c r="D2279" s="599">
        <v>8.595057601673E12</v>
      </c>
      <c r="E2279" s="55" t="s">
        <v>6883</v>
      </c>
      <c r="F2279" s="594" t="s">
        <v>6884</v>
      </c>
      <c r="G2279" s="589">
        <v>877.04</v>
      </c>
      <c r="H2279" s="590">
        <f>G2279*'ЗМІСТ'!$E$13/1000*1.2</f>
        <v>46.00523844</v>
      </c>
      <c r="I2279" s="591"/>
      <c r="J2279" s="592"/>
      <c r="K2279" s="591"/>
      <c r="L2279" s="575"/>
      <c r="M2279" s="593"/>
      <c r="N2279" s="562"/>
      <c r="O2279" s="564"/>
    </row>
    <row r="2280" ht="13.5" customHeight="1" outlineLevel="1">
      <c r="A2280" s="564"/>
      <c r="B2280" s="216">
        <f t="shared" si="1"/>
        <v>2275</v>
      </c>
      <c r="C2280" s="598"/>
      <c r="D2280" s="599">
        <v>8.595057609532E12</v>
      </c>
      <c r="E2280" s="55" t="s">
        <v>1847</v>
      </c>
      <c r="F2280" s="594" t="s">
        <v>6885</v>
      </c>
      <c r="G2280" s="589">
        <v>1003.37</v>
      </c>
      <c r="H2280" s="590">
        <f>G2280*'ЗМІСТ'!$E$13/1000*1.2</f>
        <v>52.63189375</v>
      </c>
      <c r="I2280" s="591"/>
      <c r="J2280" s="592"/>
      <c r="K2280" s="591"/>
      <c r="L2280" s="575"/>
      <c r="M2280" s="593"/>
      <c r="N2280" s="562"/>
      <c r="O2280" s="564"/>
    </row>
    <row r="2281" ht="13.5" customHeight="1" outlineLevel="1">
      <c r="A2281" s="564"/>
      <c r="B2281" s="216">
        <f t="shared" si="1"/>
        <v>2276</v>
      </c>
      <c r="C2281" s="598"/>
      <c r="D2281" s="599">
        <v>8.59505769095E12</v>
      </c>
      <c r="E2281" s="55" t="s">
        <v>6886</v>
      </c>
      <c r="F2281" s="594" t="s">
        <v>6887</v>
      </c>
      <c r="G2281" s="589">
        <v>1337.39</v>
      </c>
      <c r="H2281" s="590">
        <f>G2281*'ЗМІСТ'!$E$13/1000*1.2</f>
        <v>70.15295294</v>
      </c>
      <c r="I2281" s="591"/>
      <c r="J2281" s="592"/>
      <c r="K2281" s="591"/>
      <c r="L2281" s="575"/>
      <c r="M2281" s="593"/>
      <c r="N2281" s="562"/>
      <c r="O2281" s="564"/>
    </row>
    <row r="2282" ht="13.5" customHeight="1" outlineLevel="1">
      <c r="A2282" s="564"/>
      <c r="B2282" s="216">
        <f t="shared" si="1"/>
        <v>2277</v>
      </c>
      <c r="C2282" s="598"/>
      <c r="D2282" s="599">
        <v>8.595057609433E12</v>
      </c>
      <c r="E2282" s="55" t="s">
        <v>1871</v>
      </c>
      <c r="F2282" s="594" t="s">
        <v>6888</v>
      </c>
      <c r="G2282" s="589">
        <v>1238.45</v>
      </c>
      <c r="H2282" s="590">
        <f>G2282*'ЗМІСТ'!$E$13/1000*1.2</f>
        <v>64.96304336</v>
      </c>
      <c r="I2282" s="591"/>
      <c r="J2282" s="592"/>
      <c r="K2282" s="591"/>
      <c r="L2282" s="575"/>
      <c r="M2282" s="593"/>
      <c r="N2282" s="562"/>
      <c r="O2282" s="564"/>
    </row>
    <row r="2283" ht="13.5" customHeight="1" outlineLevel="1">
      <c r="A2283" s="564"/>
      <c r="B2283" s="216">
        <f t="shared" si="1"/>
        <v>2278</v>
      </c>
      <c r="C2283" s="598"/>
      <c r="D2283" s="599">
        <v>8.595057690967E12</v>
      </c>
      <c r="E2283" s="55" t="s">
        <v>6889</v>
      </c>
      <c r="F2283" s="594" t="s">
        <v>6890</v>
      </c>
      <c r="G2283" s="589">
        <v>1663.12</v>
      </c>
      <c r="H2283" s="590">
        <f>G2283*'ЗМІСТ'!$E$13/1000*1.2</f>
        <v>87.23915917</v>
      </c>
      <c r="I2283" s="591"/>
      <c r="J2283" s="592"/>
      <c r="K2283" s="591"/>
      <c r="L2283" s="575"/>
      <c r="M2283" s="593"/>
      <c r="N2283" s="562"/>
      <c r="O2283" s="564"/>
    </row>
    <row r="2284" ht="13.5" customHeight="1" outlineLevel="1">
      <c r="A2284" s="564"/>
      <c r="B2284" s="216">
        <f t="shared" si="1"/>
        <v>2279</v>
      </c>
      <c r="C2284" s="598"/>
      <c r="D2284" s="599">
        <v>8.595057612426E12</v>
      </c>
      <c r="E2284" s="55" t="s">
        <v>1903</v>
      </c>
      <c r="F2284" s="594" t="s">
        <v>6891</v>
      </c>
      <c r="G2284" s="589">
        <v>651.44</v>
      </c>
      <c r="H2284" s="590">
        <f>G2284*'ЗМІСТ'!$E$13/1000*1.2</f>
        <v>34.17136337</v>
      </c>
      <c r="I2284" s="591"/>
      <c r="J2284" s="592"/>
      <c r="K2284" s="591"/>
      <c r="L2284" s="575"/>
      <c r="M2284" s="593"/>
      <c r="N2284" s="562"/>
      <c r="O2284" s="564"/>
    </row>
    <row r="2285" ht="13.5" customHeight="1" outlineLevel="1">
      <c r="A2285" s="564"/>
      <c r="B2285" s="216">
        <f t="shared" si="1"/>
        <v>2280</v>
      </c>
      <c r="C2285" s="598"/>
      <c r="D2285" s="599">
        <v>8.595057620551E12</v>
      </c>
      <c r="E2285" s="55" t="s">
        <v>1912</v>
      </c>
      <c r="F2285" s="594" t="s">
        <v>6892</v>
      </c>
      <c r="G2285" s="589">
        <v>633.96</v>
      </c>
      <c r="H2285" s="590">
        <f>G2285*'ЗМІСТ'!$E$13/1000*1.2</f>
        <v>33.25444788</v>
      </c>
      <c r="I2285" s="591"/>
      <c r="J2285" s="592"/>
      <c r="K2285" s="591"/>
      <c r="L2285" s="575"/>
      <c r="M2285" s="593"/>
      <c r="N2285" s="562"/>
      <c r="O2285" s="564"/>
    </row>
    <row r="2286" ht="13.5" customHeight="1" outlineLevel="1">
      <c r="A2286" s="564"/>
      <c r="B2286" s="216">
        <f t="shared" si="1"/>
        <v>2281</v>
      </c>
      <c r="C2286" s="598"/>
      <c r="D2286" s="599">
        <v>8.595057690998E12</v>
      </c>
      <c r="E2286" s="55" t="s">
        <v>6893</v>
      </c>
      <c r="F2286" s="594" t="s">
        <v>6894</v>
      </c>
      <c r="G2286" s="589">
        <v>892.32</v>
      </c>
      <c r="H2286" s="590">
        <f>G2286*'ЗМІСТ'!$E$13/1000*1.2</f>
        <v>46.80675268</v>
      </c>
      <c r="I2286" s="591"/>
      <c r="J2286" s="592"/>
      <c r="K2286" s="591"/>
      <c r="L2286" s="575"/>
      <c r="M2286" s="593"/>
      <c r="N2286" s="562"/>
      <c r="O2286" s="564"/>
    </row>
    <row r="2287" ht="13.5" customHeight="1" outlineLevel="1">
      <c r="A2287" s="564"/>
      <c r="B2287" s="216">
        <f t="shared" si="1"/>
        <v>2282</v>
      </c>
      <c r="C2287" s="598"/>
      <c r="D2287" s="599">
        <v>8.595568928511E12</v>
      </c>
      <c r="E2287" s="55" t="s">
        <v>6895</v>
      </c>
      <c r="F2287" s="594" t="s">
        <v>6896</v>
      </c>
      <c r="G2287" s="589">
        <v>59.16</v>
      </c>
      <c r="H2287" s="590">
        <f>G2287*'ЗМІСТ'!$E$13/1000*1.2</f>
        <v>3.103244899</v>
      </c>
      <c r="I2287" s="591"/>
      <c r="J2287" s="592"/>
      <c r="K2287" s="591"/>
      <c r="L2287" s="575"/>
      <c r="M2287" s="593"/>
      <c r="N2287" s="562"/>
      <c r="O2287" s="564"/>
    </row>
    <row r="2288" ht="13.5" customHeight="1" outlineLevel="1">
      <c r="A2288" s="564"/>
      <c r="B2288" s="216">
        <f t="shared" si="1"/>
        <v>2283</v>
      </c>
      <c r="C2288" s="598"/>
      <c r="D2288" s="599">
        <v>8.595057630406E12</v>
      </c>
      <c r="E2288" s="55" t="s">
        <v>6897</v>
      </c>
      <c r="F2288" s="594" t="s">
        <v>6898</v>
      </c>
      <c r="G2288" s="589">
        <v>57.42</v>
      </c>
      <c r="H2288" s="590">
        <f>G2288*'ЗМІСТ'!$E$13/1000*1.2</f>
        <v>3.01197299</v>
      </c>
      <c r="I2288" s="591"/>
      <c r="J2288" s="592"/>
      <c r="K2288" s="591"/>
      <c r="L2288" s="575"/>
      <c r="M2288" s="593"/>
      <c r="N2288" s="562"/>
      <c r="O2288" s="564"/>
    </row>
    <row r="2289" ht="13.5" customHeight="1" outlineLevel="1">
      <c r="A2289" s="564"/>
      <c r="B2289" s="216">
        <f t="shared" si="1"/>
        <v>2284</v>
      </c>
      <c r="C2289" s="598"/>
      <c r="D2289" s="599">
        <v>8.595568928535E12</v>
      </c>
      <c r="E2289" s="55" t="s">
        <v>6899</v>
      </c>
      <c r="F2289" s="594" t="s">
        <v>6900</v>
      </c>
      <c r="G2289" s="589">
        <v>107.77</v>
      </c>
      <c r="H2289" s="590">
        <f>G2289*'ЗМІСТ'!$E$13/1000*1.2</f>
        <v>5.653088282</v>
      </c>
      <c r="I2289" s="591"/>
      <c r="J2289" s="592"/>
      <c r="K2289" s="591"/>
      <c r="L2289" s="575"/>
      <c r="M2289" s="593"/>
      <c r="N2289" s="562"/>
      <c r="O2289" s="564"/>
    </row>
    <row r="2290" ht="13.5" customHeight="1" outlineLevel="1">
      <c r="A2290" s="564"/>
      <c r="B2290" s="216">
        <f t="shared" si="1"/>
        <v>2285</v>
      </c>
      <c r="C2290" s="598"/>
      <c r="D2290" s="599">
        <v>8.595057640818E12</v>
      </c>
      <c r="E2290" s="55" t="s">
        <v>6901</v>
      </c>
      <c r="F2290" s="594" t="s">
        <v>6902</v>
      </c>
      <c r="G2290" s="589">
        <v>92.42</v>
      </c>
      <c r="H2290" s="590">
        <f>G2290*'ЗМІСТ'!$E$13/1000*1.2</f>
        <v>4.84790219</v>
      </c>
      <c r="I2290" s="591"/>
      <c r="J2290" s="592"/>
      <c r="K2290" s="591"/>
      <c r="L2290" s="575"/>
      <c r="M2290" s="593"/>
      <c r="N2290" s="562"/>
      <c r="O2290" s="564"/>
    </row>
    <row r="2291" ht="13.5" customHeight="1" outlineLevel="1">
      <c r="A2291" s="564"/>
      <c r="B2291" s="216">
        <f t="shared" si="1"/>
        <v>2286</v>
      </c>
      <c r="C2291" s="598"/>
      <c r="D2291" s="599">
        <v>8.595057633636E12</v>
      </c>
      <c r="E2291" s="55" t="s">
        <v>6903</v>
      </c>
      <c r="F2291" s="594" t="s">
        <v>6904</v>
      </c>
      <c r="G2291" s="589">
        <v>12.08</v>
      </c>
      <c r="H2291" s="590">
        <f>G2291*'ЗМІСТ'!$E$13/1000*1.2</f>
        <v>0.6336578496</v>
      </c>
      <c r="I2291" s="591"/>
      <c r="J2291" s="592"/>
      <c r="K2291" s="591"/>
      <c r="L2291" s="575"/>
      <c r="M2291" s="593"/>
      <c r="N2291" s="562"/>
      <c r="O2291" s="564"/>
    </row>
    <row r="2292" ht="13.5" customHeight="1" outlineLevel="1">
      <c r="A2292" s="564"/>
      <c r="B2292" s="216">
        <f t="shared" si="1"/>
        <v>2287</v>
      </c>
      <c r="C2292" s="598"/>
      <c r="D2292" s="599">
        <v>8.595568928528E12</v>
      </c>
      <c r="E2292" s="55" t="s">
        <v>6905</v>
      </c>
      <c r="F2292" s="594" t="s">
        <v>6906</v>
      </c>
      <c r="G2292" s="589">
        <v>33.87</v>
      </c>
      <c r="H2292" s="590">
        <f>G2292*'ЗМІСТ'!$E$13/1000*1.2</f>
        <v>1.776654914</v>
      </c>
      <c r="I2292" s="591"/>
      <c r="J2292" s="592"/>
      <c r="K2292" s="591"/>
      <c r="L2292" s="575"/>
      <c r="M2292" s="593"/>
      <c r="N2292" s="562"/>
      <c r="O2292" s="564"/>
    </row>
    <row r="2293" ht="13.5" customHeight="1" outlineLevel="1">
      <c r="A2293" s="564"/>
      <c r="B2293" s="216">
        <f t="shared" si="1"/>
        <v>2288</v>
      </c>
      <c r="C2293" s="598"/>
      <c r="D2293" s="599">
        <v>8.595057633643E12</v>
      </c>
      <c r="E2293" s="55" t="s">
        <v>6907</v>
      </c>
      <c r="F2293" s="594" t="s">
        <v>6908</v>
      </c>
      <c r="G2293" s="589">
        <v>26.04</v>
      </c>
      <c r="H2293" s="590">
        <f>G2293*'ЗМІСТ'!$E$13/1000*1.2</f>
        <v>1.365931325</v>
      </c>
      <c r="I2293" s="591"/>
      <c r="J2293" s="592"/>
      <c r="K2293" s="591"/>
      <c r="L2293" s="575"/>
      <c r="M2293" s="593"/>
      <c r="N2293" s="562"/>
      <c r="O2293" s="564"/>
    </row>
    <row r="2294" ht="13.5" customHeight="1" outlineLevel="1">
      <c r="A2294" s="564"/>
      <c r="B2294" s="216">
        <f t="shared" si="1"/>
        <v>2289</v>
      </c>
      <c r="C2294" s="598"/>
      <c r="D2294" s="599">
        <v>8.59505765147E12</v>
      </c>
      <c r="E2294" s="55" t="s">
        <v>6909</v>
      </c>
      <c r="F2294" s="594" t="s">
        <v>6910</v>
      </c>
      <c r="G2294" s="589">
        <v>55.13</v>
      </c>
      <c r="H2294" s="590">
        <f>G2294*'ЗМІСТ'!$E$13/1000*1.2</f>
        <v>2.891850766</v>
      </c>
      <c r="I2294" s="591"/>
      <c r="J2294" s="592"/>
      <c r="K2294" s="591"/>
      <c r="L2294" s="575"/>
      <c r="M2294" s="593"/>
      <c r="N2294" s="562"/>
      <c r="O2294" s="564"/>
    </row>
    <row r="2295" ht="13.5" customHeight="1" outlineLevel="1">
      <c r="A2295" s="564"/>
      <c r="B2295" s="216">
        <f t="shared" si="1"/>
        <v>2290</v>
      </c>
      <c r="C2295" s="598"/>
      <c r="D2295" s="599">
        <v>8.595057651487E12</v>
      </c>
      <c r="E2295" s="55" t="s">
        <v>6911</v>
      </c>
      <c r="F2295" s="594" t="s">
        <v>6912</v>
      </c>
      <c r="G2295" s="589">
        <v>55.25</v>
      </c>
      <c r="H2295" s="590">
        <f>G2295*'ЗМІСТ'!$E$13/1000*1.2</f>
        <v>2.89814538</v>
      </c>
      <c r="I2295" s="591"/>
      <c r="J2295" s="592"/>
      <c r="K2295" s="591"/>
      <c r="L2295" s="575"/>
      <c r="M2295" s="593"/>
      <c r="N2295" s="562"/>
      <c r="O2295" s="564"/>
    </row>
    <row r="2296" ht="13.5" customHeight="1" outlineLevel="1">
      <c r="A2296" s="564"/>
      <c r="B2296" s="216">
        <f t="shared" si="1"/>
        <v>2291</v>
      </c>
      <c r="C2296" s="598"/>
      <c r="D2296" s="599">
        <v>8.595568936295E12</v>
      </c>
      <c r="E2296" s="55" t="s">
        <v>6913</v>
      </c>
      <c r="F2296" s="594" t="s">
        <v>220</v>
      </c>
      <c r="G2296" s="589">
        <v>8156.72</v>
      </c>
      <c r="H2296" s="590">
        <f>G2296*'ЗМІСТ'!$E$13/1000*1.2</f>
        <v>427.8617264</v>
      </c>
      <c r="I2296" s="591"/>
      <c r="J2296" s="592"/>
      <c r="K2296" s="591"/>
      <c r="L2296" s="575"/>
      <c r="M2296" s="593"/>
      <c r="N2296" s="562"/>
      <c r="O2296" s="564"/>
    </row>
    <row r="2297" ht="13.5" customHeight="1" outlineLevel="1">
      <c r="A2297" s="564"/>
      <c r="B2297" s="216">
        <f t="shared" si="1"/>
        <v>2292</v>
      </c>
      <c r="C2297" s="598"/>
      <c r="D2297" s="599">
        <v>8.595568936301E12</v>
      </c>
      <c r="E2297" s="55" t="s">
        <v>6914</v>
      </c>
      <c r="F2297" s="594" t="s">
        <v>224</v>
      </c>
      <c r="G2297" s="589">
        <v>4645.12</v>
      </c>
      <c r="H2297" s="590">
        <f>G2297*'ЗМІСТ'!$E$13/1000*1.2</f>
        <v>243.660327</v>
      </c>
      <c r="I2297" s="591"/>
      <c r="J2297" s="592"/>
      <c r="K2297" s="591"/>
      <c r="L2297" s="575"/>
      <c r="M2297" s="593"/>
      <c r="N2297" s="562"/>
      <c r="O2297" s="564"/>
    </row>
    <row r="2298" ht="13.5" customHeight="1" outlineLevel="1">
      <c r="A2298" s="564"/>
      <c r="B2298" s="216">
        <f t="shared" si="1"/>
        <v>2293</v>
      </c>
      <c r="C2298" s="598"/>
      <c r="D2298" s="599">
        <v>8.595568927422E12</v>
      </c>
      <c r="E2298" s="55" t="s">
        <v>6915</v>
      </c>
      <c r="F2298" s="594" t="s">
        <v>6916</v>
      </c>
      <c r="G2298" s="589">
        <v>2877.06</v>
      </c>
      <c r="H2298" s="590">
        <f>G2298*'ЗМІСТ'!$E$13/1000*1.2</f>
        <v>150.9165275</v>
      </c>
      <c r="I2298" s="591"/>
      <c r="J2298" s="592"/>
      <c r="K2298" s="591"/>
      <c r="L2298" s="575"/>
      <c r="M2298" s="593"/>
      <c r="N2298" s="562"/>
      <c r="O2298" s="564"/>
    </row>
    <row r="2299" ht="13.5" customHeight="1" outlineLevel="1">
      <c r="A2299" s="564"/>
      <c r="B2299" s="216">
        <f t="shared" si="1"/>
        <v>2294</v>
      </c>
      <c r="C2299" s="598"/>
      <c r="D2299" s="599">
        <v>8.595057631762E12</v>
      </c>
      <c r="E2299" s="55" t="s">
        <v>6917</v>
      </c>
      <c r="F2299" s="594" t="s">
        <v>6918</v>
      </c>
      <c r="G2299" s="589">
        <v>2003.41</v>
      </c>
      <c r="H2299" s="590">
        <f>G2299*'ЗМІСТ'!$E$13/1000*1.2</f>
        <v>105.089112</v>
      </c>
      <c r="I2299" s="591"/>
      <c r="J2299" s="592"/>
      <c r="K2299" s="591"/>
      <c r="L2299" s="575"/>
      <c r="M2299" s="593"/>
      <c r="N2299" s="562"/>
      <c r="O2299" s="564"/>
    </row>
    <row r="2300" ht="13.5" customHeight="1" outlineLevel="1">
      <c r="A2300" s="564"/>
      <c r="B2300" s="216">
        <f t="shared" si="1"/>
        <v>2295</v>
      </c>
      <c r="C2300" s="598"/>
      <c r="D2300" s="599">
        <v>8.595568930804E12</v>
      </c>
      <c r="E2300" s="55" t="s">
        <v>200</v>
      </c>
      <c r="F2300" s="594" t="s">
        <v>201</v>
      </c>
      <c r="G2300" s="589">
        <v>13528.44</v>
      </c>
      <c r="H2300" s="590">
        <f>G2300*'ЗМІСТ'!$E$13/1000*1.2</f>
        <v>709.6359436</v>
      </c>
      <c r="I2300" s="591"/>
      <c r="J2300" s="592"/>
      <c r="K2300" s="591"/>
      <c r="L2300" s="575"/>
      <c r="M2300" s="593"/>
      <c r="N2300" s="562"/>
      <c r="O2300" s="564"/>
    </row>
    <row r="2301" ht="13.5" customHeight="1" outlineLevel="1">
      <c r="A2301" s="564"/>
      <c r="B2301" s="216">
        <f t="shared" si="1"/>
        <v>2296</v>
      </c>
      <c r="C2301" s="598"/>
      <c r="D2301" s="599">
        <v>8.595568930811E12</v>
      </c>
      <c r="E2301" s="55" t="s">
        <v>204</v>
      </c>
      <c r="F2301" s="594" t="s">
        <v>205</v>
      </c>
      <c r="G2301" s="589">
        <v>31825.9</v>
      </c>
      <c r="H2301" s="590">
        <f>G2301*'ЗМІСТ'!$E$13/1000*1.2</f>
        <v>1669.431404</v>
      </c>
      <c r="I2301" s="591"/>
      <c r="J2301" s="592"/>
      <c r="K2301" s="591"/>
      <c r="L2301" s="575"/>
      <c r="M2301" s="593"/>
      <c r="N2301" s="562"/>
      <c r="O2301" s="564"/>
    </row>
    <row r="2302" ht="13.5" customHeight="1" outlineLevel="1">
      <c r="A2302" s="564"/>
      <c r="B2302" s="216">
        <f t="shared" si="1"/>
        <v>2297</v>
      </c>
      <c r="C2302" s="598"/>
      <c r="D2302" s="599">
        <v>8.595568930491E12</v>
      </c>
      <c r="E2302" s="55" t="s">
        <v>202</v>
      </c>
      <c r="F2302" s="594" t="s">
        <v>203</v>
      </c>
      <c r="G2302" s="589">
        <v>25314.26</v>
      </c>
      <c r="H2302" s="590">
        <f>G2302*'ЗМІСТ'!$E$13/1000*1.2</f>
        <v>1327.862546</v>
      </c>
      <c r="I2302" s="591"/>
      <c r="J2302" s="592"/>
      <c r="K2302" s="591"/>
      <c r="L2302" s="575"/>
      <c r="M2302" s="593"/>
      <c r="N2302" s="562"/>
      <c r="O2302" s="564"/>
    </row>
    <row r="2303" ht="13.5" customHeight="1" outlineLevel="1">
      <c r="A2303" s="564"/>
      <c r="B2303" s="216">
        <f t="shared" si="1"/>
        <v>2298</v>
      </c>
      <c r="C2303" s="598"/>
      <c r="D2303" s="599">
        <v>8.595057698505E12</v>
      </c>
      <c r="E2303" s="55" t="s">
        <v>198</v>
      </c>
      <c r="F2303" s="594" t="s">
        <v>199</v>
      </c>
      <c r="G2303" s="589">
        <v>10839.58</v>
      </c>
      <c r="H2303" s="590">
        <f>G2303*'ЗМІСТ'!$E$13/1000*1.2</f>
        <v>568.5914696</v>
      </c>
      <c r="I2303" s="591"/>
      <c r="J2303" s="592"/>
      <c r="K2303" s="591"/>
      <c r="L2303" s="575"/>
      <c r="M2303" s="593"/>
      <c r="N2303" s="562"/>
      <c r="O2303" s="564"/>
    </row>
    <row r="2304" ht="13.5" customHeight="1" outlineLevel="1">
      <c r="A2304" s="564"/>
      <c r="B2304" s="216">
        <f t="shared" si="1"/>
        <v>2299</v>
      </c>
      <c r="C2304" s="598"/>
      <c r="D2304" s="599">
        <v>8.5955689036E12</v>
      </c>
      <c r="E2304" s="55" t="s">
        <v>6919</v>
      </c>
      <c r="F2304" s="594" t="s">
        <v>6920</v>
      </c>
      <c r="G2304" s="589">
        <v>452.09</v>
      </c>
      <c r="H2304" s="590">
        <f>G2304*'ЗМІСТ'!$E$13/1000*1.2</f>
        <v>23.7144352</v>
      </c>
      <c r="I2304" s="591"/>
      <c r="J2304" s="592"/>
      <c r="K2304" s="591"/>
      <c r="L2304" s="575"/>
      <c r="M2304" s="593"/>
      <c r="N2304" s="562"/>
      <c r="O2304" s="564"/>
    </row>
    <row r="2305" ht="13.5" customHeight="1" outlineLevel="1">
      <c r="A2305" s="564"/>
      <c r="B2305" s="216">
        <f t="shared" si="1"/>
        <v>2300</v>
      </c>
      <c r="C2305" s="598"/>
      <c r="D2305" s="599">
        <v>8.595568903594E12</v>
      </c>
      <c r="E2305" s="55" t="s">
        <v>6921</v>
      </c>
      <c r="F2305" s="594" t="s">
        <v>6922</v>
      </c>
      <c r="G2305" s="589">
        <v>452.09</v>
      </c>
      <c r="H2305" s="590">
        <f>G2305*'ЗМІСТ'!$E$13/1000*1.2</f>
        <v>23.7144352</v>
      </c>
      <c r="I2305" s="591"/>
      <c r="J2305" s="592"/>
      <c r="K2305" s="591"/>
      <c r="L2305" s="575"/>
      <c r="M2305" s="593"/>
      <c r="N2305" s="562"/>
      <c r="O2305" s="564"/>
    </row>
    <row r="2306" ht="13.5" customHeight="1" outlineLevel="1">
      <c r="A2306" s="564"/>
      <c r="B2306" s="216">
        <f t="shared" si="1"/>
        <v>2301</v>
      </c>
      <c r="C2306" s="598"/>
      <c r="D2306" s="599">
        <v>8.595057633469E12</v>
      </c>
      <c r="E2306" s="55" t="s">
        <v>6923</v>
      </c>
      <c r="F2306" s="594" t="s">
        <v>6924</v>
      </c>
      <c r="G2306" s="589">
        <v>10118.87</v>
      </c>
      <c r="H2306" s="590">
        <f>G2306*'ЗМІСТ'!$E$13/1000*1.2</f>
        <v>530.7865401</v>
      </c>
      <c r="I2306" s="591">
        <v>-0.25052192066805856</v>
      </c>
      <c r="J2306" s="592"/>
      <c r="K2306" s="591"/>
      <c r="L2306" s="575"/>
      <c r="M2306" s="593"/>
      <c r="N2306" s="562"/>
      <c r="O2306" s="564"/>
    </row>
    <row r="2307" ht="13.5" customHeight="1" outlineLevel="1">
      <c r="A2307" s="564"/>
      <c r="B2307" s="216">
        <f t="shared" si="1"/>
        <v>2302</v>
      </c>
      <c r="C2307" s="598"/>
      <c r="D2307" s="599">
        <v>8.595057699557E12</v>
      </c>
      <c r="E2307" s="55" t="s">
        <v>6925</v>
      </c>
      <c r="F2307" s="594" t="s">
        <v>6926</v>
      </c>
      <c r="G2307" s="589">
        <v>8906.86</v>
      </c>
      <c r="H2307" s="590">
        <f>G2307*'ЗМІСТ'!$E$13/1000*1.2</f>
        <v>467.2104101</v>
      </c>
      <c r="I2307" s="591"/>
      <c r="J2307" s="592"/>
      <c r="K2307" s="591"/>
      <c r="L2307" s="575"/>
      <c r="M2307" s="593"/>
      <c r="N2307" s="562"/>
      <c r="O2307" s="564"/>
    </row>
    <row r="2308" ht="13.5" customHeight="1" outlineLevel="1">
      <c r="A2308" s="564"/>
      <c r="B2308" s="216">
        <f t="shared" si="1"/>
        <v>2303</v>
      </c>
      <c r="C2308" s="598"/>
      <c r="D2308" s="599">
        <v>8.595057628939E12</v>
      </c>
      <c r="E2308" s="55" t="s">
        <v>6927</v>
      </c>
      <c r="F2308" s="594" t="s">
        <v>6928</v>
      </c>
      <c r="G2308" s="589">
        <v>6623.77</v>
      </c>
      <c r="H2308" s="590">
        <f>G2308*'ЗМІСТ'!$E$13/1000*1.2</f>
        <v>347.4506502</v>
      </c>
      <c r="I2308" s="591"/>
      <c r="J2308" s="592"/>
      <c r="K2308" s="591"/>
      <c r="L2308" s="575"/>
      <c r="M2308" s="593"/>
      <c r="N2308" s="562"/>
      <c r="O2308" s="564"/>
    </row>
    <row r="2309" ht="13.5" customHeight="1" outlineLevel="1">
      <c r="A2309" s="564"/>
      <c r="B2309" s="216">
        <f t="shared" si="1"/>
        <v>2304</v>
      </c>
      <c r="C2309" s="598"/>
      <c r="D2309" s="599">
        <v>8.595568919571E12</v>
      </c>
      <c r="E2309" s="55" t="s">
        <v>6929</v>
      </c>
      <c r="F2309" s="594" t="s">
        <v>6930</v>
      </c>
      <c r="G2309" s="589">
        <v>10477.38</v>
      </c>
      <c r="H2309" s="590">
        <f>G2309*'ЗМІСТ'!$E$13/1000*1.2</f>
        <v>549.5922252</v>
      </c>
      <c r="I2309" s="591"/>
      <c r="J2309" s="592"/>
      <c r="K2309" s="591"/>
      <c r="L2309" s="575"/>
      <c r="M2309" s="593"/>
      <c r="N2309" s="562"/>
      <c r="O2309" s="564"/>
    </row>
    <row r="2310" ht="13.5" customHeight="1" outlineLevel="1">
      <c r="A2310" s="564"/>
      <c r="B2310" s="216">
        <f t="shared" si="1"/>
        <v>2305</v>
      </c>
      <c r="C2310" s="598"/>
      <c r="D2310" s="599">
        <v>8.595057632103E12</v>
      </c>
      <c r="E2310" s="55" t="s">
        <v>6931</v>
      </c>
      <c r="F2310" s="594" t="s">
        <v>6932</v>
      </c>
      <c r="G2310" s="589">
        <v>21822.62</v>
      </c>
      <c r="H2310" s="590">
        <f>G2310*'ЗМІСТ'!$E$13/1000*1.2</f>
        <v>1144.708151</v>
      </c>
      <c r="I2310" s="591"/>
      <c r="J2310" s="592"/>
      <c r="K2310" s="591"/>
      <c r="L2310" s="575"/>
      <c r="M2310" s="593"/>
      <c r="N2310" s="562"/>
      <c r="O2310" s="564"/>
    </row>
    <row r="2311" ht="13.5" customHeight="1" outlineLevel="1">
      <c r="A2311" s="564"/>
      <c r="B2311" s="216">
        <f t="shared" si="1"/>
        <v>2306</v>
      </c>
      <c r="C2311" s="598"/>
      <c r="D2311" s="599">
        <v>8.595057699564E12</v>
      </c>
      <c r="E2311" s="55" t="s">
        <v>6933</v>
      </c>
      <c r="F2311" s="594" t="s">
        <v>6934</v>
      </c>
      <c r="G2311" s="589">
        <v>10287.99</v>
      </c>
      <c r="H2311" s="590">
        <f>G2311*'ЗМІСТ'!$E$13/1000*1.2</f>
        <v>539.65775</v>
      </c>
      <c r="I2311" s="591">
        <v>-0.15509259259259253</v>
      </c>
      <c r="J2311" s="592"/>
      <c r="K2311" s="591"/>
      <c r="L2311" s="575"/>
      <c r="M2311" s="593"/>
      <c r="N2311" s="562"/>
      <c r="O2311" s="564"/>
    </row>
    <row r="2312" ht="13.5" customHeight="1" outlineLevel="1">
      <c r="A2312" s="564"/>
      <c r="B2312" s="216">
        <f t="shared" si="1"/>
        <v>2307</v>
      </c>
      <c r="C2312" s="598"/>
      <c r="D2312" s="599">
        <v>8.595057651494E12</v>
      </c>
      <c r="E2312" s="55" t="s">
        <v>6935</v>
      </c>
      <c r="F2312" s="594" t="s">
        <v>6936</v>
      </c>
      <c r="G2312" s="589">
        <v>82.55</v>
      </c>
      <c r="H2312" s="590">
        <f>G2312*'ЗМІСТ'!$E$13/1000*1.2</f>
        <v>4.330170156</v>
      </c>
      <c r="I2312" s="591"/>
      <c r="J2312" s="592"/>
      <c r="K2312" s="591"/>
      <c r="L2312" s="575"/>
      <c r="M2312" s="593"/>
      <c r="N2312" s="562"/>
      <c r="O2312" s="564"/>
    </row>
    <row r="2313" ht="13.5" customHeight="1" outlineLevel="1">
      <c r="A2313" s="564"/>
      <c r="B2313" s="216">
        <f t="shared" si="1"/>
        <v>2308</v>
      </c>
      <c r="C2313" s="598"/>
      <c r="D2313" s="599">
        <v>8.595568912527E12</v>
      </c>
      <c r="E2313" s="55" t="s">
        <v>6937</v>
      </c>
      <c r="F2313" s="594" t="s">
        <v>6938</v>
      </c>
      <c r="G2313" s="589">
        <v>6149.19</v>
      </c>
      <c r="H2313" s="590">
        <f>G2313*'ЗМІСТ'!$E$13/1000*1.2</f>
        <v>322.5564994</v>
      </c>
      <c r="I2313" s="591"/>
      <c r="J2313" s="592"/>
      <c r="K2313" s="591"/>
      <c r="L2313" s="575"/>
      <c r="M2313" s="593"/>
      <c r="N2313" s="562"/>
      <c r="O2313" s="564"/>
    </row>
    <row r="2314" ht="13.5" customHeight="1" outlineLevel="1">
      <c r="A2314" s="564"/>
      <c r="B2314" s="216">
        <f t="shared" si="1"/>
        <v>2309</v>
      </c>
      <c r="C2314" s="598"/>
      <c r="D2314" s="599">
        <v>8.595568935588E12</v>
      </c>
      <c r="E2314" s="55" t="s">
        <v>6939</v>
      </c>
      <c r="F2314" s="594" t="s">
        <v>6940</v>
      </c>
      <c r="G2314" s="589">
        <v>452409.03</v>
      </c>
      <c r="H2314" s="590">
        <f>G2314*'ЗМІСТ'!$E$13/1000*1.2</f>
        <v>23731.16996</v>
      </c>
      <c r="I2314" s="591"/>
      <c r="J2314" s="592"/>
      <c r="K2314" s="591"/>
      <c r="L2314" s="575"/>
      <c r="M2314" s="593"/>
      <c r="N2314" s="562"/>
      <c r="O2314" s="564"/>
    </row>
    <row r="2315" ht="13.5" customHeight="1" outlineLevel="1">
      <c r="A2315" s="564"/>
      <c r="B2315" s="216">
        <f t="shared" si="1"/>
        <v>2310</v>
      </c>
      <c r="C2315" s="598"/>
      <c r="D2315" s="599">
        <v>8.595057629929E12</v>
      </c>
      <c r="E2315" s="55" t="s">
        <v>6941</v>
      </c>
      <c r="F2315" s="594" t="s">
        <v>6942</v>
      </c>
      <c r="G2315" s="589">
        <v>355.38</v>
      </c>
      <c r="H2315" s="590">
        <f>G2315*'ЗМІСТ'!$E$13/1000*1.2</f>
        <v>18.64150055</v>
      </c>
      <c r="I2315" s="591"/>
      <c r="J2315" s="592"/>
      <c r="K2315" s="591"/>
      <c r="L2315" s="575"/>
      <c r="M2315" s="593"/>
      <c r="N2315" s="562"/>
      <c r="O2315" s="564"/>
    </row>
    <row r="2316" ht="13.5" customHeight="1" outlineLevel="1">
      <c r="A2316" s="564"/>
      <c r="B2316" s="216">
        <f t="shared" si="1"/>
        <v>2311</v>
      </c>
      <c r="C2316" s="598"/>
      <c r="D2316" s="599">
        <v>8.595057639584E12</v>
      </c>
      <c r="E2316" s="55" t="s">
        <v>6943</v>
      </c>
      <c r="F2316" s="594" t="s">
        <v>6944</v>
      </c>
      <c r="G2316" s="589">
        <v>546.46</v>
      </c>
      <c r="H2316" s="590">
        <f>G2316*'ЗМІСТ'!$E$13/1000*1.2</f>
        <v>28.66462488</v>
      </c>
      <c r="I2316" s="591"/>
      <c r="J2316" s="592"/>
      <c r="K2316" s="591"/>
      <c r="L2316" s="575"/>
      <c r="M2316" s="593"/>
      <c r="N2316" s="562"/>
      <c r="O2316" s="564"/>
    </row>
    <row r="2317" ht="13.5" customHeight="1" outlineLevel="1">
      <c r="A2317" s="564"/>
      <c r="B2317" s="216">
        <f t="shared" si="1"/>
        <v>2312</v>
      </c>
      <c r="C2317" s="598"/>
      <c r="D2317" s="599">
        <v>8.595057633506E12</v>
      </c>
      <c r="E2317" s="55" t="s">
        <v>6945</v>
      </c>
      <c r="F2317" s="594" t="s">
        <v>6946</v>
      </c>
      <c r="G2317" s="589">
        <v>80.55</v>
      </c>
      <c r="H2317" s="590">
        <f>G2317*'ЗМІСТ'!$E$13/1000*1.2</f>
        <v>4.225259916</v>
      </c>
      <c r="I2317" s="591"/>
      <c r="J2317" s="592"/>
      <c r="K2317" s="591"/>
      <c r="L2317" s="575"/>
      <c r="M2317" s="593"/>
      <c r="N2317" s="562"/>
      <c r="O2317" s="564"/>
    </row>
    <row r="2318" ht="13.5" customHeight="1" outlineLevel="1">
      <c r="A2318" s="564"/>
      <c r="B2318" s="216">
        <f t="shared" si="1"/>
        <v>2313</v>
      </c>
      <c r="C2318" s="598"/>
      <c r="D2318" s="599">
        <v>8.595057633513E12</v>
      </c>
      <c r="E2318" s="55" t="s">
        <v>6947</v>
      </c>
      <c r="F2318" s="594" t="s">
        <v>6948</v>
      </c>
      <c r="G2318" s="589">
        <v>158.31</v>
      </c>
      <c r="H2318" s="590">
        <f>G2318*'ЗМІСТ'!$E$13/1000*1.2</f>
        <v>8.304170047</v>
      </c>
      <c r="I2318" s="591"/>
      <c r="J2318" s="592"/>
      <c r="K2318" s="591"/>
      <c r="L2318" s="575"/>
      <c r="M2318" s="593"/>
      <c r="N2318" s="562"/>
      <c r="O2318" s="564"/>
    </row>
    <row r="2319" ht="13.5" customHeight="1" outlineLevel="1">
      <c r="A2319" s="564"/>
      <c r="B2319" s="216">
        <f t="shared" si="1"/>
        <v>2314</v>
      </c>
      <c r="C2319" s="598"/>
      <c r="D2319" s="599">
        <v>8.595057669932E12</v>
      </c>
      <c r="E2319" s="55" t="s">
        <v>6949</v>
      </c>
      <c r="F2319" s="594" t="s">
        <v>6950</v>
      </c>
      <c r="G2319" s="589">
        <v>2001.46</v>
      </c>
      <c r="H2319" s="590">
        <f>G2319*'ЗМІСТ'!$E$13/1000*1.2</f>
        <v>104.9868245</v>
      </c>
      <c r="I2319" s="591"/>
      <c r="J2319" s="592"/>
      <c r="K2319" s="591"/>
      <c r="L2319" s="575"/>
      <c r="M2319" s="593"/>
      <c r="N2319" s="562"/>
      <c r="O2319" s="564"/>
    </row>
    <row r="2320" ht="13.5" customHeight="1" outlineLevel="1">
      <c r="A2320" s="564"/>
      <c r="B2320" s="216">
        <f t="shared" si="1"/>
        <v>2315</v>
      </c>
      <c r="C2320" s="598"/>
      <c r="D2320" s="599">
        <v>8.595568925275E12</v>
      </c>
      <c r="E2320" s="55" t="s">
        <v>195</v>
      </c>
      <c r="F2320" s="594" t="s">
        <v>196</v>
      </c>
      <c r="G2320" s="589">
        <v>1192.94</v>
      </c>
      <c r="H2320" s="590">
        <f>G2320*'ЗМІСТ'!$E$13/1000*1.2</f>
        <v>62.57581085</v>
      </c>
      <c r="I2320" s="591"/>
      <c r="J2320" s="592"/>
      <c r="K2320" s="591"/>
      <c r="L2320" s="575"/>
      <c r="M2320" s="593"/>
      <c r="N2320" s="562"/>
      <c r="O2320" s="564"/>
    </row>
    <row r="2321" ht="13.5" customHeight="1" outlineLevel="1">
      <c r="A2321" s="564"/>
      <c r="B2321" s="216">
        <f t="shared" si="1"/>
        <v>2316</v>
      </c>
      <c r="C2321" s="598"/>
      <c r="D2321" s="599">
        <v>8.595568934956E12</v>
      </c>
      <c r="E2321" s="55" t="s">
        <v>6951</v>
      </c>
      <c r="F2321" s="594" t="s">
        <v>6952</v>
      </c>
      <c r="G2321" s="589">
        <v>3325.98</v>
      </c>
      <c r="H2321" s="590">
        <f>G2321*'ЗМІСТ'!$E$13/1000*1.2</f>
        <v>174.46468</v>
      </c>
      <c r="I2321" s="591"/>
      <c r="J2321" s="592"/>
      <c r="K2321" s="591"/>
      <c r="L2321" s="575"/>
      <c r="M2321" s="593"/>
      <c r="N2321" s="562"/>
      <c r="O2321" s="564"/>
    </row>
    <row r="2322" ht="13.5" customHeight="1" outlineLevel="1">
      <c r="A2322" s="564"/>
      <c r="B2322" s="216">
        <f t="shared" si="1"/>
        <v>2317</v>
      </c>
      <c r="C2322" s="598"/>
      <c r="D2322" s="599">
        <v>8.595568925282E12</v>
      </c>
      <c r="E2322" s="55" t="s">
        <v>206</v>
      </c>
      <c r="F2322" s="594" t="s">
        <v>207</v>
      </c>
      <c r="G2322" s="589">
        <v>2256.65</v>
      </c>
      <c r="H2322" s="590">
        <f>G2322*'ЗМІСТ'!$E$13/1000*1.2</f>
        <v>118.3728465</v>
      </c>
      <c r="I2322" s="591"/>
      <c r="J2322" s="592"/>
      <c r="K2322" s="591"/>
      <c r="L2322" s="575"/>
      <c r="M2322" s="593"/>
      <c r="N2322" s="562"/>
      <c r="O2322" s="564"/>
    </row>
    <row r="2323" ht="13.5" customHeight="1" outlineLevel="1">
      <c r="A2323" s="564"/>
      <c r="B2323" s="216">
        <f t="shared" si="1"/>
        <v>2318</v>
      </c>
      <c r="C2323" s="598"/>
      <c r="D2323" s="599">
        <v>8.595568917508E12</v>
      </c>
      <c r="E2323" s="55" t="s">
        <v>6953</v>
      </c>
      <c r="F2323" s="594" t="s">
        <v>6954</v>
      </c>
      <c r="G2323" s="589">
        <v>8357.94</v>
      </c>
      <c r="H2323" s="590">
        <f>G2323*'ЗМІСТ'!$E$13/1000*1.2</f>
        <v>438.4167457</v>
      </c>
      <c r="I2323" s="591"/>
      <c r="J2323" s="592"/>
      <c r="K2323" s="591"/>
      <c r="L2323" s="575"/>
      <c r="M2323" s="593"/>
      <c r="N2323" s="562"/>
      <c r="O2323" s="564"/>
    </row>
    <row r="2324" ht="13.5" customHeight="1" outlineLevel="1">
      <c r="A2324" s="564"/>
      <c r="B2324" s="216">
        <f t="shared" si="1"/>
        <v>2319</v>
      </c>
      <c r="C2324" s="598"/>
      <c r="D2324" s="599">
        <v>8.595568917515E12</v>
      </c>
      <c r="E2324" s="55" t="s">
        <v>6955</v>
      </c>
      <c r="F2324" s="594" t="s">
        <v>6956</v>
      </c>
      <c r="G2324" s="589">
        <v>11345.08</v>
      </c>
      <c r="H2324" s="590">
        <f>G2324*'ЗМІСТ'!$E$13/1000*1.2</f>
        <v>595.1075328</v>
      </c>
      <c r="I2324" s="591"/>
      <c r="J2324" s="592"/>
      <c r="K2324" s="591"/>
      <c r="L2324" s="575"/>
      <c r="M2324" s="593"/>
      <c r="N2324" s="562"/>
      <c r="O2324" s="564"/>
    </row>
    <row r="2325" ht="13.5" customHeight="1" outlineLevel="1">
      <c r="A2325" s="564"/>
      <c r="B2325" s="216">
        <f t="shared" si="1"/>
        <v>2320</v>
      </c>
      <c r="C2325" s="598"/>
      <c r="D2325" s="599">
        <v>8.595568924377E12</v>
      </c>
      <c r="E2325" s="55" t="s">
        <v>6957</v>
      </c>
      <c r="F2325" s="594" t="s">
        <v>6958</v>
      </c>
      <c r="G2325" s="589">
        <v>20466.44</v>
      </c>
      <c r="H2325" s="590">
        <f>G2325*'ЗМІСТ'!$E$13/1000*1.2</f>
        <v>1073.569566</v>
      </c>
      <c r="I2325" s="591">
        <v>-0.02312864755694771</v>
      </c>
      <c r="J2325" s="592"/>
      <c r="K2325" s="591"/>
      <c r="L2325" s="575"/>
      <c r="M2325" s="593"/>
      <c r="N2325" s="562"/>
      <c r="O2325" s="564"/>
    </row>
    <row r="2326" ht="13.5" customHeight="1" outlineLevel="1">
      <c r="A2326" s="564"/>
      <c r="B2326" s="216">
        <f t="shared" si="1"/>
        <v>2321</v>
      </c>
      <c r="C2326" s="598"/>
      <c r="D2326" s="599">
        <v>8.595568917492E12</v>
      </c>
      <c r="E2326" s="55" t="s">
        <v>6959</v>
      </c>
      <c r="F2326" s="594" t="s">
        <v>6960</v>
      </c>
      <c r="G2326" s="589">
        <v>5890.56</v>
      </c>
      <c r="H2326" s="590">
        <f>G2326*'ЗМІСТ'!$E$13/1000*1.2</f>
        <v>308.9900317</v>
      </c>
      <c r="I2326" s="591"/>
      <c r="J2326" s="592"/>
      <c r="K2326" s="591"/>
      <c r="L2326" s="575"/>
      <c r="M2326" s="593"/>
      <c r="N2326" s="562"/>
      <c r="O2326" s="564"/>
    </row>
    <row r="2327" ht="13.5" customHeight="1" outlineLevel="1">
      <c r="A2327" s="564"/>
      <c r="B2327" s="216">
        <f t="shared" si="1"/>
        <v>2322</v>
      </c>
      <c r="C2327" s="598"/>
      <c r="D2327" s="599">
        <v>8.595057669956E12</v>
      </c>
      <c r="E2327" s="55" t="s">
        <v>6961</v>
      </c>
      <c r="F2327" s="594" t="s">
        <v>6962</v>
      </c>
      <c r="G2327" s="589">
        <v>4735.71</v>
      </c>
      <c r="H2327" s="590">
        <f>G2327*'ЗМІСТ'!$E$13/1000*1.2</f>
        <v>248.4122363</v>
      </c>
      <c r="I2327" s="591"/>
      <c r="J2327" s="592"/>
      <c r="K2327" s="591"/>
      <c r="L2327" s="575"/>
      <c r="M2327" s="593"/>
      <c r="N2327" s="562"/>
      <c r="O2327" s="564"/>
    </row>
    <row r="2328" ht="13.5" customHeight="1" outlineLevel="1">
      <c r="A2328" s="564"/>
      <c r="B2328" s="216">
        <f t="shared" si="1"/>
        <v>2323</v>
      </c>
      <c r="C2328" s="598"/>
      <c r="D2328" s="599">
        <v>8.595057669963E12</v>
      </c>
      <c r="E2328" s="55" t="s">
        <v>6963</v>
      </c>
      <c r="F2328" s="594" t="s">
        <v>6964</v>
      </c>
      <c r="G2328" s="589">
        <v>7012.82</v>
      </c>
      <c r="H2328" s="590">
        <f>G2328*'ЗМІСТ'!$E$13/1000*1.2</f>
        <v>367.8583146</v>
      </c>
      <c r="I2328" s="591"/>
      <c r="J2328" s="592"/>
      <c r="K2328" s="591"/>
      <c r="L2328" s="575"/>
      <c r="M2328" s="593"/>
      <c r="N2328" s="562"/>
      <c r="O2328" s="564"/>
    </row>
    <row r="2329" ht="13.5" customHeight="1" outlineLevel="1">
      <c r="A2329" s="564"/>
      <c r="B2329" s="216">
        <f t="shared" si="1"/>
        <v>2324</v>
      </c>
      <c r="C2329" s="598"/>
      <c r="D2329" s="599">
        <v>8.59505766997E12</v>
      </c>
      <c r="E2329" s="55" t="s">
        <v>6965</v>
      </c>
      <c r="F2329" s="594" t="s">
        <v>6966</v>
      </c>
      <c r="G2329" s="589">
        <v>8842.39</v>
      </c>
      <c r="H2329" s="590">
        <f>G2329*'ЗМІСТ'!$E$13/1000*1.2</f>
        <v>463.8286285</v>
      </c>
      <c r="I2329" s="591"/>
      <c r="J2329" s="592"/>
      <c r="K2329" s="591"/>
      <c r="L2329" s="575"/>
      <c r="M2329" s="593"/>
      <c r="N2329" s="562"/>
      <c r="O2329" s="564"/>
    </row>
    <row r="2330" ht="13.5" customHeight="1" outlineLevel="1">
      <c r="A2330" s="564"/>
      <c r="B2330" s="216">
        <f t="shared" si="1"/>
        <v>2325</v>
      </c>
      <c r="C2330" s="598"/>
      <c r="D2330" s="599">
        <v>8.595057669994E12</v>
      </c>
      <c r="E2330" s="55" t="s">
        <v>6967</v>
      </c>
      <c r="F2330" s="594" t="s">
        <v>6968</v>
      </c>
      <c r="G2330" s="589">
        <v>2482.23</v>
      </c>
      <c r="H2330" s="590">
        <f>G2330*'ЗМІСТ'!$E$13/1000*1.2</f>
        <v>130.2056725</v>
      </c>
      <c r="I2330" s="591"/>
      <c r="J2330" s="592"/>
      <c r="K2330" s="591"/>
      <c r="L2330" s="575"/>
      <c r="M2330" s="593"/>
      <c r="N2330" s="562"/>
      <c r="O2330" s="564"/>
    </row>
    <row r="2331" ht="13.5" customHeight="1" outlineLevel="1">
      <c r="A2331" s="564"/>
      <c r="B2331" s="216">
        <f t="shared" si="1"/>
        <v>2326</v>
      </c>
      <c r="C2331" s="598"/>
      <c r="D2331" s="599">
        <v>8.595057670006E12</v>
      </c>
      <c r="E2331" s="55" t="s">
        <v>6969</v>
      </c>
      <c r="F2331" s="594" t="s">
        <v>6970</v>
      </c>
      <c r="G2331" s="589">
        <v>3497.96</v>
      </c>
      <c r="H2331" s="590">
        <f>G2331*'ЗМІСТ'!$E$13/1000*1.2</f>
        <v>183.4859116</v>
      </c>
      <c r="I2331" s="591"/>
      <c r="J2331" s="592"/>
      <c r="K2331" s="591"/>
      <c r="L2331" s="575"/>
      <c r="M2331" s="593"/>
      <c r="N2331" s="562"/>
      <c r="O2331" s="564"/>
    </row>
    <row r="2332" ht="13.5" customHeight="1" outlineLevel="1">
      <c r="A2332" s="564"/>
      <c r="B2332" s="216">
        <f t="shared" si="1"/>
        <v>2327</v>
      </c>
      <c r="C2332" s="598"/>
      <c r="D2332" s="599">
        <v>8.59505767002E12</v>
      </c>
      <c r="E2332" s="55" t="s">
        <v>6971</v>
      </c>
      <c r="F2332" s="594" t="s">
        <v>6972</v>
      </c>
      <c r="G2332" s="589">
        <v>1902.31</v>
      </c>
      <c r="H2332" s="590">
        <f>G2332*'ЗМІСТ'!$E$13/1000*1.2</f>
        <v>99.78589933</v>
      </c>
      <c r="I2332" s="591"/>
      <c r="J2332" s="592"/>
      <c r="K2332" s="591"/>
      <c r="L2332" s="575"/>
      <c r="M2332" s="593"/>
      <c r="N2332" s="562"/>
      <c r="O2332" s="564"/>
    </row>
    <row r="2333" ht="13.5" customHeight="1" outlineLevel="1">
      <c r="A2333" s="564"/>
      <c r="B2333" s="216">
        <f t="shared" si="1"/>
        <v>2328</v>
      </c>
      <c r="C2333" s="598"/>
      <c r="D2333" s="599">
        <v>8.595057670198E12</v>
      </c>
      <c r="E2333" s="55" t="s">
        <v>6973</v>
      </c>
      <c r="F2333" s="594" t="s">
        <v>6974</v>
      </c>
      <c r="G2333" s="589">
        <v>35143.68</v>
      </c>
      <c r="H2333" s="590">
        <f>G2333*'ЗМІСТ'!$E$13/1000*1.2</f>
        <v>1843.465952</v>
      </c>
      <c r="I2333" s="591"/>
      <c r="J2333" s="592"/>
      <c r="K2333" s="591"/>
      <c r="L2333" s="575"/>
      <c r="M2333" s="593"/>
      <c r="N2333" s="562"/>
      <c r="O2333" s="564"/>
    </row>
    <row r="2334" ht="13.5" customHeight="1" outlineLevel="1">
      <c r="A2334" s="564"/>
      <c r="B2334" s="216">
        <f t="shared" si="1"/>
        <v>2329</v>
      </c>
      <c r="C2334" s="598"/>
      <c r="D2334" s="599">
        <v>8.595057670204E12</v>
      </c>
      <c r="E2334" s="55" t="s">
        <v>6975</v>
      </c>
      <c r="F2334" s="594" t="s">
        <v>6976</v>
      </c>
      <c r="G2334" s="589">
        <v>38624.48</v>
      </c>
      <c r="H2334" s="590">
        <f>G2334*'ЗМІСТ'!$E$13/1000*1.2</f>
        <v>2026.051733</v>
      </c>
      <c r="I2334" s="591"/>
      <c r="J2334" s="592"/>
      <c r="K2334" s="591"/>
      <c r="L2334" s="575"/>
      <c r="M2334" s="593"/>
      <c r="N2334" s="562"/>
      <c r="O2334" s="564"/>
    </row>
    <row r="2335" ht="13.5" customHeight="1" outlineLevel="1">
      <c r="A2335" s="564"/>
      <c r="B2335" s="216">
        <f t="shared" si="1"/>
        <v>2330</v>
      </c>
      <c r="C2335" s="598"/>
      <c r="D2335" s="599">
        <v>8.595057670235E12</v>
      </c>
      <c r="E2335" s="55" t="s">
        <v>6977</v>
      </c>
      <c r="F2335" s="594" t="s">
        <v>6978</v>
      </c>
      <c r="G2335" s="589">
        <v>27769.97</v>
      </c>
      <c r="H2335" s="590">
        <f>G2335*'ЗМІСТ'!$E$13/1000*1.2</f>
        <v>1456.677109</v>
      </c>
      <c r="I2335" s="591"/>
      <c r="J2335" s="592"/>
      <c r="K2335" s="591"/>
      <c r="L2335" s="575"/>
      <c r="M2335" s="593"/>
      <c r="N2335" s="562"/>
      <c r="O2335" s="564"/>
    </row>
    <row r="2336" ht="13.5" customHeight="1" outlineLevel="1">
      <c r="A2336" s="564"/>
      <c r="B2336" s="216">
        <f t="shared" si="1"/>
        <v>2331</v>
      </c>
      <c r="C2336" s="598"/>
      <c r="D2336" s="599">
        <v>8.595057670242E12</v>
      </c>
      <c r="E2336" s="55" t="s">
        <v>6979</v>
      </c>
      <c r="F2336" s="594" t="s">
        <v>6980</v>
      </c>
      <c r="G2336" s="589">
        <v>31001.22</v>
      </c>
      <c r="H2336" s="590">
        <f>G2336*'ЗМІСТ'!$E$13/1000*1.2</f>
        <v>1626.172715</v>
      </c>
      <c r="I2336" s="591"/>
      <c r="J2336" s="592"/>
      <c r="K2336" s="591"/>
      <c r="L2336" s="575"/>
      <c r="M2336" s="593"/>
      <c r="N2336" s="562"/>
      <c r="O2336" s="564"/>
    </row>
    <row r="2337" ht="13.5" customHeight="1" outlineLevel="1">
      <c r="A2337" s="564"/>
      <c r="B2337" s="216">
        <f t="shared" si="1"/>
        <v>2332</v>
      </c>
      <c r="C2337" s="598"/>
      <c r="D2337" s="599">
        <v>8.595057670266E12</v>
      </c>
      <c r="E2337" s="55" t="s">
        <v>6981</v>
      </c>
      <c r="F2337" s="594" t="s">
        <v>6982</v>
      </c>
      <c r="G2337" s="589">
        <v>26540.11</v>
      </c>
      <c r="H2337" s="590">
        <f>G2337*'ЗМІСТ'!$E$13/1000*1.2</f>
        <v>1392.164655</v>
      </c>
      <c r="I2337" s="591"/>
      <c r="J2337" s="592"/>
      <c r="K2337" s="591"/>
      <c r="L2337" s="575"/>
      <c r="M2337" s="593"/>
      <c r="N2337" s="562"/>
      <c r="O2337" s="564"/>
    </row>
    <row r="2338" ht="13.5" customHeight="1" outlineLevel="1">
      <c r="A2338" s="564"/>
      <c r="B2338" s="216">
        <f t="shared" si="1"/>
        <v>2333</v>
      </c>
      <c r="C2338" s="598"/>
      <c r="D2338" s="599">
        <v>8.595057670426E12</v>
      </c>
      <c r="E2338" s="55" t="s">
        <v>6983</v>
      </c>
      <c r="F2338" s="594" t="s">
        <v>6984</v>
      </c>
      <c r="G2338" s="589">
        <v>41389.93</v>
      </c>
      <c r="H2338" s="590">
        <f>G2338*'ЗМІСТ'!$E$13/1000*1.2</f>
        <v>2171.113745</v>
      </c>
      <c r="I2338" s="591"/>
      <c r="J2338" s="592"/>
      <c r="K2338" s="591"/>
      <c r="L2338" s="575"/>
      <c r="M2338" s="593"/>
      <c r="N2338" s="562"/>
      <c r="O2338" s="564"/>
    </row>
    <row r="2339" ht="13.5" customHeight="1" outlineLevel="1">
      <c r="A2339" s="564"/>
      <c r="B2339" s="216">
        <f t="shared" si="1"/>
        <v>2334</v>
      </c>
      <c r="C2339" s="598"/>
      <c r="D2339" s="599">
        <v>8.595057670433E12</v>
      </c>
      <c r="E2339" s="55" t="s">
        <v>6985</v>
      </c>
      <c r="F2339" s="594" t="s">
        <v>6986</v>
      </c>
      <c r="G2339" s="589">
        <v>57995.13</v>
      </c>
      <c r="H2339" s="590">
        <f>G2339*'ЗМІСТ'!$E$13/1000*1.2</f>
        <v>3042.141504</v>
      </c>
      <c r="I2339" s="591"/>
      <c r="J2339" s="592"/>
      <c r="K2339" s="591"/>
      <c r="L2339" s="575"/>
      <c r="M2339" s="593"/>
      <c r="N2339" s="562"/>
      <c r="O2339" s="564"/>
    </row>
    <row r="2340" ht="13.5" customHeight="1" outlineLevel="1">
      <c r="A2340" s="564"/>
      <c r="B2340" s="216">
        <f t="shared" si="1"/>
        <v>2335</v>
      </c>
      <c r="C2340" s="598"/>
      <c r="D2340" s="599">
        <v>8.595057670457E12</v>
      </c>
      <c r="E2340" s="55" t="s">
        <v>6987</v>
      </c>
      <c r="F2340" s="594" t="s">
        <v>6988</v>
      </c>
      <c r="G2340" s="589">
        <v>113100.9</v>
      </c>
      <c r="H2340" s="590">
        <f>G2340*'ЗМІСТ'!$E$13/1000*1.2</f>
        <v>5932.721282</v>
      </c>
      <c r="I2340" s="591">
        <v>-0.035834586560075134</v>
      </c>
      <c r="J2340" s="592"/>
      <c r="K2340" s="591"/>
      <c r="L2340" s="575"/>
      <c r="M2340" s="593"/>
      <c r="N2340" s="562"/>
      <c r="O2340" s="564"/>
    </row>
    <row r="2341" ht="13.5" customHeight="1" outlineLevel="1">
      <c r="A2341" s="564"/>
      <c r="B2341" s="216">
        <f t="shared" si="1"/>
        <v>2336</v>
      </c>
      <c r="C2341" s="598"/>
      <c r="D2341" s="599">
        <v>8.595057670488E12</v>
      </c>
      <c r="E2341" s="55" t="s">
        <v>6989</v>
      </c>
      <c r="F2341" s="594" t="s">
        <v>6990</v>
      </c>
      <c r="G2341" s="589">
        <v>35823.4</v>
      </c>
      <c r="H2341" s="590">
        <f>G2341*'ЗМІСТ'!$E$13/1000*1.2</f>
        <v>1879.120746</v>
      </c>
      <c r="I2341" s="591"/>
      <c r="J2341" s="592"/>
      <c r="K2341" s="591"/>
      <c r="L2341" s="575"/>
      <c r="M2341" s="593"/>
      <c r="N2341" s="562"/>
      <c r="O2341" s="564"/>
    </row>
    <row r="2342" ht="13.5" customHeight="1" outlineLevel="1">
      <c r="A2342" s="564"/>
      <c r="B2342" s="216">
        <f t="shared" si="1"/>
        <v>2337</v>
      </c>
      <c r="C2342" s="598"/>
      <c r="D2342" s="599">
        <v>8.595057670501E12</v>
      </c>
      <c r="E2342" s="55" t="s">
        <v>6991</v>
      </c>
      <c r="F2342" s="594" t="s">
        <v>6992</v>
      </c>
      <c r="G2342" s="589">
        <v>52715.45</v>
      </c>
      <c r="H2342" s="590">
        <f>G2342*'ЗМІСТ'!$E$13/1000*1.2</f>
        <v>2765.195256</v>
      </c>
      <c r="I2342" s="591"/>
      <c r="J2342" s="592"/>
      <c r="K2342" s="591"/>
      <c r="L2342" s="575"/>
      <c r="M2342" s="593"/>
      <c r="N2342" s="562"/>
      <c r="O2342" s="564"/>
    </row>
    <row r="2343" ht="13.5" customHeight="1" outlineLevel="1">
      <c r="A2343" s="564"/>
      <c r="B2343" s="216">
        <f t="shared" si="1"/>
        <v>2338</v>
      </c>
      <c r="C2343" s="598"/>
      <c r="D2343" s="599">
        <v>8.595057670532E12</v>
      </c>
      <c r="E2343" s="55" t="s">
        <v>6993</v>
      </c>
      <c r="F2343" s="594" t="s">
        <v>6994</v>
      </c>
      <c r="G2343" s="589">
        <v>31615.04</v>
      </c>
      <c r="H2343" s="590">
        <f>G2343*'ЗМІСТ'!$E$13/1000*1.2</f>
        <v>1658.370717</v>
      </c>
      <c r="I2343" s="591"/>
      <c r="J2343" s="592"/>
      <c r="K2343" s="591"/>
      <c r="L2343" s="575"/>
      <c r="M2343" s="593"/>
      <c r="N2343" s="562"/>
      <c r="O2343" s="564"/>
    </row>
    <row r="2344" ht="13.5" customHeight="1" outlineLevel="1">
      <c r="A2344" s="564"/>
      <c r="B2344" s="216">
        <f t="shared" si="1"/>
        <v>2339</v>
      </c>
      <c r="C2344" s="598"/>
      <c r="D2344" s="599">
        <v>8.595057669475E12</v>
      </c>
      <c r="E2344" s="55" t="s">
        <v>6995</v>
      </c>
      <c r="F2344" s="594" t="s">
        <v>6996</v>
      </c>
      <c r="G2344" s="589">
        <v>28199.66</v>
      </c>
      <c r="H2344" s="590">
        <f>G2344*'ЗМІСТ'!$E$13/1000*1.2</f>
        <v>1479.216549</v>
      </c>
      <c r="I2344" s="591">
        <v>-0.04597795695509896</v>
      </c>
      <c r="J2344" s="592"/>
      <c r="K2344" s="591"/>
      <c r="L2344" s="575"/>
      <c r="M2344" s="593"/>
      <c r="N2344" s="562"/>
      <c r="O2344" s="564"/>
    </row>
    <row r="2345" ht="13.5" customHeight="1" outlineLevel="1">
      <c r="A2345" s="564"/>
      <c r="B2345" s="216">
        <f t="shared" si="1"/>
        <v>2340</v>
      </c>
      <c r="C2345" s="598"/>
      <c r="D2345" s="599">
        <v>8.595057677463E12</v>
      </c>
      <c r="E2345" s="55" t="s">
        <v>6997</v>
      </c>
      <c r="F2345" s="594" t="s">
        <v>6998</v>
      </c>
      <c r="G2345" s="589">
        <v>34324.77</v>
      </c>
      <c r="H2345" s="590">
        <f>G2345*'ЗМІСТ'!$E$13/1000*1.2</f>
        <v>1800.509929</v>
      </c>
      <c r="I2345" s="591">
        <v>-0.022602972542954115</v>
      </c>
      <c r="J2345" s="592"/>
      <c r="K2345" s="591"/>
      <c r="L2345" s="575"/>
      <c r="M2345" s="593"/>
      <c r="N2345" s="562"/>
      <c r="O2345" s="564"/>
    </row>
    <row r="2346" ht="13.5" customHeight="1" outlineLevel="1">
      <c r="A2346" s="564"/>
      <c r="B2346" s="216">
        <f t="shared" si="1"/>
        <v>2341</v>
      </c>
      <c r="C2346" s="598"/>
      <c r="D2346" s="599">
        <v>8.595057669444E12</v>
      </c>
      <c r="E2346" s="55" t="s">
        <v>6999</v>
      </c>
      <c r="F2346" s="594" t="s">
        <v>7000</v>
      </c>
      <c r="G2346" s="589">
        <v>6115.26</v>
      </c>
      <c r="H2346" s="590">
        <f>G2346*'ЗМІСТ'!$E$13/1000*1.2</f>
        <v>320.7766971</v>
      </c>
      <c r="I2346" s="591">
        <v>-0.040857611562393564</v>
      </c>
      <c r="J2346" s="592"/>
      <c r="K2346" s="591"/>
      <c r="L2346" s="575"/>
      <c r="M2346" s="593"/>
      <c r="N2346" s="562"/>
      <c r="O2346" s="564"/>
    </row>
    <row r="2347" ht="13.5" customHeight="1" outlineLevel="1">
      <c r="A2347" s="564"/>
      <c r="B2347" s="216">
        <f t="shared" si="1"/>
        <v>2342</v>
      </c>
      <c r="C2347" s="598"/>
      <c r="D2347" s="599">
        <v>8.595057669468E12</v>
      </c>
      <c r="E2347" s="55" t="s">
        <v>7001</v>
      </c>
      <c r="F2347" s="594" t="s">
        <v>7002</v>
      </c>
      <c r="G2347" s="589">
        <v>17610.59</v>
      </c>
      <c r="H2347" s="590">
        <f>G2347*'ЗМІСТ'!$E$13/1000*1.2</f>
        <v>923.7656117</v>
      </c>
      <c r="I2347" s="591">
        <v>-0.04164521748500206</v>
      </c>
      <c r="J2347" s="592"/>
      <c r="K2347" s="591"/>
      <c r="L2347" s="575"/>
      <c r="M2347" s="593"/>
      <c r="N2347" s="562"/>
      <c r="O2347" s="564"/>
    </row>
    <row r="2348" ht="13.5" customHeight="1" outlineLevel="1">
      <c r="A2348" s="564"/>
      <c r="B2348" s="216">
        <f t="shared" si="1"/>
        <v>2343</v>
      </c>
      <c r="C2348" s="598"/>
      <c r="D2348" s="599">
        <v>8.595057669482E12</v>
      </c>
      <c r="E2348" s="55" t="s">
        <v>7003</v>
      </c>
      <c r="F2348" s="594" t="s">
        <v>7004</v>
      </c>
      <c r="G2348" s="589">
        <v>28314.19</v>
      </c>
      <c r="H2348" s="590">
        <f>G2348*'ЗМІСТ'!$E$13/1000*1.2</f>
        <v>1485.224234</v>
      </c>
      <c r="I2348" s="591">
        <v>-0.045583725731791966</v>
      </c>
      <c r="J2348" s="592"/>
      <c r="K2348" s="591"/>
      <c r="L2348" s="575"/>
      <c r="M2348" s="593"/>
      <c r="N2348" s="562"/>
      <c r="O2348" s="564"/>
    </row>
    <row r="2349" ht="13.5" customHeight="1" outlineLevel="1">
      <c r="A2349" s="564"/>
      <c r="B2349" s="216">
        <f t="shared" si="1"/>
        <v>2344</v>
      </c>
      <c r="C2349" s="598"/>
      <c r="D2349" s="599">
        <v>8.595057669451E12</v>
      </c>
      <c r="E2349" s="55" t="s">
        <v>7005</v>
      </c>
      <c r="F2349" s="594" t="s">
        <v>7006</v>
      </c>
      <c r="G2349" s="589">
        <v>14850.42</v>
      </c>
      <c r="H2349" s="590">
        <f>G2349*'ЗМІСТ'!$E$13/1000*1.2</f>
        <v>778.9805632</v>
      </c>
      <c r="I2349" s="591">
        <v>-0.042142777433106175</v>
      </c>
      <c r="J2349" s="592"/>
      <c r="K2349" s="591"/>
      <c r="L2349" s="575"/>
      <c r="M2349" s="593"/>
      <c r="N2349" s="562"/>
      <c r="O2349" s="564"/>
    </row>
    <row r="2350" ht="13.5" customHeight="1" outlineLevel="1">
      <c r="A2350" s="564"/>
      <c r="B2350" s="216">
        <f t="shared" si="1"/>
        <v>2345</v>
      </c>
      <c r="C2350" s="598"/>
      <c r="D2350" s="599">
        <v>8.595057671478E12</v>
      </c>
      <c r="E2350" s="55" t="s">
        <v>7007</v>
      </c>
      <c r="F2350" s="594" t="s">
        <v>7008</v>
      </c>
      <c r="G2350" s="589">
        <v>28102.52</v>
      </c>
      <c r="H2350" s="590">
        <f>G2350*'ЗМІСТ'!$E$13/1000*1.2</f>
        <v>1474.121059</v>
      </c>
      <c r="I2350" s="591"/>
      <c r="J2350" s="592"/>
      <c r="K2350" s="591"/>
      <c r="L2350" s="575"/>
      <c r="M2350" s="593"/>
      <c r="N2350" s="562"/>
      <c r="O2350" s="564"/>
    </row>
    <row r="2351" ht="13.5" customHeight="1" outlineLevel="1">
      <c r="A2351" s="564"/>
      <c r="B2351" s="216">
        <f t="shared" si="1"/>
        <v>2346</v>
      </c>
      <c r="C2351" s="598"/>
      <c r="D2351" s="599">
        <v>8.595057671485E12</v>
      </c>
      <c r="E2351" s="55" t="s">
        <v>7009</v>
      </c>
      <c r="F2351" s="594" t="s">
        <v>7010</v>
      </c>
      <c r="G2351" s="589">
        <v>38688.3</v>
      </c>
      <c r="H2351" s="590">
        <f>G2351*'ЗМІСТ'!$E$13/1000*1.2</f>
        <v>2029.399419</v>
      </c>
      <c r="I2351" s="591"/>
      <c r="J2351" s="592"/>
      <c r="K2351" s="591"/>
      <c r="L2351" s="575"/>
      <c r="M2351" s="593"/>
      <c r="N2351" s="562"/>
      <c r="O2351" s="564"/>
    </row>
    <row r="2352" ht="13.5" customHeight="1" outlineLevel="1">
      <c r="A2352" s="564"/>
      <c r="B2352" s="216">
        <f t="shared" si="1"/>
        <v>2347</v>
      </c>
      <c r="C2352" s="598"/>
      <c r="D2352" s="599">
        <v>8.595057671492E12</v>
      </c>
      <c r="E2352" s="55" t="s">
        <v>7011</v>
      </c>
      <c r="F2352" s="594" t="s">
        <v>7012</v>
      </c>
      <c r="G2352" s="589">
        <v>0.0</v>
      </c>
      <c r="H2352" s="590">
        <f>G2352*'ЗМІСТ'!$E$13/1000*1.2</f>
        <v>0</v>
      </c>
      <c r="I2352" s="591" t="s">
        <v>6084</v>
      </c>
      <c r="J2352" s="592"/>
      <c r="K2352" s="591"/>
      <c r="L2352" s="575"/>
      <c r="M2352" s="593"/>
      <c r="N2352" s="562"/>
      <c r="O2352" s="564"/>
    </row>
    <row r="2353" ht="13.5" customHeight="1" outlineLevel="1">
      <c r="A2353" s="564"/>
      <c r="B2353" s="216">
        <f t="shared" si="1"/>
        <v>2348</v>
      </c>
      <c r="C2353" s="598"/>
      <c r="D2353" s="599">
        <v>8.595057671515E12</v>
      </c>
      <c r="E2353" s="55" t="s">
        <v>7013</v>
      </c>
      <c r="F2353" s="594" t="s">
        <v>7014</v>
      </c>
      <c r="G2353" s="589">
        <v>23812.3</v>
      </c>
      <c r="H2353" s="590">
        <f>G2353*'ЗМІСТ'!$E$13/1000*1.2</f>
        <v>1249.077054</v>
      </c>
      <c r="I2353" s="591"/>
      <c r="J2353" s="592"/>
      <c r="K2353" s="591"/>
      <c r="L2353" s="575"/>
      <c r="M2353" s="593"/>
      <c r="N2353" s="562"/>
      <c r="O2353" s="564"/>
    </row>
    <row r="2354" ht="13.5" customHeight="1" outlineLevel="1">
      <c r="A2354" s="564"/>
      <c r="B2354" s="216">
        <f t="shared" si="1"/>
        <v>2349</v>
      </c>
      <c r="C2354" s="598"/>
      <c r="D2354" s="599">
        <v>8.595057671522E12</v>
      </c>
      <c r="E2354" s="55" t="s">
        <v>7015</v>
      </c>
      <c r="F2354" s="594" t="s">
        <v>7016</v>
      </c>
      <c r="G2354" s="589">
        <v>33016.32</v>
      </c>
      <c r="H2354" s="590">
        <f>G2354*'ЗМІСТ'!$E$13/1000*1.2</f>
        <v>1731.875028</v>
      </c>
      <c r="I2354" s="591"/>
      <c r="J2354" s="592"/>
      <c r="K2354" s="591"/>
      <c r="L2354" s="575"/>
      <c r="M2354" s="593"/>
      <c r="N2354" s="562"/>
      <c r="O2354" s="564"/>
    </row>
    <row r="2355" ht="13.5" customHeight="1" outlineLevel="1">
      <c r="A2355" s="564"/>
      <c r="B2355" s="216">
        <f t="shared" si="1"/>
        <v>2350</v>
      </c>
      <c r="C2355" s="598"/>
      <c r="D2355" s="599">
        <v>8.595057671546E12</v>
      </c>
      <c r="E2355" s="55" t="s">
        <v>7017</v>
      </c>
      <c r="F2355" s="594" t="s">
        <v>7018</v>
      </c>
      <c r="G2355" s="589">
        <v>19047.87</v>
      </c>
      <c r="H2355" s="590">
        <f>G2355*'ЗМІСТ'!$E$13/1000*1.2</f>
        <v>999.1583066</v>
      </c>
      <c r="I2355" s="591"/>
      <c r="J2355" s="592"/>
      <c r="K2355" s="591"/>
      <c r="L2355" s="575"/>
      <c r="M2355" s="593"/>
      <c r="N2355" s="562"/>
      <c r="O2355" s="564"/>
    </row>
    <row r="2356" ht="13.5" customHeight="1" outlineLevel="1">
      <c r="A2356" s="564"/>
      <c r="B2356" s="216">
        <f t="shared" si="1"/>
        <v>2351</v>
      </c>
      <c r="C2356" s="598"/>
      <c r="D2356" s="599">
        <v>8.595057671959E12</v>
      </c>
      <c r="E2356" s="55" t="s">
        <v>7019</v>
      </c>
      <c r="F2356" s="594" t="s">
        <v>7020</v>
      </c>
      <c r="G2356" s="589">
        <v>7665.9</v>
      </c>
      <c r="H2356" s="590">
        <f>G2356*'ЗМІСТ'!$E$13/1000*1.2</f>
        <v>402.1157044</v>
      </c>
      <c r="I2356" s="591">
        <v>-0.03275613685765172</v>
      </c>
      <c r="J2356" s="592"/>
      <c r="K2356" s="591"/>
      <c r="L2356" s="575"/>
      <c r="M2356" s="593"/>
      <c r="N2356" s="562"/>
      <c r="O2356" s="564"/>
    </row>
    <row r="2357" ht="13.5" customHeight="1" outlineLevel="1">
      <c r="A2357" s="564"/>
      <c r="B2357" s="216">
        <f t="shared" si="1"/>
        <v>2352</v>
      </c>
      <c r="C2357" s="598"/>
      <c r="D2357" s="599">
        <v>8.595057671973E12</v>
      </c>
      <c r="E2357" s="55" t="s">
        <v>7021</v>
      </c>
      <c r="F2357" s="594" t="s">
        <v>7022</v>
      </c>
      <c r="G2357" s="589">
        <v>4019.42</v>
      </c>
      <c r="H2357" s="590">
        <f>G2357*'ЗМІСТ'!$E$13/1000*1.2</f>
        <v>210.8391584</v>
      </c>
      <c r="I2357" s="591">
        <v>-0.03096746393966144</v>
      </c>
      <c r="J2357" s="592"/>
      <c r="K2357" s="591"/>
      <c r="L2357" s="575"/>
      <c r="M2357" s="593"/>
      <c r="N2357" s="562"/>
      <c r="O2357" s="564"/>
    </row>
    <row r="2358" ht="13.5" customHeight="1" outlineLevel="1">
      <c r="A2358" s="564"/>
      <c r="B2358" s="216">
        <f t="shared" si="1"/>
        <v>2353</v>
      </c>
      <c r="C2358" s="598"/>
      <c r="D2358" s="599">
        <v>8.595057671997E12</v>
      </c>
      <c r="E2358" s="55" t="s">
        <v>7023</v>
      </c>
      <c r="F2358" s="594" t="s">
        <v>7024</v>
      </c>
      <c r="G2358" s="589">
        <v>4724.08</v>
      </c>
      <c r="H2358" s="590">
        <f>G2358*'ЗМІСТ'!$E$13/1000*1.2</f>
        <v>247.8021833</v>
      </c>
      <c r="I2358" s="591"/>
      <c r="J2358" s="592"/>
      <c r="K2358" s="591"/>
      <c r="L2358" s="575"/>
      <c r="M2358" s="593"/>
      <c r="N2358" s="562"/>
      <c r="O2358" s="564"/>
    </row>
    <row r="2359" ht="13.5" customHeight="1" outlineLevel="1">
      <c r="A2359" s="564"/>
      <c r="B2359" s="216">
        <f t="shared" si="1"/>
        <v>2354</v>
      </c>
      <c r="C2359" s="598"/>
      <c r="D2359" s="599">
        <v>8.595057672E12</v>
      </c>
      <c r="E2359" s="55" t="s">
        <v>7025</v>
      </c>
      <c r="F2359" s="594" t="s">
        <v>7026</v>
      </c>
      <c r="G2359" s="589">
        <v>4833.86</v>
      </c>
      <c r="H2359" s="590">
        <f>G2359*'ЗМІСТ'!$E$13/1000*1.2</f>
        <v>253.5607064</v>
      </c>
      <c r="I2359" s="591"/>
      <c r="J2359" s="592"/>
      <c r="K2359" s="591"/>
      <c r="L2359" s="575"/>
      <c r="M2359" s="593"/>
      <c r="N2359" s="562"/>
      <c r="O2359" s="564"/>
    </row>
    <row r="2360" ht="13.5" customHeight="1" outlineLevel="1">
      <c r="A2360" s="564"/>
      <c r="B2360" s="216">
        <f t="shared" si="1"/>
        <v>2355</v>
      </c>
      <c r="C2360" s="598"/>
      <c r="D2360" s="599">
        <v>8.595057672017E12</v>
      </c>
      <c r="E2360" s="55" t="s">
        <v>7027</v>
      </c>
      <c r="F2360" s="594" t="s">
        <v>7024</v>
      </c>
      <c r="G2360" s="589">
        <v>1786.52</v>
      </c>
      <c r="H2360" s="590">
        <f>G2360*'ЗМІСТ'!$E$13/1000*1.2</f>
        <v>93.71212098</v>
      </c>
      <c r="I2360" s="591"/>
      <c r="J2360" s="592"/>
      <c r="K2360" s="591"/>
      <c r="L2360" s="575"/>
      <c r="M2360" s="593"/>
      <c r="N2360" s="562"/>
      <c r="O2360" s="564"/>
    </row>
    <row r="2361" ht="13.5" customHeight="1" outlineLevel="1">
      <c r="A2361" s="564"/>
      <c r="B2361" s="216">
        <f t="shared" si="1"/>
        <v>2356</v>
      </c>
      <c r="C2361" s="598"/>
      <c r="D2361" s="599">
        <v>8.595057672031E12</v>
      </c>
      <c r="E2361" s="55" t="s">
        <v>7028</v>
      </c>
      <c r="F2361" s="594" t="s">
        <v>7029</v>
      </c>
      <c r="G2361" s="589">
        <v>1438.85</v>
      </c>
      <c r="H2361" s="590">
        <f>G2361*'ЗМІСТ'!$E$13/1000*1.2</f>
        <v>75.47504941</v>
      </c>
      <c r="I2361" s="591"/>
      <c r="J2361" s="592"/>
      <c r="K2361" s="591"/>
      <c r="L2361" s="575"/>
      <c r="M2361" s="593"/>
      <c r="N2361" s="562"/>
      <c r="O2361" s="564"/>
    </row>
    <row r="2362" ht="13.5" customHeight="1" outlineLevel="1">
      <c r="A2362" s="564"/>
      <c r="B2362" s="216">
        <f t="shared" si="1"/>
        <v>2357</v>
      </c>
      <c r="C2362" s="598"/>
      <c r="D2362" s="599">
        <v>8.595057672062E12</v>
      </c>
      <c r="E2362" s="55" t="s">
        <v>7030</v>
      </c>
      <c r="F2362" s="594" t="s">
        <v>7031</v>
      </c>
      <c r="G2362" s="589">
        <v>1553.86</v>
      </c>
      <c r="H2362" s="590">
        <f>G2362*'ЗМІСТ'!$E$13/1000*1.2</f>
        <v>81.50791276</v>
      </c>
      <c r="I2362" s="591"/>
      <c r="J2362" s="592"/>
      <c r="K2362" s="591"/>
      <c r="L2362" s="575"/>
      <c r="M2362" s="593"/>
      <c r="N2362" s="562"/>
      <c r="O2362" s="564"/>
    </row>
    <row r="2363" ht="13.5" customHeight="1" outlineLevel="1">
      <c r="A2363" s="564"/>
      <c r="B2363" s="216">
        <f t="shared" si="1"/>
        <v>2358</v>
      </c>
      <c r="C2363" s="598"/>
      <c r="D2363" s="599">
        <v>8.595057672093E12</v>
      </c>
      <c r="E2363" s="55" t="s">
        <v>7032</v>
      </c>
      <c r="F2363" s="594" t="s">
        <v>7033</v>
      </c>
      <c r="G2363" s="589">
        <v>1443.45</v>
      </c>
      <c r="H2363" s="590">
        <f>G2363*'ЗМІСТ'!$E$13/1000*1.2</f>
        <v>75.71634296</v>
      </c>
      <c r="I2363" s="591"/>
      <c r="J2363" s="592"/>
      <c r="K2363" s="591"/>
      <c r="L2363" s="575"/>
      <c r="M2363" s="593"/>
      <c r="N2363" s="562"/>
      <c r="O2363" s="564"/>
    </row>
    <row r="2364" ht="13.5" customHeight="1" outlineLevel="1">
      <c r="A2364" s="564"/>
      <c r="B2364" s="216">
        <f t="shared" si="1"/>
        <v>2359</v>
      </c>
      <c r="C2364" s="598"/>
      <c r="D2364" s="599">
        <v>8.595057672109E12</v>
      </c>
      <c r="E2364" s="55" t="s">
        <v>7034</v>
      </c>
      <c r="F2364" s="594" t="s">
        <v>7035</v>
      </c>
      <c r="G2364" s="589">
        <v>1172.82</v>
      </c>
      <c r="H2364" s="590">
        <f>G2364*'ЗМІСТ'!$E$13/1000*1.2</f>
        <v>61.52041384</v>
      </c>
      <c r="I2364" s="591"/>
      <c r="J2364" s="592"/>
      <c r="K2364" s="591"/>
      <c r="L2364" s="575"/>
      <c r="M2364" s="593"/>
      <c r="N2364" s="562"/>
      <c r="O2364" s="564"/>
    </row>
    <row r="2365" ht="13.5" customHeight="1" outlineLevel="1">
      <c r="A2365" s="564"/>
      <c r="B2365" s="216">
        <f t="shared" si="1"/>
        <v>2360</v>
      </c>
      <c r="C2365" s="598"/>
      <c r="D2365" s="599">
        <v>8.595057672185E12</v>
      </c>
      <c r="E2365" s="55" t="s">
        <v>7036</v>
      </c>
      <c r="F2365" s="594" t="s">
        <v>7037</v>
      </c>
      <c r="G2365" s="589">
        <v>389.22</v>
      </c>
      <c r="H2365" s="590">
        <f>G2365*'ЗМІСТ'!$E$13/1000*1.2</f>
        <v>20.41658181</v>
      </c>
      <c r="I2365" s="591">
        <v>-0.2840230614965853</v>
      </c>
      <c r="J2365" s="592"/>
      <c r="K2365" s="591"/>
      <c r="L2365" s="575"/>
      <c r="M2365" s="593"/>
      <c r="N2365" s="562"/>
      <c r="O2365" s="564"/>
    </row>
    <row r="2366" ht="13.5" customHeight="1" outlineLevel="1">
      <c r="A2366" s="564"/>
      <c r="B2366" s="216">
        <f t="shared" si="1"/>
        <v>2361</v>
      </c>
      <c r="C2366" s="598"/>
      <c r="D2366" s="599">
        <v>8.595568904751E12</v>
      </c>
      <c r="E2366" s="55" t="s">
        <v>7038</v>
      </c>
      <c r="F2366" s="594" t="s">
        <v>7039</v>
      </c>
      <c r="G2366" s="589">
        <v>231.36</v>
      </c>
      <c r="H2366" s="590">
        <f>G2366*'ЗМІСТ'!$E$13/1000*1.2</f>
        <v>12.13601656</v>
      </c>
      <c r="I2366" s="591"/>
      <c r="J2366" s="592"/>
      <c r="K2366" s="591"/>
      <c r="L2366" s="575"/>
      <c r="M2366" s="593"/>
      <c r="N2366" s="562"/>
      <c r="O2366" s="564"/>
    </row>
    <row r="2367" ht="13.5" customHeight="1" outlineLevel="1">
      <c r="A2367" s="564"/>
      <c r="B2367" s="216">
        <f t="shared" si="1"/>
        <v>2362</v>
      </c>
      <c r="C2367" s="598"/>
      <c r="D2367" s="599">
        <v>8.595057672215E12</v>
      </c>
      <c r="E2367" s="55" t="s">
        <v>7040</v>
      </c>
      <c r="F2367" s="594" t="s">
        <v>7041</v>
      </c>
      <c r="G2367" s="589">
        <v>34457.56</v>
      </c>
      <c r="H2367" s="590">
        <f>G2367*'ЗМІСТ'!$E$13/1000*1.2</f>
        <v>1807.475445</v>
      </c>
      <c r="I2367" s="591"/>
      <c r="J2367" s="592"/>
      <c r="K2367" s="591"/>
      <c r="L2367" s="575"/>
      <c r="M2367" s="593"/>
      <c r="N2367" s="562"/>
      <c r="O2367" s="564"/>
    </row>
    <row r="2368" ht="13.5" customHeight="1" outlineLevel="1">
      <c r="A2368" s="564"/>
      <c r="B2368" s="216">
        <f t="shared" si="1"/>
        <v>2363</v>
      </c>
      <c r="C2368" s="598"/>
      <c r="D2368" s="599">
        <v>8.595057672222E12</v>
      </c>
      <c r="E2368" s="55" t="s">
        <v>7042</v>
      </c>
      <c r="F2368" s="594" t="s">
        <v>7043</v>
      </c>
      <c r="G2368" s="589">
        <v>39165.88</v>
      </c>
      <c r="H2368" s="590">
        <f>G2368*'ЗМІСТ'!$E$13/1000*1.2</f>
        <v>2054.450935</v>
      </c>
      <c r="I2368" s="591"/>
      <c r="J2368" s="592"/>
      <c r="K2368" s="591"/>
      <c r="L2368" s="575"/>
      <c r="M2368" s="593"/>
      <c r="N2368" s="562"/>
      <c r="O2368" s="564"/>
    </row>
    <row r="2369" ht="13.5" customHeight="1" outlineLevel="1">
      <c r="A2369" s="564"/>
      <c r="B2369" s="216">
        <f t="shared" si="1"/>
        <v>2364</v>
      </c>
      <c r="C2369" s="598"/>
      <c r="D2369" s="599">
        <v>8.595057672253E12</v>
      </c>
      <c r="E2369" s="55" t="s">
        <v>7044</v>
      </c>
      <c r="F2369" s="594" t="s">
        <v>7045</v>
      </c>
      <c r="G2369" s="589">
        <v>28511.32</v>
      </c>
      <c r="H2369" s="590">
        <f>G2369*'ЗМІСТ'!$E$13/1000*1.2</f>
        <v>1495.564712</v>
      </c>
      <c r="I2369" s="591"/>
      <c r="J2369" s="592"/>
      <c r="K2369" s="591"/>
      <c r="L2369" s="575"/>
      <c r="M2369" s="593"/>
      <c r="N2369" s="562"/>
      <c r="O2369" s="564"/>
    </row>
    <row r="2370" ht="13.5" customHeight="1" outlineLevel="1">
      <c r="A2370" s="564"/>
      <c r="B2370" s="216">
        <f t="shared" si="1"/>
        <v>2365</v>
      </c>
      <c r="C2370" s="598"/>
      <c r="D2370" s="599">
        <v>8.59505767226E12</v>
      </c>
      <c r="E2370" s="55" t="s">
        <v>7046</v>
      </c>
      <c r="F2370" s="594" t="s">
        <v>7047</v>
      </c>
      <c r="G2370" s="589">
        <v>32785.31</v>
      </c>
      <c r="H2370" s="590">
        <f>G2370*'ЗМІСТ'!$E$13/1000*1.2</f>
        <v>1719.75737</v>
      </c>
      <c r="I2370" s="591"/>
      <c r="J2370" s="592"/>
      <c r="K2370" s="591"/>
      <c r="L2370" s="575"/>
      <c r="M2370" s="593"/>
      <c r="N2370" s="562"/>
      <c r="O2370" s="564"/>
    </row>
    <row r="2371" ht="13.5" customHeight="1" outlineLevel="1">
      <c r="A2371" s="564"/>
      <c r="B2371" s="216">
        <f t="shared" si="1"/>
        <v>2366</v>
      </c>
      <c r="C2371" s="598"/>
      <c r="D2371" s="599">
        <v>8.595057672284E12</v>
      </c>
      <c r="E2371" s="55" t="s">
        <v>7048</v>
      </c>
      <c r="F2371" s="594" t="s">
        <v>7049</v>
      </c>
      <c r="G2371" s="589">
        <v>27038.55</v>
      </c>
      <c r="H2371" s="590">
        <f>G2371*'ЗМІСТ'!$E$13/1000*1.2</f>
        <v>1418.310385</v>
      </c>
      <c r="I2371" s="591"/>
      <c r="J2371" s="592"/>
      <c r="K2371" s="591"/>
      <c r="L2371" s="575"/>
      <c r="M2371" s="593"/>
      <c r="N2371" s="562"/>
      <c r="O2371" s="564"/>
    </row>
    <row r="2372" ht="13.5" customHeight="1" outlineLevel="1">
      <c r="A2372" s="564"/>
      <c r="B2372" s="216">
        <f t="shared" si="1"/>
        <v>2367</v>
      </c>
      <c r="C2372" s="598"/>
      <c r="D2372" s="599">
        <v>8.595057672642E12</v>
      </c>
      <c r="E2372" s="55" t="s">
        <v>7050</v>
      </c>
      <c r="F2372" s="594" t="s">
        <v>7051</v>
      </c>
      <c r="G2372" s="589">
        <v>2374.06</v>
      </c>
      <c r="H2372" s="590">
        <f>G2372*'ЗМІСТ'!$E$13/1000*1.2</f>
        <v>124.5316022</v>
      </c>
      <c r="I2372" s="591"/>
      <c r="J2372" s="592"/>
      <c r="K2372" s="591"/>
      <c r="L2372" s="575"/>
      <c r="M2372" s="593"/>
      <c r="N2372" s="562"/>
      <c r="O2372" s="564"/>
    </row>
    <row r="2373" ht="13.5" customHeight="1" outlineLevel="1">
      <c r="A2373" s="564"/>
      <c r="B2373" s="216">
        <f t="shared" si="1"/>
        <v>2368</v>
      </c>
      <c r="C2373" s="598"/>
      <c r="D2373" s="599">
        <v>8.595057672666E12</v>
      </c>
      <c r="E2373" s="55" t="s">
        <v>7052</v>
      </c>
      <c r="F2373" s="594" t="s">
        <v>7051</v>
      </c>
      <c r="G2373" s="589">
        <v>1665.57</v>
      </c>
      <c r="H2373" s="590">
        <f>G2373*'ЗМІСТ'!$E$13/1000*1.2</f>
        <v>87.36767422</v>
      </c>
      <c r="I2373" s="591"/>
      <c r="J2373" s="592"/>
      <c r="K2373" s="591"/>
      <c r="L2373" s="575"/>
      <c r="M2373" s="593"/>
      <c r="N2373" s="562"/>
      <c r="O2373" s="564"/>
    </row>
    <row r="2374" ht="13.5" customHeight="1" outlineLevel="1">
      <c r="A2374" s="564"/>
      <c r="B2374" s="216">
        <f t="shared" si="1"/>
        <v>2369</v>
      </c>
      <c r="C2374" s="598"/>
      <c r="D2374" s="599">
        <v>8.595057672765E12</v>
      </c>
      <c r="E2374" s="55" t="s">
        <v>7053</v>
      </c>
      <c r="F2374" s="594" t="s">
        <v>7054</v>
      </c>
      <c r="G2374" s="589">
        <v>32594.92</v>
      </c>
      <c r="H2374" s="590">
        <f>G2374*'ЗМІСТ'!$E$13/1000*1.2</f>
        <v>1709.77044</v>
      </c>
      <c r="I2374" s="591"/>
      <c r="J2374" s="592"/>
      <c r="K2374" s="591"/>
      <c r="L2374" s="575"/>
      <c r="M2374" s="593"/>
      <c r="N2374" s="562"/>
      <c r="O2374" s="564"/>
    </row>
    <row r="2375" ht="13.5" customHeight="1" outlineLevel="1">
      <c r="A2375" s="564"/>
      <c r="B2375" s="216">
        <f t="shared" si="1"/>
        <v>2370</v>
      </c>
      <c r="C2375" s="598"/>
      <c r="D2375" s="599">
        <v>8.595057672772E12</v>
      </c>
      <c r="E2375" s="55" t="s">
        <v>7055</v>
      </c>
      <c r="F2375" s="594" t="s">
        <v>7056</v>
      </c>
      <c r="G2375" s="589">
        <v>44757.77</v>
      </c>
      <c r="H2375" s="590">
        <f>G2375*'ЗМІСТ'!$E$13/1000*1.2</f>
        <v>2347.774196</v>
      </c>
      <c r="I2375" s="591"/>
      <c r="J2375" s="592"/>
      <c r="K2375" s="591"/>
      <c r="L2375" s="575"/>
      <c r="M2375" s="593"/>
      <c r="N2375" s="562"/>
      <c r="O2375" s="564"/>
    </row>
    <row r="2376" ht="13.5" customHeight="1" outlineLevel="1">
      <c r="A2376" s="564"/>
      <c r="B2376" s="216">
        <f t="shared" si="1"/>
        <v>2371</v>
      </c>
      <c r="C2376" s="598"/>
      <c r="D2376" s="599">
        <v>8.595057672826E12</v>
      </c>
      <c r="E2376" s="55" t="s">
        <v>7057</v>
      </c>
      <c r="F2376" s="594" t="s">
        <v>7058</v>
      </c>
      <c r="G2376" s="589">
        <v>27539.38</v>
      </c>
      <c r="H2376" s="590">
        <f>G2376*'ЗМІСТ'!$E$13/1000*1.2</f>
        <v>1444.581483</v>
      </c>
      <c r="I2376" s="591"/>
      <c r="J2376" s="592"/>
      <c r="K2376" s="591"/>
      <c r="L2376" s="575"/>
      <c r="M2376" s="593"/>
      <c r="N2376" s="562"/>
      <c r="O2376" s="564"/>
    </row>
    <row r="2377" ht="13.5" customHeight="1" outlineLevel="1">
      <c r="A2377" s="564"/>
      <c r="B2377" s="216">
        <f t="shared" si="1"/>
        <v>2372</v>
      </c>
      <c r="C2377" s="598"/>
      <c r="D2377" s="599">
        <v>8.595057672857E12</v>
      </c>
      <c r="E2377" s="55" t="s">
        <v>7059</v>
      </c>
      <c r="F2377" s="594" t="s">
        <v>7060</v>
      </c>
      <c r="G2377" s="589">
        <v>39024.87</v>
      </c>
      <c r="H2377" s="590">
        <f>G2377*'ЗМІСТ'!$E$13/1000*1.2</f>
        <v>2047.054239</v>
      </c>
      <c r="I2377" s="591"/>
      <c r="J2377" s="592"/>
      <c r="K2377" s="591"/>
      <c r="L2377" s="575"/>
      <c r="M2377" s="593"/>
      <c r="N2377" s="562"/>
      <c r="O2377" s="564"/>
    </row>
    <row r="2378" ht="13.5" customHeight="1" outlineLevel="1">
      <c r="A2378" s="564"/>
      <c r="B2378" s="216">
        <f t="shared" si="1"/>
        <v>2373</v>
      </c>
      <c r="C2378" s="598"/>
      <c r="D2378" s="599">
        <v>8.595057672888E12</v>
      </c>
      <c r="E2378" s="55" t="s">
        <v>7061</v>
      </c>
      <c r="F2378" s="594" t="s">
        <v>7062</v>
      </c>
      <c r="G2378" s="589">
        <v>24167.79</v>
      </c>
      <c r="H2378" s="590">
        <f>G2378*'ЗМІСТ'!$E$13/1000*1.2</f>
        <v>1267.724325</v>
      </c>
      <c r="I2378" s="591"/>
      <c r="J2378" s="592"/>
      <c r="K2378" s="591"/>
      <c r="L2378" s="575"/>
      <c r="M2378" s="593"/>
      <c r="N2378" s="562"/>
      <c r="O2378" s="564"/>
    </row>
    <row r="2379" ht="13.5" customHeight="1" outlineLevel="1">
      <c r="A2379" s="564"/>
      <c r="B2379" s="216">
        <f t="shared" si="1"/>
        <v>2374</v>
      </c>
      <c r="C2379" s="598"/>
      <c r="D2379" s="599">
        <v>8.595057673663E12</v>
      </c>
      <c r="E2379" s="55" t="s">
        <v>7063</v>
      </c>
      <c r="F2379" s="594" t="s">
        <v>7064</v>
      </c>
      <c r="G2379" s="589">
        <v>904.48</v>
      </c>
      <c r="H2379" s="590">
        <f>G2379*'ЗМІСТ'!$E$13/1000*1.2</f>
        <v>47.44460694</v>
      </c>
      <c r="I2379" s="591"/>
      <c r="J2379" s="592"/>
      <c r="K2379" s="591"/>
      <c r="L2379" s="575"/>
      <c r="M2379" s="593"/>
      <c r="N2379" s="562"/>
      <c r="O2379" s="564"/>
    </row>
    <row r="2380" ht="13.5" customHeight="1" outlineLevel="1">
      <c r="A2380" s="564"/>
      <c r="B2380" s="216">
        <f t="shared" si="1"/>
        <v>2375</v>
      </c>
      <c r="C2380" s="598"/>
      <c r="D2380" s="599">
        <v>8.595057673694E12</v>
      </c>
      <c r="E2380" s="55" t="s">
        <v>7065</v>
      </c>
      <c r="F2380" s="594" t="s">
        <v>7066</v>
      </c>
      <c r="G2380" s="589">
        <v>9231.4</v>
      </c>
      <c r="H2380" s="590">
        <f>G2380*'ЗМІСТ'!$E$13/1000*1.2</f>
        <v>484.2341948</v>
      </c>
      <c r="I2380" s="591">
        <v>-0.044165639442405084</v>
      </c>
      <c r="J2380" s="592"/>
      <c r="K2380" s="591"/>
      <c r="L2380" s="575"/>
      <c r="M2380" s="593"/>
      <c r="N2380" s="562"/>
      <c r="O2380" s="564"/>
    </row>
    <row r="2381" ht="13.5" customHeight="1" outlineLevel="1">
      <c r="A2381" s="564"/>
      <c r="B2381" s="216">
        <f t="shared" si="1"/>
        <v>2376</v>
      </c>
      <c r="C2381" s="598"/>
      <c r="D2381" s="599">
        <v>8.595057673717E12</v>
      </c>
      <c r="E2381" s="55" t="s">
        <v>7067</v>
      </c>
      <c r="F2381" s="594" t="s">
        <v>7068</v>
      </c>
      <c r="G2381" s="589">
        <v>18189.08</v>
      </c>
      <c r="H2381" s="590">
        <f>G2381*'ЗМІСТ'!$E$13/1000*1.2</f>
        <v>954.1103741</v>
      </c>
      <c r="I2381" s="591">
        <v>-0.04617277626543553</v>
      </c>
      <c r="J2381" s="592"/>
      <c r="K2381" s="591"/>
      <c r="L2381" s="575"/>
      <c r="M2381" s="593"/>
      <c r="N2381" s="562"/>
      <c r="O2381" s="564"/>
    </row>
    <row r="2382" ht="13.5" customHeight="1" outlineLevel="1">
      <c r="A2382" s="564"/>
      <c r="B2382" s="216">
        <f t="shared" si="1"/>
        <v>2377</v>
      </c>
      <c r="C2382" s="598"/>
      <c r="D2382" s="599">
        <v>8.595057673724E12</v>
      </c>
      <c r="E2382" s="55" t="s">
        <v>7069</v>
      </c>
      <c r="F2382" s="594" t="s">
        <v>7070</v>
      </c>
      <c r="G2382" s="589">
        <v>3629.55</v>
      </c>
      <c r="H2382" s="590">
        <f>G2382*'ЗМІСТ'!$E$13/1000*1.2</f>
        <v>190.3884808</v>
      </c>
      <c r="I2382" s="591">
        <v>-0.031417318816999405</v>
      </c>
      <c r="J2382" s="592"/>
      <c r="K2382" s="591"/>
      <c r="L2382" s="575"/>
      <c r="M2382" s="593"/>
      <c r="N2382" s="562"/>
      <c r="O2382" s="564"/>
    </row>
    <row r="2383" ht="13.5" customHeight="1" outlineLevel="1">
      <c r="A2383" s="564"/>
      <c r="B2383" s="216">
        <f t="shared" si="1"/>
        <v>2378</v>
      </c>
      <c r="C2383" s="598"/>
      <c r="D2383" s="599">
        <v>8.595057673755E12</v>
      </c>
      <c r="E2383" s="55" t="s">
        <v>7071</v>
      </c>
      <c r="F2383" s="594" t="s">
        <v>7072</v>
      </c>
      <c r="G2383" s="589">
        <v>5572.0</v>
      </c>
      <c r="H2383" s="590">
        <f>G2383*'ЗМІСТ'!$E$13/1000*1.2</f>
        <v>292.2799286</v>
      </c>
      <c r="I2383" s="591">
        <v>-0.040861508275407</v>
      </c>
      <c r="J2383" s="592"/>
      <c r="K2383" s="591"/>
      <c r="L2383" s="575"/>
      <c r="M2383" s="593"/>
      <c r="N2383" s="562"/>
      <c r="O2383" s="564"/>
    </row>
    <row r="2384" ht="13.5" customHeight="1" outlineLevel="1">
      <c r="A2384" s="564"/>
      <c r="B2384" s="216">
        <f t="shared" si="1"/>
        <v>2379</v>
      </c>
      <c r="C2384" s="598"/>
      <c r="D2384" s="599">
        <v>8.595057673786E12</v>
      </c>
      <c r="E2384" s="55" t="s">
        <v>7073</v>
      </c>
      <c r="F2384" s="594" t="s">
        <v>7074</v>
      </c>
      <c r="G2384" s="589">
        <v>10731.53</v>
      </c>
      <c r="H2384" s="590">
        <f>G2384*'ЗМІСТ'!$E$13/1000*1.2</f>
        <v>562.9236939</v>
      </c>
      <c r="I2384" s="591">
        <v>-0.025950195962218203</v>
      </c>
      <c r="J2384" s="592"/>
      <c r="K2384" s="591"/>
      <c r="L2384" s="575"/>
      <c r="M2384" s="593"/>
      <c r="N2384" s="562"/>
      <c r="O2384" s="564"/>
    </row>
    <row r="2385" ht="13.5" customHeight="1" outlineLevel="1">
      <c r="A2385" s="564"/>
      <c r="B2385" s="216">
        <f t="shared" si="1"/>
        <v>2380</v>
      </c>
      <c r="C2385" s="598"/>
      <c r="D2385" s="599">
        <v>8.595057673793E12</v>
      </c>
      <c r="E2385" s="55" t="s">
        <v>7075</v>
      </c>
      <c r="F2385" s="594" t="s">
        <v>7076</v>
      </c>
      <c r="G2385" s="589">
        <v>17041.01</v>
      </c>
      <c r="H2385" s="590">
        <f>G2385*'ЗМІСТ'!$E$13/1000*1.2</f>
        <v>893.8882245</v>
      </c>
      <c r="I2385" s="591">
        <v>-0.02854268462038288</v>
      </c>
      <c r="J2385" s="592"/>
      <c r="K2385" s="591"/>
      <c r="L2385" s="575"/>
      <c r="M2385" s="593"/>
      <c r="N2385" s="562"/>
      <c r="O2385" s="564"/>
    </row>
    <row r="2386" ht="13.5" customHeight="1" outlineLevel="1">
      <c r="A2386" s="564"/>
      <c r="B2386" s="216">
        <f t="shared" si="1"/>
        <v>2381</v>
      </c>
      <c r="C2386" s="598"/>
      <c r="D2386" s="599">
        <v>8.595057673809E12</v>
      </c>
      <c r="E2386" s="55" t="s">
        <v>7077</v>
      </c>
      <c r="F2386" s="594" t="s">
        <v>7078</v>
      </c>
      <c r="G2386" s="589">
        <v>45441.96</v>
      </c>
      <c r="H2386" s="590">
        <f>G2386*'ЗМІСТ'!$E$13/1000*1.2</f>
        <v>2383.663465</v>
      </c>
      <c r="I2386" s="591">
        <v>-0.03792444836190817</v>
      </c>
      <c r="J2386" s="592"/>
      <c r="K2386" s="591"/>
      <c r="L2386" s="575"/>
      <c r="M2386" s="593"/>
      <c r="N2386" s="562"/>
      <c r="O2386" s="564"/>
    </row>
    <row r="2387" ht="13.5" customHeight="1" outlineLevel="1">
      <c r="A2387" s="564"/>
      <c r="B2387" s="216">
        <f t="shared" si="1"/>
        <v>2382</v>
      </c>
      <c r="C2387" s="598"/>
      <c r="D2387" s="599">
        <v>8.595057673823E12</v>
      </c>
      <c r="E2387" s="55" t="s">
        <v>7079</v>
      </c>
      <c r="F2387" s="594" t="s">
        <v>7080</v>
      </c>
      <c r="G2387" s="589">
        <v>8615.19</v>
      </c>
      <c r="H2387" s="590">
        <f>G2387*'ЗМІСТ'!$E$13/1000*1.2</f>
        <v>451.9108253</v>
      </c>
      <c r="I2387" s="591">
        <v>-0.024064719401268548</v>
      </c>
      <c r="J2387" s="592"/>
      <c r="K2387" s="591"/>
      <c r="L2387" s="575"/>
      <c r="M2387" s="593"/>
      <c r="N2387" s="562"/>
      <c r="O2387" s="564"/>
    </row>
    <row r="2388" ht="13.5" customHeight="1" outlineLevel="1">
      <c r="A2388" s="564"/>
      <c r="B2388" s="216">
        <f t="shared" si="1"/>
        <v>2383</v>
      </c>
      <c r="C2388" s="598"/>
      <c r="D2388" s="599">
        <v>8.59505767383E12</v>
      </c>
      <c r="E2388" s="55" t="s">
        <v>7081</v>
      </c>
      <c r="F2388" s="594" t="s">
        <v>7082</v>
      </c>
      <c r="G2388" s="589">
        <v>14002.75</v>
      </c>
      <c r="H2388" s="590">
        <f>G2388*'ЗМІСТ'!$E$13/1000*1.2</f>
        <v>734.5159316</v>
      </c>
      <c r="I2388" s="591">
        <v>-0.028895926153908534</v>
      </c>
      <c r="J2388" s="592"/>
      <c r="K2388" s="591"/>
      <c r="L2388" s="575"/>
      <c r="M2388" s="593"/>
      <c r="N2388" s="562"/>
      <c r="O2388" s="564"/>
    </row>
    <row r="2389" ht="13.5" customHeight="1" outlineLevel="1">
      <c r="A2389" s="564"/>
      <c r="B2389" s="216">
        <f t="shared" si="1"/>
        <v>2384</v>
      </c>
      <c r="C2389" s="598"/>
      <c r="D2389" s="599">
        <v>8.595057673854E12</v>
      </c>
      <c r="E2389" s="55" t="s">
        <v>7083</v>
      </c>
      <c r="F2389" s="594" t="s">
        <v>7084</v>
      </c>
      <c r="G2389" s="589">
        <v>6337.8</v>
      </c>
      <c r="H2389" s="590">
        <f>G2389*'ЗМІСТ'!$E$13/1000*1.2</f>
        <v>332.4500595</v>
      </c>
      <c r="I2389" s="591"/>
      <c r="J2389" s="592"/>
      <c r="K2389" s="591"/>
      <c r="L2389" s="575"/>
      <c r="M2389" s="593"/>
      <c r="N2389" s="562"/>
      <c r="O2389" s="564"/>
    </row>
    <row r="2390" ht="13.5" customHeight="1" outlineLevel="1">
      <c r="A2390" s="564"/>
      <c r="B2390" s="216">
        <f t="shared" si="1"/>
        <v>2385</v>
      </c>
      <c r="C2390" s="598"/>
      <c r="D2390" s="599">
        <v>8.595057674011E12</v>
      </c>
      <c r="E2390" s="55" t="s">
        <v>7085</v>
      </c>
      <c r="F2390" s="594" t="s">
        <v>7086</v>
      </c>
      <c r="G2390" s="589">
        <v>20768.64</v>
      </c>
      <c r="H2390" s="590">
        <f>G2390*'ЗМІСТ'!$E$13/1000*1.2</f>
        <v>1089.421503</v>
      </c>
      <c r="I2390" s="591">
        <v>-0.027225791975937594</v>
      </c>
      <c r="J2390" s="592"/>
      <c r="K2390" s="591"/>
      <c r="L2390" s="575"/>
      <c r="M2390" s="593"/>
      <c r="N2390" s="562"/>
      <c r="O2390" s="564"/>
    </row>
    <row r="2391" ht="13.5" customHeight="1" outlineLevel="1">
      <c r="A2391" s="564"/>
      <c r="B2391" s="216">
        <f t="shared" si="1"/>
        <v>2386</v>
      </c>
      <c r="C2391" s="598"/>
      <c r="D2391" s="599">
        <v>8.595057674042E12</v>
      </c>
      <c r="E2391" s="55" t="s">
        <v>7087</v>
      </c>
      <c r="F2391" s="594" t="s">
        <v>7088</v>
      </c>
      <c r="G2391" s="589">
        <v>36636.88</v>
      </c>
      <c r="H2391" s="590">
        <f>G2391*'ЗМІСТ'!$E$13/1000*1.2</f>
        <v>1921.791937</v>
      </c>
      <c r="I2391" s="591">
        <v>-0.03329910637055761</v>
      </c>
      <c r="J2391" s="592"/>
      <c r="K2391" s="591"/>
      <c r="L2391" s="575"/>
      <c r="M2391" s="593"/>
      <c r="N2391" s="562"/>
      <c r="O2391" s="564"/>
    </row>
    <row r="2392" ht="13.5" customHeight="1" outlineLevel="1">
      <c r="A2392" s="564"/>
      <c r="B2392" s="216">
        <f t="shared" si="1"/>
        <v>2387</v>
      </c>
      <c r="C2392" s="598"/>
      <c r="D2392" s="599">
        <v>8.595057674073E12</v>
      </c>
      <c r="E2392" s="55" t="s">
        <v>7089</v>
      </c>
      <c r="F2392" s="594" t="s">
        <v>7090</v>
      </c>
      <c r="G2392" s="589">
        <v>68774.44</v>
      </c>
      <c r="H2392" s="590">
        <f>G2392*'ЗМІСТ'!$E$13/1000*1.2</f>
        <v>3607.571503</v>
      </c>
      <c r="I2392" s="591">
        <v>-0.0367331204245388</v>
      </c>
      <c r="J2392" s="592"/>
      <c r="K2392" s="591"/>
      <c r="L2392" s="575"/>
      <c r="M2392" s="593"/>
      <c r="N2392" s="562"/>
      <c r="O2392" s="564"/>
    </row>
    <row r="2393" ht="13.5" customHeight="1" outlineLevel="1">
      <c r="A2393" s="564"/>
      <c r="B2393" s="216">
        <f t="shared" si="1"/>
        <v>2388</v>
      </c>
      <c r="C2393" s="598"/>
      <c r="D2393" s="599">
        <v>8.595057674097E12</v>
      </c>
      <c r="E2393" s="55" t="s">
        <v>7091</v>
      </c>
      <c r="F2393" s="594" t="s">
        <v>7092</v>
      </c>
      <c r="G2393" s="589">
        <v>15910.64</v>
      </c>
      <c r="H2393" s="590">
        <f>G2393*'ЗМІСТ'!$E$13/1000*1.2</f>
        <v>834.5945305</v>
      </c>
      <c r="I2393" s="591">
        <v>-0.021491010890528052</v>
      </c>
      <c r="J2393" s="592"/>
      <c r="K2393" s="591"/>
      <c r="L2393" s="575"/>
      <c r="M2393" s="593"/>
      <c r="N2393" s="562"/>
      <c r="O2393" s="564"/>
    </row>
    <row r="2394" ht="13.5" customHeight="1" outlineLevel="1">
      <c r="A2394" s="564"/>
      <c r="B2394" s="216">
        <f t="shared" si="1"/>
        <v>2389</v>
      </c>
      <c r="C2394" s="598"/>
      <c r="D2394" s="599">
        <v>8.595057674554E12</v>
      </c>
      <c r="E2394" s="55" t="s">
        <v>7093</v>
      </c>
      <c r="F2394" s="594" t="s">
        <v>7094</v>
      </c>
      <c r="G2394" s="589">
        <v>10316.78</v>
      </c>
      <c r="H2394" s="590">
        <f>G2394*'ЗМІСТ'!$E$13/1000*1.2</f>
        <v>541.1679329</v>
      </c>
      <c r="I2394" s="591">
        <v>-0.02325751778852519</v>
      </c>
      <c r="J2394" s="592"/>
      <c r="K2394" s="591"/>
      <c r="L2394" s="575"/>
      <c r="M2394" s="593"/>
      <c r="N2394" s="562"/>
      <c r="O2394" s="564"/>
    </row>
    <row r="2395" ht="13.5" customHeight="1" outlineLevel="1">
      <c r="A2395" s="564"/>
      <c r="B2395" s="216">
        <f t="shared" si="1"/>
        <v>2390</v>
      </c>
      <c r="C2395" s="598"/>
      <c r="D2395" s="599">
        <v>8.595057674578E12</v>
      </c>
      <c r="E2395" s="55" t="s">
        <v>7095</v>
      </c>
      <c r="F2395" s="594" t="s">
        <v>7096</v>
      </c>
      <c r="G2395" s="589">
        <v>19473.64</v>
      </c>
      <c r="H2395" s="590">
        <f>G2395*'ЗМІСТ'!$E$13/1000*1.2</f>
        <v>1021.492123</v>
      </c>
      <c r="I2395" s="591">
        <v>-0.03109749577973433</v>
      </c>
      <c r="J2395" s="592"/>
      <c r="K2395" s="591"/>
      <c r="L2395" s="575"/>
      <c r="M2395" s="593"/>
      <c r="N2395" s="562"/>
      <c r="O2395" s="564"/>
    </row>
    <row r="2396" ht="13.5" customHeight="1" outlineLevel="1">
      <c r="A2396" s="564"/>
      <c r="B2396" s="216">
        <f t="shared" si="1"/>
        <v>2391</v>
      </c>
      <c r="C2396" s="598"/>
      <c r="D2396" s="599">
        <v>8.595057674608E12</v>
      </c>
      <c r="E2396" s="55" t="s">
        <v>7097</v>
      </c>
      <c r="F2396" s="594" t="s">
        <v>7098</v>
      </c>
      <c r="G2396" s="589">
        <v>7367.96</v>
      </c>
      <c r="H2396" s="590">
        <f>G2396*'ЗМІСТ'!$E$13/1000*1.2</f>
        <v>386.487226</v>
      </c>
      <c r="I2396" s="591"/>
      <c r="J2396" s="592"/>
      <c r="K2396" s="591"/>
      <c r="L2396" s="575"/>
      <c r="M2396" s="593"/>
      <c r="N2396" s="562"/>
      <c r="O2396" s="564"/>
    </row>
    <row r="2397" ht="13.5" customHeight="1" outlineLevel="1">
      <c r="A2397" s="564"/>
      <c r="B2397" s="216">
        <f t="shared" si="1"/>
        <v>2392</v>
      </c>
      <c r="C2397" s="598"/>
      <c r="D2397" s="599">
        <v>8.59556890472E12</v>
      </c>
      <c r="E2397" s="55" t="s">
        <v>7099</v>
      </c>
      <c r="F2397" s="594" t="s">
        <v>7100</v>
      </c>
      <c r="G2397" s="589">
        <v>6660.85</v>
      </c>
      <c r="H2397" s="590">
        <f>G2397*'ЗМІСТ'!$E$13/1000*1.2</f>
        <v>349.3956861</v>
      </c>
      <c r="I2397" s="591">
        <v>-0.022869628693998233</v>
      </c>
      <c r="J2397" s="592"/>
      <c r="K2397" s="591"/>
      <c r="L2397" s="575"/>
      <c r="M2397" s="593"/>
      <c r="N2397" s="562"/>
      <c r="O2397" s="564"/>
    </row>
    <row r="2398" ht="13.5" customHeight="1" outlineLevel="1">
      <c r="A2398" s="564"/>
      <c r="B2398" s="216">
        <f t="shared" si="1"/>
        <v>2393</v>
      </c>
      <c r="C2398" s="598"/>
      <c r="D2398" s="599">
        <v>8.595568904737E12</v>
      </c>
      <c r="E2398" s="55" t="s">
        <v>7101</v>
      </c>
      <c r="F2398" s="594" t="s">
        <v>7102</v>
      </c>
      <c r="G2398" s="589">
        <v>11674.89</v>
      </c>
      <c r="H2398" s="590">
        <f>G2398*'ЗМІСТ'!$E$13/1000*1.2</f>
        <v>612.4077559</v>
      </c>
      <c r="I2398" s="591">
        <v>-0.027187931692273164</v>
      </c>
      <c r="J2398" s="592"/>
      <c r="K2398" s="591"/>
      <c r="L2398" s="575"/>
      <c r="M2398" s="593"/>
      <c r="N2398" s="562"/>
      <c r="O2398" s="564"/>
    </row>
    <row r="2399" ht="13.5" customHeight="1" outlineLevel="1">
      <c r="A2399" s="564"/>
      <c r="B2399" s="216">
        <f t="shared" si="1"/>
        <v>2394</v>
      </c>
      <c r="C2399" s="598"/>
      <c r="D2399" s="599">
        <v>8.595568904744E12</v>
      </c>
      <c r="E2399" s="55" t="s">
        <v>7103</v>
      </c>
      <c r="F2399" s="594" t="s">
        <v>7104</v>
      </c>
      <c r="G2399" s="589">
        <v>17587.11</v>
      </c>
      <c r="H2399" s="590">
        <f>G2399*'ЗМІСТ'!$E$13/1000*1.2</f>
        <v>922.5339655</v>
      </c>
      <c r="I2399" s="591">
        <v>-0.02760891216647758</v>
      </c>
      <c r="J2399" s="592"/>
      <c r="K2399" s="591"/>
      <c r="L2399" s="575"/>
      <c r="M2399" s="593"/>
      <c r="N2399" s="562"/>
      <c r="O2399" s="564"/>
    </row>
    <row r="2400" ht="13.5" customHeight="1" outlineLevel="1">
      <c r="A2400" s="564"/>
      <c r="B2400" s="216">
        <f t="shared" si="1"/>
        <v>2395</v>
      </c>
      <c r="C2400" s="598"/>
      <c r="D2400" s="599">
        <v>8.595568904713E12</v>
      </c>
      <c r="E2400" s="55" t="s">
        <v>7105</v>
      </c>
      <c r="F2400" s="594" t="s">
        <v>7106</v>
      </c>
      <c r="G2400" s="589">
        <v>4843.18</v>
      </c>
      <c r="H2400" s="590">
        <f>G2400*'ЗМІСТ'!$E$13/1000*1.2</f>
        <v>254.0495881</v>
      </c>
      <c r="I2400" s="591"/>
      <c r="J2400" s="592"/>
      <c r="K2400" s="591"/>
      <c r="L2400" s="575"/>
      <c r="M2400" s="593"/>
      <c r="N2400" s="562"/>
      <c r="O2400" s="564"/>
    </row>
    <row r="2401" ht="13.5" customHeight="1" outlineLevel="1">
      <c r="A2401" s="564"/>
      <c r="B2401" s="216">
        <f t="shared" si="1"/>
        <v>2396</v>
      </c>
      <c r="C2401" s="598"/>
      <c r="D2401" s="599">
        <v>8.595057674936E12</v>
      </c>
      <c r="E2401" s="55" t="s">
        <v>7107</v>
      </c>
      <c r="F2401" s="594" t="s">
        <v>7108</v>
      </c>
      <c r="G2401" s="589">
        <v>15066.5</v>
      </c>
      <c r="H2401" s="590">
        <f>G2401*'ЗМІСТ'!$E$13/1000*1.2</f>
        <v>790.3150655</v>
      </c>
      <c r="I2401" s="591">
        <v>-0.024687129440135194</v>
      </c>
      <c r="J2401" s="592"/>
      <c r="K2401" s="591"/>
      <c r="L2401" s="575"/>
      <c r="M2401" s="593"/>
      <c r="N2401" s="562"/>
      <c r="O2401" s="564"/>
    </row>
    <row r="2402" ht="13.5" customHeight="1" outlineLevel="1">
      <c r="A2402" s="564"/>
      <c r="B2402" s="216">
        <f t="shared" si="1"/>
        <v>2397</v>
      </c>
      <c r="C2402" s="598"/>
      <c r="D2402" s="599">
        <v>8.595057674967E12</v>
      </c>
      <c r="E2402" s="55" t="s">
        <v>7109</v>
      </c>
      <c r="F2402" s="594" t="s">
        <v>7110</v>
      </c>
      <c r="G2402" s="589">
        <v>24511.82</v>
      </c>
      <c r="H2402" s="590">
        <f>G2402*'ЗМІСТ'!$E$13/1000*1.2</f>
        <v>1285.77046</v>
      </c>
      <c r="I2402" s="591">
        <v>-0.03334405396792755</v>
      </c>
      <c r="J2402" s="592"/>
      <c r="K2402" s="591"/>
      <c r="L2402" s="575"/>
      <c r="M2402" s="593"/>
      <c r="N2402" s="562"/>
      <c r="O2402" s="564"/>
    </row>
    <row r="2403" ht="13.5" customHeight="1" outlineLevel="1">
      <c r="A2403" s="564"/>
      <c r="B2403" s="216">
        <f t="shared" si="1"/>
        <v>2398</v>
      </c>
      <c r="C2403" s="598"/>
      <c r="D2403" s="599">
        <v>8.595057675018E12</v>
      </c>
      <c r="E2403" s="55" t="s">
        <v>7111</v>
      </c>
      <c r="F2403" s="594" t="s">
        <v>7112</v>
      </c>
      <c r="G2403" s="589">
        <v>10959.06</v>
      </c>
      <c r="H2403" s="590">
        <f>G2403*'ЗМІСТ'!$E$13/1000*1.2</f>
        <v>574.8588074</v>
      </c>
      <c r="I2403" s="591">
        <v>-0.020899184643180573</v>
      </c>
      <c r="J2403" s="592"/>
      <c r="K2403" s="591"/>
      <c r="L2403" s="575"/>
      <c r="M2403" s="593"/>
      <c r="N2403" s="562"/>
      <c r="O2403" s="564"/>
    </row>
    <row r="2404" ht="13.5" customHeight="1" outlineLevel="1">
      <c r="A2404" s="564"/>
      <c r="B2404" s="216">
        <f t="shared" si="1"/>
        <v>2399</v>
      </c>
      <c r="C2404" s="598"/>
      <c r="D2404" s="599">
        <v>8.595057675315E12</v>
      </c>
      <c r="E2404" s="55" t="s">
        <v>7113</v>
      </c>
      <c r="F2404" s="594" t="s">
        <v>7114</v>
      </c>
      <c r="G2404" s="589">
        <v>2189.02</v>
      </c>
      <c r="H2404" s="590">
        <f>G2404*'ЗМІСТ'!$E$13/1000*1.2</f>
        <v>114.8253068</v>
      </c>
      <c r="I2404" s="591"/>
      <c r="J2404" s="592"/>
      <c r="K2404" s="591"/>
      <c r="L2404" s="575"/>
      <c r="M2404" s="593"/>
      <c r="N2404" s="562"/>
      <c r="O2404" s="564"/>
    </row>
    <row r="2405" ht="13.5" customHeight="1" outlineLevel="1">
      <c r="A2405" s="564"/>
      <c r="B2405" s="216">
        <f t="shared" si="1"/>
        <v>2400</v>
      </c>
      <c r="C2405" s="598"/>
      <c r="D2405" s="599">
        <v>8.595057675322E12</v>
      </c>
      <c r="E2405" s="55" t="s">
        <v>7115</v>
      </c>
      <c r="F2405" s="594" t="s">
        <v>7116</v>
      </c>
      <c r="G2405" s="589">
        <v>3172.3</v>
      </c>
      <c r="H2405" s="590">
        <f>G2405*'ЗМІСТ'!$E$13/1000*1.2</f>
        <v>166.4033772</v>
      </c>
      <c r="I2405" s="591"/>
      <c r="J2405" s="592"/>
      <c r="K2405" s="591"/>
      <c r="L2405" s="575"/>
      <c r="M2405" s="593"/>
      <c r="N2405" s="562"/>
      <c r="O2405" s="564"/>
    </row>
    <row r="2406" ht="13.5" customHeight="1" outlineLevel="1">
      <c r="A2406" s="564"/>
      <c r="B2406" s="216">
        <f t="shared" si="1"/>
        <v>2401</v>
      </c>
      <c r="C2406" s="598"/>
      <c r="D2406" s="599">
        <v>8.595057675346E12</v>
      </c>
      <c r="E2406" s="55" t="s">
        <v>7117</v>
      </c>
      <c r="F2406" s="594" t="s">
        <v>7118</v>
      </c>
      <c r="G2406" s="589">
        <v>1615.72</v>
      </c>
      <c r="H2406" s="590">
        <f>G2406*'ЗМІСТ'!$E$13/1000*1.2</f>
        <v>84.75278649</v>
      </c>
      <c r="I2406" s="591"/>
      <c r="J2406" s="592"/>
      <c r="K2406" s="591"/>
      <c r="L2406" s="575"/>
      <c r="M2406" s="593"/>
      <c r="N2406" s="562"/>
      <c r="O2406" s="564"/>
    </row>
    <row r="2407" ht="13.5" customHeight="1" outlineLevel="1">
      <c r="A2407" s="564"/>
      <c r="B2407" s="216">
        <f t="shared" si="1"/>
        <v>2402</v>
      </c>
      <c r="C2407" s="598"/>
      <c r="D2407" s="599">
        <v>8.595057675407E12</v>
      </c>
      <c r="E2407" s="55" t="s">
        <v>7119</v>
      </c>
      <c r="F2407" s="594" t="s">
        <v>7120</v>
      </c>
      <c r="G2407" s="589">
        <v>3211.19</v>
      </c>
      <c r="H2407" s="590">
        <f>G2407*'ЗМІСТ'!$E$13/1000*1.2</f>
        <v>168.4433568</v>
      </c>
      <c r="I2407" s="591">
        <v>-0.31009642207441246</v>
      </c>
      <c r="J2407" s="592"/>
      <c r="K2407" s="591"/>
      <c r="L2407" s="575"/>
      <c r="M2407" s="593"/>
      <c r="N2407" s="562"/>
      <c r="O2407" s="564"/>
    </row>
    <row r="2408" ht="13.5" customHeight="1" outlineLevel="1">
      <c r="A2408" s="564"/>
      <c r="B2408" s="216">
        <f t="shared" si="1"/>
        <v>2403</v>
      </c>
      <c r="C2408" s="598"/>
      <c r="D2408" s="599">
        <v>8.595057675391E12</v>
      </c>
      <c r="E2408" s="55" t="s">
        <v>7121</v>
      </c>
      <c r="F2408" s="594" t="s">
        <v>7122</v>
      </c>
      <c r="G2408" s="589">
        <v>2192.84</v>
      </c>
      <c r="H2408" s="590">
        <f>G2408*'ЗМІСТ'!$E$13/1000*1.2</f>
        <v>115.0256853</v>
      </c>
      <c r="I2408" s="591"/>
      <c r="J2408" s="592"/>
      <c r="K2408" s="591"/>
      <c r="L2408" s="575"/>
      <c r="M2408" s="593"/>
      <c r="N2408" s="562"/>
      <c r="O2408" s="564"/>
    </row>
    <row r="2409" ht="13.5" customHeight="1" outlineLevel="1">
      <c r="A2409" s="564"/>
      <c r="B2409" s="216">
        <f t="shared" si="1"/>
        <v>2404</v>
      </c>
      <c r="C2409" s="598"/>
      <c r="D2409" s="599">
        <v>8.595057675421E12</v>
      </c>
      <c r="E2409" s="55" t="s">
        <v>7123</v>
      </c>
      <c r="F2409" s="594" t="s">
        <v>7124</v>
      </c>
      <c r="G2409" s="589">
        <v>5737.52</v>
      </c>
      <c r="H2409" s="590">
        <f>G2409*'ЗМІСТ'!$E$13/1000*1.2</f>
        <v>300.9623001</v>
      </c>
      <c r="I2409" s="591"/>
      <c r="J2409" s="592"/>
      <c r="K2409" s="591"/>
      <c r="L2409" s="575"/>
      <c r="M2409" s="593"/>
      <c r="N2409" s="562"/>
      <c r="O2409" s="564"/>
    </row>
    <row r="2410" ht="13.5" customHeight="1" outlineLevel="1">
      <c r="A2410" s="564"/>
      <c r="B2410" s="216">
        <f t="shared" si="1"/>
        <v>2405</v>
      </c>
      <c r="C2410" s="598"/>
      <c r="D2410" s="599">
        <v>8.595057675414E12</v>
      </c>
      <c r="E2410" s="55" t="s">
        <v>7125</v>
      </c>
      <c r="F2410" s="594" t="s">
        <v>7126</v>
      </c>
      <c r="G2410" s="589">
        <v>2837.66</v>
      </c>
      <c r="H2410" s="590">
        <f>G2410*'ЗМІСТ'!$E$13/1000*1.2</f>
        <v>148.8497958</v>
      </c>
      <c r="I2410" s="591"/>
      <c r="J2410" s="592"/>
      <c r="K2410" s="591"/>
      <c r="L2410" s="575"/>
      <c r="M2410" s="593"/>
      <c r="N2410" s="562"/>
      <c r="O2410" s="564"/>
    </row>
    <row r="2411" ht="13.5" customHeight="1" outlineLevel="1">
      <c r="A2411" s="564"/>
      <c r="B2411" s="216">
        <f t="shared" si="1"/>
        <v>2406</v>
      </c>
      <c r="C2411" s="598"/>
      <c r="D2411" s="599">
        <v>8.595057675445E12</v>
      </c>
      <c r="E2411" s="55" t="s">
        <v>7127</v>
      </c>
      <c r="F2411" s="594" t="s">
        <v>7128</v>
      </c>
      <c r="G2411" s="589">
        <v>8324.59</v>
      </c>
      <c r="H2411" s="590">
        <f>G2411*'ЗМІСТ'!$E$13/1000*1.2</f>
        <v>436.6673674</v>
      </c>
      <c r="I2411" s="591"/>
      <c r="J2411" s="592"/>
      <c r="K2411" s="591"/>
      <c r="L2411" s="575"/>
      <c r="M2411" s="593"/>
      <c r="N2411" s="562"/>
      <c r="O2411" s="564"/>
    </row>
    <row r="2412" ht="13.5" customHeight="1" outlineLevel="1">
      <c r="A2412" s="564"/>
      <c r="B2412" s="216">
        <f t="shared" si="1"/>
        <v>2407</v>
      </c>
      <c r="C2412" s="598"/>
      <c r="D2412" s="599">
        <v>8.595057675438E12</v>
      </c>
      <c r="E2412" s="55" t="s">
        <v>7129</v>
      </c>
      <c r="F2412" s="594" t="s">
        <v>7130</v>
      </c>
      <c r="G2412" s="589">
        <v>4296.62</v>
      </c>
      <c r="H2412" s="590">
        <f>G2412*'ЗМІСТ'!$E$13/1000*1.2</f>
        <v>225.3797177</v>
      </c>
      <c r="I2412" s="591"/>
      <c r="J2412" s="592"/>
      <c r="K2412" s="591"/>
      <c r="L2412" s="575"/>
      <c r="M2412" s="593"/>
      <c r="N2412" s="562"/>
      <c r="O2412" s="564"/>
    </row>
    <row r="2413" ht="13.5" customHeight="1" outlineLevel="1">
      <c r="A2413" s="564"/>
      <c r="B2413" s="216">
        <f t="shared" si="1"/>
        <v>2408</v>
      </c>
      <c r="C2413" s="598"/>
      <c r="D2413" s="599">
        <v>8.595057675476E12</v>
      </c>
      <c r="E2413" s="55" t="s">
        <v>7131</v>
      </c>
      <c r="F2413" s="594" t="s">
        <v>7132</v>
      </c>
      <c r="G2413" s="589">
        <v>1728.14</v>
      </c>
      <c r="H2413" s="590">
        <f>G2413*'ЗМІСТ'!$E$13/1000*1.2</f>
        <v>90.64979108</v>
      </c>
      <c r="I2413" s="591"/>
      <c r="J2413" s="592"/>
      <c r="K2413" s="591"/>
      <c r="L2413" s="575"/>
      <c r="M2413" s="593"/>
      <c r="N2413" s="562"/>
      <c r="O2413" s="564"/>
    </row>
    <row r="2414" ht="13.5" customHeight="1" outlineLevel="1">
      <c r="A2414" s="564"/>
      <c r="B2414" s="216">
        <f t="shared" si="1"/>
        <v>2409</v>
      </c>
      <c r="C2414" s="598"/>
      <c r="D2414" s="599">
        <v>8.59505767549E12</v>
      </c>
      <c r="E2414" s="55" t="s">
        <v>7133</v>
      </c>
      <c r="F2414" s="594" t="s">
        <v>7134</v>
      </c>
      <c r="G2414" s="589">
        <v>2391.57</v>
      </c>
      <c r="H2414" s="590">
        <f>G2414*'ЗМІСТ'!$E$13/1000*1.2</f>
        <v>125.4500913</v>
      </c>
      <c r="I2414" s="591"/>
      <c r="J2414" s="592"/>
      <c r="K2414" s="591"/>
      <c r="L2414" s="575"/>
      <c r="M2414" s="593"/>
      <c r="N2414" s="562"/>
      <c r="O2414" s="564"/>
    </row>
    <row r="2415" ht="13.5" customHeight="1" outlineLevel="1">
      <c r="A2415" s="564"/>
      <c r="B2415" s="216">
        <f t="shared" si="1"/>
        <v>2410</v>
      </c>
      <c r="C2415" s="598"/>
      <c r="D2415" s="599">
        <v>8.595057675537E12</v>
      </c>
      <c r="E2415" s="55" t="s">
        <v>7135</v>
      </c>
      <c r="F2415" s="594" t="s">
        <v>7136</v>
      </c>
      <c r="G2415" s="589">
        <v>1493.06</v>
      </c>
      <c r="H2415" s="590">
        <f>G2415*'ЗМІСТ'!$E$13/1000*1.2</f>
        <v>78.31864147</v>
      </c>
      <c r="I2415" s="591"/>
      <c r="J2415" s="592"/>
      <c r="K2415" s="591"/>
      <c r="L2415" s="575"/>
      <c r="M2415" s="593"/>
      <c r="N2415" s="562"/>
      <c r="O2415" s="564"/>
    </row>
    <row r="2416" ht="13.5" customHeight="1" outlineLevel="1">
      <c r="A2416" s="564"/>
      <c r="B2416" s="216">
        <f t="shared" si="1"/>
        <v>2411</v>
      </c>
      <c r="C2416" s="598"/>
      <c r="D2416" s="599">
        <v>8.595057669383E12</v>
      </c>
      <c r="E2416" s="55" t="s">
        <v>7137</v>
      </c>
      <c r="F2416" s="594" t="s">
        <v>7138</v>
      </c>
      <c r="G2416" s="589">
        <v>17465.34</v>
      </c>
      <c r="H2416" s="590">
        <f>G2416*'ЗМІСТ'!$E$13/1000*1.2</f>
        <v>916.1465055</v>
      </c>
      <c r="I2416" s="591"/>
      <c r="J2416" s="592"/>
      <c r="K2416" s="591"/>
      <c r="L2416" s="575"/>
      <c r="M2416" s="593"/>
      <c r="N2416" s="562"/>
      <c r="O2416" s="564"/>
    </row>
    <row r="2417" ht="13.5" customHeight="1" outlineLevel="1">
      <c r="A2417" s="564"/>
      <c r="B2417" s="216">
        <f t="shared" si="1"/>
        <v>2412</v>
      </c>
      <c r="C2417" s="598"/>
      <c r="D2417" s="599">
        <v>8.595057653931E12</v>
      </c>
      <c r="E2417" s="55" t="s">
        <v>7139</v>
      </c>
      <c r="F2417" s="594" t="s">
        <v>7140</v>
      </c>
      <c r="G2417" s="589">
        <v>12306.92</v>
      </c>
      <c r="H2417" s="590">
        <f>G2417*'ЗМІСТ'!$E$13/1000*1.2</f>
        <v>645.5609654</v>
      </c>
      <c r="I2417" s="591"/>
      <c r="J2417" s="592"/>
      <c r="K2417" s="591"/>
      <c r="L2417" s="575"/>
      <c r="M2417" s="593"/>
      <c r="N2417" s="562"/>
      <c r="O2417" s="564"/>
    </row>
    <row r="2418" ht="13.5" customHeight="1" outlineLevel="1">
      <c r="A2418" s="564"/>
      <c r="B2418" s="216">
        <f t="shared" si="1"/>
        <v>2413</v>
      </c>
      <c r="C2418" s="598"/>
      <c r="D2418" s="599">
        <v>8.59505766939E12</v>
      </c>
      <c r="E2418" s="55" t="s">
        <v>7141</v>
      </c>
      <c r="F2418" s="594" t="s">
        <v>7142</v>
      </c>
      <c r="G2418" s="589">
        <v>20054.17</v>
      </c>
      <c r="H2418" s="590">
        <f>G2418*'ЗМІСТ'!$E$13/1000*1.2</f>
        <v>1051.943894</v>
      </c>
      <c r="I2418" s="591"/>
      <c r="J2418" s="592"/>
      <c r="K2418" s="591"/>
      <c r="L2418" s="575"/>
      <c r="M2418" s="593"/>
      <c r="N2418" s="562"/>
      <c r="O2418" s="564"/>
    </row>
    <row r="2419" ht="13.5" customHeight="1" outlineLevel="1">
      <c r="A2419" s="564"/>
      <c r="B2419" s="216">
        <f t="shared" si="1"/>
        <v>2414</v>
      </c>
      <c r="C2419" s="598"/>
      <c r="D2419" s="599">
        <v>8.595057653955E12</v>
      </c>
      <c r="E2419" s="55" t="s">
        <v>7143</v>
      </c>
      <c r="F2419" s="594" t="s">
        <v>7144</v>
      </c>
      <c r="G2419" s="589">
        <v>13644.37</v>
      </c>
      <c r="H2419" s="590">
        <f>G2419*'ЗМІСТ'!$E$13/1000*1.2</f>
        <v>715.7170657</v>
      </c>
      <c r="I2419" s="591"/>
      <c r="J2419" s="592"/>
      <c r="K2419" s="591"/>
      <c r="L2419" s="575"/>
      <c r="M2419" s="593"/>
      <c r="N2419" s="562"/>
      <c r="O2419" s="564"/>
    </row>
    <row r="2420" ht="13.5" customHeight="1" outlineLevel="1">
      <c r="A2420" s="564"/>
      <c r="B2420" s="216">
        <f t="shared" si="1"/>
        <v>2415</v>
      </c>
      <c r="C2420" s="598"/>
      <c r="D2420" s="599">
        <v>8.595057675865E12</v>
      </c>
      <c r="E2420" s="55" t="s">
        <v>7145</v>
      </c>
      <c r="F2420" s="594" t="s">
        <v>7146</v>
      </c>
      <c r="G2420" s="589">
        <v>24260.21</v>
      </c>
      <c r="H2420" s="590">
        <f>G2420*'ЗМІСТ'!$E$13/1000*1.2</f>
        <v>1272.572227</v>
      </c>
      <c r="I2420" s="591"/>
      <c r="J2420" s="592"/>
      <c r="K2420" s="591"/>
      <c r="L2420" s="575"/>
      <c r="M2420" s="593"/>
      <c r="N2420" s="562"/>
      <c r="O2420" s="564"/>
    </row>
    <row r="2421" ht="13.5" customHeight="1" outlineLevel="1">
      <c r="A2421" s="564"/>
      <c r="B2421" s="216">
        <f t="shared" si="1"/>
        <v>2416</v>
      </c>
      <c r="C2421" s="598"/>
      <c r="D2421" s="599">
        <v>8.595057675858E12</v>
      </c>
      <c r="E2421" s="55" t="s">
        <v>7147</v>
      </c>
      <c r="F2421" s="594" t="s">
        <v>7148</v>
      </c>
      <c r="G2421" s="589">
        <v>16403.87</v>
      </c>
      <c r="H2421" s="590">
        <f>G2421*'ЗМІСТ'!$E$13/1000*1.2</f>
        <v>860.4669693</v>
      </c>
      <c r="I2421" s="591">
        <v>0.032243388319296615</v>
      </c>
      <c r="J2421" s="592"/>
      <c r="K2421" s="591"/>
      <c r="L2421" s="575"/>
      <c r="M2421" s="593"/>
      <c r="N2421" s="562"/>
      <c r="O2421" s="564"/>
    </row>
    <row r="2422" ht="13.5" customHeight="1" outlineLevel="1">
      <c r="A2422" s="564"/>
      <c r="B2422" s="216">
        <f t="shared" si="1"/>
        <v>2417</v>
      </c>
      <c r="C2422" s="598"/>
      <c r="D2422" s="599">
        <v>8.595057669406E12</v>
      </c>
      <c r="E2422" s="55" t="s">
        <v>7149</v>
      </c>
      <c r="F2422" s="594" t="s">
        <v>7150</v>
      </c>
      <c r="G2422" s="589">
        <v>15105.79</v>
      </c>
      <c r="H2422" s="590">
        <f>G2422*'ЗМІСТ'!$E$13/1000*1.2</f>
        <v>792.3760271</v>
      </c>
      <c r="I2422" s="591"/>
      <c r="J2422" s="592"/>
      <c r="K2422" s="591"/>
      <c r="L2422" s="575"/>
      <c r="M2422" s="593"/>
      <c r="N2422" s="562"/>
      <c r="O2422" s="564"/>
    </row>
    <row r="2423" ht="13.5" customHeight="1" outlineLevel="1">
      <c r="A2423" s="564"/>
      <c r="B2423" s="216">
        <f t="shared" si="1"/>
        <v>2418</v>
      </c>
      <c r="C2423" s="598"/>
      <c r="D2423" s="599">
        <v>8.595057653948E12</v>
      </c>
      <c r="E2423" s="55" t="s">
        <v>7151</v>
      </c>
      <c r="F2423" s="594" t="s">
        <v>7152</v>
      </c>
      <c r="G2423" s="589">
        <v>10614.39</v>
      </c>
      <c r="H2423" s="590">
        <f>G2423*'ЗМІСТ'!$E$13/1000*1.2</f>
        <v>556.7791012</v>
      </c>
      <c r="I2423" s="591"/>
      <c r="J2423" s="592"/>
      <c r="K2423" s="591"/>
      <c r="L2423" s="575"/>
      <c r="M2423" s="593"/>
      <c r="N2423" s="562"/>
      <c r="O2423" s="564"/>
    </row>
    <row r="2424" ht="13.5" customHeight="1" outlineLevel="1">
      <c r="A2424" s="564"/>
      <c r="B2424" s="216">
        <f t="shared" si="1"/>
        <v>2419</v>
      </c>
      <c r="C2424" s="598"/>
      <c r="D2424" s="599">
        <v>8.595057669413E12</v>
      </c>
      <c r="E2424" s="55" t="s">
        <v>7153</v>
      </c>
      <c r="F2424" s="594" t="s">
        <v>7154</v>
      </c>
      <c r="G2424" s="589">
        <v>18162.55</v>
      </c>
      <c r="H2424" s="590">
        <f>G2424*'ЗМІСТ'!$E$13/1000*1.2</f>
        <v>952.7187398</v>
      </c>
      <c r="I2424" s="591"/>
      <c r="J2424" s="592"/>
      <c r="K2424" s="591"/>
      <c r="L2424" s="575"/>
      <c r="M2424" s="593"/>
      <c r="N2424" s="562"/>
      <c r="O2424" s="564"/>
    </row>
    <row r="2425" ht="13.5" customHeight="1" outlineLevel="1">
      <c r="A2425" s="564"/>
      <c r="B2425" s="216">
        <f t="shared" si="1"/>
        <v>2420</v>
      </c>
      <c r="C2425" s="598"/>
      <c r="D2425" s="599">
        <v>8.595057653962E12</v>
      </c>
      <c r="E2425" s="55" t="s">
        <v>7155</v>
      </c>
      <c r="F2425" s="594" t="s">
        <v>7156</v>
      </c>
      <c r="G2425" s="589">
        <v>11952.09</v>
      </c>
      <c r="H2425" s="590">
        <f>G2425*'ЗМІСТ'!$E$13/1000*1.2</f>
        <v>626.9483152</v>
      </c>
      <c r="I2425" s="591"/>
      <c r="J2425" s="592"/>
      <c r="K2425" s="591"/>
      <c r="L2425" s="575"/>
      <c r="M2425" s="593"/>
      <c r="N2425" s="562"/>
      <c r="O2425" s="564"/>
    </row>
    <row r="2426" ht="13.5" customHeight="1" outlineLevel="1">
      <c r="A2426" s="564"/>
      <c r="B2426" s="216">
        <f t="shared" si="1"/>
        <v>2421</v>
      </c>
      <c r="C2426" s="598"/>
      <c r="D2426" s="599">
        <v>8.59505766942E12</v>
      </c>
      <c r="E2426" s="55" t="s">
        <v>7157</v>
      </c>
      <c r="F2426" s="594" t="s">
        <v>7158</v>
      </c>
      <c r="G2426" s="589">
        <v>14149.5</v>
      </c>
      <c r="H2426" s="590">
        <f>G2426*'ЗМІСТ'!$E$13/1000*1.2</f>
        <v>742.2137204</v>
      </c>
      <c r="I2426" s="591"/>
      <c r="J2426" s="592"/>
      <c r="K2426" s="591"/>
      <c r="L2426" s="575"/>
      <c r="M2426" s="593"/>
      <c r="N2426" s="562"/>
      <c r="O2426" s="564"/>
    </row>
    <row r="2427" ht="13.5" customHeight="1" outlineLevel="1">
      <c r="A2427" s="564"/>
      <c r="B2427" s="216">
        <f t="shared" si="1"/>
        <v>2422</v>
      </c>
      <c r="C2427" s="598"/>
      <c r="D2427" s="599">
        <v>8.595057653986E12</v>
      </c>
      <c r="E2427" s="55" t="s">
        <v>7159</v>
      </c>
      <c r="F2427" s="594" t="s">
        <v>7160</v>
      </c>
      <c r="G2427" s="589">
        <v>9787.03</v>
      </c>
      <c r="H2427" s="590">
        <f>G2427*'ЗМІСТ'!$E$13/1000*1.2</f>
        <v>513.3798331</v>
      </c>
      <c r="I2427" s="591"/>
      <c r="J2427" s="592"/>
      <c r="K2427" s="591"/>
      <c r="L2427" s="575"/>
      <c r="M2427" s="593"/>
      <c r="N2427" s="562"/>
      <c r="O2427" s="564"/>
    </row>
    <row r="2428" ht="13.5" customHeight="1" outlineLevel="1">
      <c r="A2428" s="564"/>
      <c r="B2428" s="216">
        <f t="shared" si="1"/>
        <v>2423</v>
      </c>
      <c r="C2428" s="598"/>
      <c r="D2428" s="599">
        <v>8.595057653788E12</v>
      </c>
      <c r="E2428" s="55" t="s">
        <v>7161</v>
      </c>
      <c r="F2428" s="594" t="s">
        <v>7162</v>
      </c>
      <c r="G2428" s="589">
        <v>2987.45</v>
      </c>
      <c r="H2428" s="590">
        <f>G2428*'ЗМІСТ'!$E$13/1000*1.2</f>
        <v>156.7070482</v>
      </c>
      <c r="I2428" s="591"/>
      <c r="J2428" s="592"/>
      <c r="K2428" s="591"/>
      <c r="L2428" s="575"/>
      <c r="M2428" s="593"/>
      <c r="N2428" s="562"/>
      <c r="O2428" s="564"/>
    </row>
    <row r="2429" ht="13.5" customHeight="1" outlineLevel="1">
      <c r="A2429" s="564"/>
      <c r="B2429" s="216">
        <f t="shared" si="1"/>
        <v>2424</v>
      </c>
      <c r="C2429" s="598"/>
      <c r="D2429" s="599">
        <v>8.595057689473E12</v>
      </c>
      <c r="E2429" s="55" t="s">
        <v>7163</v>
      </c>
      <c r="F2429" s="594" t="s">
        <v>7164</v>
      </c>
      <c r="G2429" s="589">
        <v>831.5</v>
      </c>
      <c r="H2429" s="590">
        <f>G2429*'ЗМІСТ'!$E$13/1000*1.2</f>
        <v>43.61643228</v>
      </c>
      <c r="I2429" s="591"/>
      <c r="J2429" s="592"/>
      <c r="K2429" s="591"/>
      <c r="L2429" s="575"/>
      <c r="M2429" s="593"/>
      <c r="N2429" s="562"/>
      <c r="O2429" s="564"/>
    </row>
    <row r="2430" ht="13.5" customHeight="1" outlineLevel="1">
      <c r="A2430" s="564"/>
      <c r="B2430" s="216">
        <f t="shared" si="1"/>
        <v>2425</v>
      </c>
      <c r="C2430" s="598"/>
      <c r="D2430" s="599">
        <v>8.59505768948E12</v>
      </c>
      <c r="E2430" s="55" t="s">
        <v>7165</v>
      </c>
      <c r="F2430" s="594" t="s">
        <v>7166</v>
      </c>
      <c r="G2430" s="589">
        <v>884.34</v>
      </c>
      <c r="H2430" s="590">
        <f>G2430*'ЗМІСТ'!$E$13/1000*1.2</f>
        <v>46.38816082</v>
      </c>
      <c r="I2430" s="591"/>
      <c r="J2430" s="592"/>
      <c r="K2430" s="591"/>
      <c r="L2430" s="575"/>
      <c r="M2430" s="593"/>
      <c r="N2430" s="562"/>
      <c r="O2430" s="564"/>
    </row>
    <row r="2431" ht="13.5" customHeight="1" outlineLevel="1">
      <c r="A2431" s="564"/>
      <c r="B2431" s="216">
        <f t="shared" si="1"/>
        <v>2426</v>
      </c>
      <c r="C2431" s="598"/>
      <c r="D2431" s="599">
        <v>8.595057689497E12</v>
      </c>
      <c r="E2431" s="55" t="s">
        <v>7167</v>
      </c>
      <c r="F2431" s="594" t="s">
        <v>7168</v>
      </c>
      <c r="G2431" s="589">
        <v>907.83</v>
      </c>
      <c r="H2431" s="590">
        <f>G2431*'ЗМІСТ'!$E$13/1000*1.2</f>
        <v>47.62033159</v>
      </c>
      <c r="I2431" s="591"/>
      <c r="J2431" s="592"/>
      <c r="K2431" s="591"/>
      <c r="L2431" s="575"/>
      <c r="M2431" s="593"/>
      <c r="N2431" s="562"/>
      <c r="O2431" s="564"/>
    </row>
    <row r="2432" ht="13.5" customHeight="1" outlineLevel="1">
      <c r="A2432" s="564"/>
      <c r="B2432" s="216">
        <f t="shared" si="1"/>
        <v>2427</v>
      </c>
      <c r="C2432" s="598"/>
      <c r="D2432" s="599">
        <v>8.595057689503E12</v>
      </c>
      <c r="E2432" s="55" t="s">
        <v>7169</v>
      </c>
      <c r="F2432" s="594" t="s">
        <v>7170</v>
      </c>
      <c r="G2432" s="589">
        <v>1081.65</v>
      </c>
      <c r="H2432" s="590">
        <f>G2432*'ЗМІСТ'!$E$13/1000*1.2</f>
        <v>56.73808055</v>
      </c>
      <c r="I2432" s="591"/>
      <c r="J2432" s="592"/>
      <c r="K2432" s="591"/>
      <c r="L2432" s="575"/>
      <c r="M2432" s="593"/>
      <c r="N2432" s="562"/>
      <c r="O2432" s="564"/>
    </row>
    <row r="2433" ht="13.5" customHeight="1" outlineLevel="1">
      <c r="A2433" s="564"/>
      <c r="B2433" s="216">
        <f t="shared" si="1"/>
        <v>2428</v>
      </c>
      <c r="C2433" s="598"/>
      <c r="D2433" s="599">
        <v>8.59505768951E12</v>
      </c>
      <c r="E2433" s="55" t="s">
        <v>7171</v>
      </c>
      <c r="F2433" s="594" t="s">
        <v>7172</v>
      </c>
      <c r="G2433" s="589">
        <v>1185.0</v>
      </c>
      <c r="H2433" s="590">
        <f>G2433*'ЗМІСТ'!$E$13/1000*1.2</f>
        <v>62.1593172</v>
      </c>
      <c r="I2433" s="591"/>
      <c r="J2433" s="592"/>
      <c r="K2433" s="591"/>
      <c r="L2433" s="575"/>
      <c r="M2433" s="593"/>
      <c r="N2433" s="562"/>
      <c r="O2433" s="564"/>
    </row>
    <row r="2434" ht="13.5" customHeight="1" outlineLevel="1">
      <c r="A2434" s="564"/>
      <c r="B2434" s="216">
        <f t="shared" si="1"/>
        <v>2429</v>
      </c>
      <c r="C2434" s="598"/>
      <c r="D2434" s="599">
        <v>8.595057689466E12</v>
      </c>
      <c r="E2434" s="55" t="s">
        <v>7173</v>
      </c>
      <c r="F2434" s="594" t="s">
        <v>7174</v>
      </c>
      <c r="G2434" s="589">
        <v>811.53</v>
      </c>
      <c r="H2434" s="590">
        <f>G2434*'ЗМІСТ'!$E$13/1000*1.2</f>
        <v>42.56890353</v>
      </c>
      <c r="I2434" s="591"/>
      <c r="J2434" s="592"/>
      <c r="K2434" s="591"/>
      <c r="L2434" s="575"/>
      <c r="M2434" s="593"/>
      <c r="N2434" s="562"/>
      <c r="O2434" s="564"/>
    </row>
    <row r="2435" ht="13.5" customHeight="1" outlineLevel="1">
      <c r="A2435" s="564"/>
      <c r="B2435" s="216">
        <f t="shared" si="1"/>
        <v>2430</v>
      </c>
      <c r="C2435" s="598"/>
      <c r="D2435" s="599">
        <v>8.59505767622E12</v>
      </c>
      <c r="E2435" s="55" t="s">
        <v>7175</v>
      </c>
      <c r="F2435" s="594" t="s">
        <v>7176</v>
      </c>
      <c r="G2435" s="589">
        <v>23354.39</v>
      </c>
      <c r="H2435" s="590">
        <f>G2435*'ЗМІСТ'!$E$13/1000*1.2</f>
        <v>1225.05733</v>
      </c>
      <c r="I2435" s="591"/>
      <c r="J2435" s="592"/>
      <c r="K2435" s="591"/>
      <c r="L2435" s="575"/>
      <c r="M2435" s="593"/>
      <c r="N2435" s="562"/>
      <c r="O2435" s="564"/>
    </row>
    <row r="2436" ht="13.5" customHeight="1" outlineLevel="1">
      <c r="A2436" s="564"/>
      <c r="B2436" s="216">
        <f t="shared" si="1"/>
        <v>2431</v>
      </c>
      <c r="C2436" s="598"/>
      <c r="D2436" s="599">
        <v>8.595057676213E12</v>
      </c>
      <c r="E2436" s="55" t="s">
        <v>7177</v>
      </c>
      <c r="F2436" s="594" t="s">
        <v>7178</v>
      </c>
      <c r="G2436" s="589">
        <v>16977.37</v>
      </c>
      <c r="H2436" s="590">
        <f>G2436*'ЗМІСТ'!$E$13/1000*1.2</f>
        <v>890.5499806</v>
      </c>
      <c r="I2436" s="591"/>
      <c r="J2436" s="592"/>
      <c r="K2436" s="591"/>
      <c r="L2436" s="575"/>
      <c r="M2436" s="593"/>
      <c r="N2436" s="562"/>
      <c r="O2436" s="564"/>
    </row>
    <row r="2437" ht="13.5" customHeight="1" outlineLevel="1">
      <c r="A2437" s="564"/>
      <c r="B2437" s="216">
        <f t="shared" si="1"/>
        <v>2432</v>
      </c>
      <c r="C2437" s="598"/>
      <c r="D2437" s="599">
        <v>8.595057669437E12</v>
      </c>
      <c r="E2437" s="55" t="s">
        <v>7179</v>
      </c>
      <c r="F2437" s="594" t="s">
        <v>7180</v>
      </c>
      <c r="G2437" s="589">
        <v>32355.96</v>
      </c>
      <c r="H2437" s="590">
        <f>G2437*'ЗМІСТ'!$E$13/1000*1.2</f>
        <v>1697.235765</v>
      </c>
      <c r="I2437" s="591"/>
      <c r="J2437" s="592"/>
      <c r="K2437" s="591"/>
      <c r="L2437" s="575"/>
      <c r="M2437" s="593"/>
      <c r="N2437" s="562"/>
      <c r="O2437" s="564"/>
    </row>
    <row r="2438" ht="13.5" customHeight="1" outlineLevel="1">
      <c r="A2438" s="564"/>
      <c r="B2438" s="216">
        <f t="shared" si="1"/>
        <v>2433</v>
      </c>
      <c r="C2438" s="598"/>
      <c r="D2438" s="599">
        <v>8.595057653849E12</v>
      </c>
      <c r="E2438" s="55" t="s">
        <v>7181</v>
      </c>
      <c r="F2438" s="594" t="s">
        <v>7182</v>
      </c>
      <c r="G2438" s="589">
        <v>21729.88</v>
      </c>
      <c r="H2438" s="590">
        <f>G2438*'ЗМІСТ'!$E$13/1000*1.2</f>
        <v>1139.843463</v>
      </c>
      <c r="I2438" s="591"/>
      <c r="J2438" s="592"/>
      <c r="K2438" s="591"/>
      <c r="L2438" s="575"/>
      <c r="M2438" s="593"/>
      <c r="N2438" s="562"/>
      <c r="O2438" s="564"/>
    </row>
    <row r="2439" ht="13.5" customHeight="1" outlineLevel="1">
      <c r="A2439" s="564"/>
      <c r="B2439" s="216">
        <f t="shared" si="1"/>
        <v>2434</v>
      </c>
      <c r="C2439" s="598"/>
      <c r="D2439" s="599">
        <v>8.595057676268E12</v>
      </c>
      <c r="E2439" s="55" t="s">
        <v>7183</v>
      </c>
      <c r="F2439" s="594" t="s">
        <v>7184</v>
      </c>
      <c r="G2439" s="589">
        <v>61878.83</v>
      </c>
      <c r="H2439" s="590">
        <f>G2439*'ЗМІСТ'!$E$13/1000*1.2</f>
        <v>3245.861453</v>
      </c>
      <c r="I2439" s="591"/>
      <c r="J2439" s="592"/>
      <c r="K2439" s="591"/>
      <c r="L2439" s="575"/>
      <c r="M2439" s="593"/>
      <c r="N2439" s="562"/>
      <c r="O2439" s="564"/>
    </row>
    <row r="2440" ht="13.5" customHeight="1" outlineLevel="1">
      <c r="A2440" s="564"/>
      <c r="B2440" s="216">
        <f t="shared" si="1"/>
        <v>2435</v>
      </c>
      <c r="C2440" s="598"/>
      <c r="D2440" s="599">
        <v>8.595057676251E12</v>
      </c>
      <c r="E2440" s="55" t="s">
        <v>7185</v>
      </c>
      <c r="F2440" s="594" t="s">
        <v>7186</v>
      </c>
      <c r="G2440" s="589">
        <v>41522.63</v>
      </c>
      <c r="H2440" s="590">
        <f>G2440*'ЗМІСТ'!$E$13/1000*1.2</f>
        <v>2178.074539</v>
      </c>
      <c r="I2440" s="591"/>
      <c r="J2440" s="592"/>
      <c r="K2440" s="591"/>
      <c r="L2440" s="575"/>
      <c r="M2440" s="593"/>
      <c r="N2440" s="562"/>
      <c r="O2440" s="564"/>
    </row>
    <row r="2441" ht="13.5" customHeight="1" outlineLevel="1">
      <c r="A2441" s="564"/>
      <c r="B2441" s="216">
        <f t="shared" si="1"/>
        <v>2436</v>
      </c>
      <c r="C2441" s="598"/>
      <c r="D2441" s="599">
        <v>8.595057676329E12</v>
      </c>
      <c r="E2441" s="55" t="s">
        <v>7187</v>
      </c>
      <c r="F2441" s="594" t="s">
        <v>7188</v>
      </c>
      <c r="G2441" s="589">
        <v>20115.2</v>
      </c>
      <c r="H2441" s="590">
        <f>G2441*'ЗМІСТ'!$E$13/1000*1.2</f>
        <v>1055.14523</v>
      </c>
      <c r="I2441" s="591"/>
      <c r="J2441" s="592"/>
      <c r="K2441" s="591"/>
      <c r="L2441" s="575"/>
      <c r="M2441" s="593"/>
      <c r="N2441" s="562"/>
      <c r="O2441" s="564"/>
    </row>
    <row r="2442" ht="13.5" customHeight="1" outlineLevel="1">
      <c r="A2442" s="564"/>
      <c r="B2442" s="216">
        <f t="shared" si="1"/>
        <v>2437</v>
      </c>
      <c r="C2442" s="598"/>
      <c r="D2442" s="599">
        <v>8.595057676312E12</v>
      </c>
      <c r="E2442" s="55" t="s">
        <v>7189</v>
      </c>
      <c r="F2442" s="594" t="s">
        <v>7190</v>
      </c>
      <c r="G2442" s="589">
        <v>14300.37</v>
      </c>
      <c r="H2442" s="590">
        <f>G2442*'ЗМІСТ'!$E$13/1000*1.2</f>
        <v>750.1276244</v>
      </c>
      <c r="I2442" s="591"/>
      <c r="J2442" s="592"/>
      <c r="K2442" s="591"/>
      <c r="L2442" s="575"/>
      <c r="M2442" s="593"/>
      <c r="N2442" s="562"/>
      <c r="O2442" s="564"/>
    </row>
    <row r="2443" ht="13.5" customHeight="1" outlineLevel="1">
      <c r="A2443" s="564"/>
      <c r="B2443" s="216">
        <f t="shared" si="1"/>
        <v>2438</v>
      </c>
      <c r="C2443" s="598"/>
      <c r="D2443" s="599">
        <v>8.595057676367E12</v>
      </c>
      <c r="E2443" s="55" t="s">
        <v>7191</v>
      </c>
      <c r="F2443" s="594" t="s">
        <v>7192</v>
      </c>
      <c r="G2443" s="589">
        <v>24389.3</v>
      </c>
      <c r="H2443" s="590">
        <f>G2443*'ЗМІСТ'!$E$13/1000*1.2</f>
        <v>1279.343658</v>
      </c>
      <c r="I2443" s="591"/>
      <c r="J2443" s="592"/>
      <c r="K2443" s="591"/>
      <c r="L2443" s="575"/>
      <c r="M2443" s="593"/>
      <c r="N2443" s="562"/>
      <c r="O2443" s="564"/>
    </row>
    <row r="2444" ht="13.5" customHeight="1" outlineLevel="1">
      <c r="A2444" s="564"/>
      <c r="B2444" s="216">
        <f t="shared" si="1"/>
        <v>2439</v>
      </c>
      <c r="C2444" s="598"/>
      <c r="D2444" s="599">
        <v>8.59505767635E12</v>
      </c>
      <c r="E2444" s="55" t="s">
        <v>7193</v>
      </c>
      <c r="F2444" s="594" t="s">
        <v>7194</v>
      </c>
      <c r="G2444" s="589">
        <v>19138.21</v>
      </c>
      <c r="H2444" s="590">
        <f>G2444*'ЗМІСТ'!$E$13/1000*1.2</f>
        <v>1003.897102</v>
      </c>
      <c r="I2444" s="591"/>
      <c r="J2444" s="592"/>
      <c r="K2444" s="591"/>
      <c r="L2444" s="575"/>
      <c r="M2444" s="593"/>
      <c r="N2444" s="562"/>
      <c r="O2444" s="564"/>
    </row>
    <row r="2445" ht="13.5" customHeight="1" outlineLevel="1">
      <c r="A2445" s="564"/>
      <c r="B2445" s="216">
        <f t="shared" si="1"/>
        <v>2440</v>
      </c>
      <c r="C2445" s="598"/>
      <c r="D2445" s="599">
        <v>8.595057676428E12</v>
      </c>
      <c r="E2445" s="55" t="s">
        <v>7195</v>
      </c>
      <c r="F2445" s="594" t="s">
        <v>7196</v>
      </c>
      <c r="G2445" s="589">
        <v>17062.17</v>
      </c>
      <c r="H2445" s="590">
        <f>G2445*'ЗМІСТ'!$E$13/1000*1.2</f>
        <v>894.9981748</v>
      </c>
      <c r="I2445" s="591"/>
      <c r="J2445" s="592"/>
      <c r="K2445" s="591"/>
      <c r="L2445" s="575"/>
      <c r="M2445" s="593"/>
      <c r="N2445" s="562"/>
      <c r="O2445" s="564"/>
    </row>
    <row r="2446" ht="13.5" customHeight="1" outlineLevel="1">
      <c r="A2446" s="564"/>
      <c r="B2446" s="216">
        <f t="shared" si="1"/>
        <v>2441</v>
      </c>
      <c r="C2446" s="598"/>
      <c r="D2446" s="73">
        <v>8.595057676411E12</v>
      </c>
      <c r="E2446" s="55" t="s">
        <v>7197</v>
      </c>
      <c r="F2446" s="594" t="s">
        <v>7198</v>
      </c>
      <c r="G2446" s="589">
        <v>12474.55</v>
      </c>
      <c r="H2446" s="590">
        <f>G2446*'ЗМІСТ'!$E$13/1000*1.2</f>
        <v>654.3540172</v>
      </c>
      <c r="I2446" s="591"/>
      <c r="J2446" s="592"/>
      <c r="K2446" s="591"/>
      <c r="L2446" s="575"/>
      <c r="M2446" s="593"/>
      <c r="N2446" s="562"/>
      <c r="O2446" s="564"/>
    </row>
    <row r="2447" ht="13.5" customHeight="1" outlineLevel="1">
      <c r="A2447" s="564"/>
      <c r="B2447" s="216">
        <f t="shared" si="1"/>
        <v>2442</v>
      </c>
      <c r="C2447" s="598"/>
      <c r="D2447" s="73">
        <v>8.595057667167E12</v>
      </c>
      <c r="E2447" s="55" t="s">
        <v>7199</v>
      </c>
      <c r="F2447" s="594" t="s">
        <v>7200</v>
      </c>
      <c r="G2447" s="589">
        <v>12732.09</v>
      </c>
      <c r="H2447" s="590">
        <f>G2447*'ЗМІСТ'!$E$13/1000*1.2</f>
        <v>667.8633088</v>
      </c>
      <c r="I2447" s="591"/>
      <c r="J2447" s="592"/>
      <c r="K2447" s="591"/>
      <c r="L2447" s="575"/>
      <c r="M2447" s="593"/>
      <c r="N2447" s="562"/>
      <c r="O2447" s="564"/>
    </row>
    <row r="2448" ht="13.5" customHeight="1" outlineLevel="1">
      <c r="A2448" s="564"/>
      <c r="B2448" s="216">
        <f t="shared" si="1"/>
        <v>2443</v>
      </c>
      <c r="C2448" s="598"/>
      <c r="D2448" s="73">
        <v>8.595057654242E12</v>
      </c>
      <c r="E2448" s="55" t="s">
        <v>7201</v>
      </c>
      <c r="F2448" s="594" t="s">
        <v>7202</v>
      </c>
      <c r="G2448" s="589">
        <v>10376.28</v>
      </c>
      <c r="H2448" s="590">
        <f>G2448*'ЗМІСТ'!$E$13/1000*1.2</f>
        <v>544.2890126</v>
      </c>
      <c r="I2448" s="591"/>
      <c r="J2448" s="592"/>
      <c r="K2448" s="591"/>
      <c r="L2448" s="575"/>
      <c r="M2448" s="593"/>
      <c r="N2448" s="562"/>
      <c r="O2448" s="564"/>
    </row>
    <row r="2449" ht="13.5" customHeight="1" outlineLevel="1">
      <c r="A2449" s="564"/>
      <c r="B2449" s="216">
        <f t="shared" si="1"/>
        <v>2444</v>
      </c>
      <c r="C2449" s="598"/>
      <c r="D2449" s="73">
        <v>8.595057699045E12</v>
      </c>
      <c r="E2449" s="55" t="s">
        <v>7203</v>
      </c>
      <c r="F2449" s="594" t="s">
        <v>7204</v>
      </c>
      <c r="G2449" s="589">
        <v>5498.89</v>
      </c>
      <c r="H2449" s="590">
        <f>G2449*'ЗМІСТ'!$E$13/1000*1.2</f>
        <v>288.4449348</v>
      </c>
      <c r="I2449" s="591"/>
      <c r="J2449" s="592"/>
      <c r="K2449" s="591"/>
      <c r="L2449" s="575"/>
      <c r="M2449" s="593"/>
      <c r="N2449" s="562"/>
      <c r="O2449" s="564"/>
    </row>
    <row r="2450" ht="13.5" customHeight="1" outlineLevel="1">
      <c r="A2450" s="564"/>
      <c r="B2450" s="216">
        <f t="shared" si="1"/>
        <v>2445</v>
      </c>
      <c r="C2450" s="598"/>
      <c r="D2450" s="73">
        <v>8.595057677517E12</v>
      </c>
      <c r="E2450" s="55" t="s">
        <v>7205</v>
      </c>
      <c r="F2450" s="594" t="s">
        <v>7206</v>
      </c>
      <c r="G2450" s="589">
        <v>2914.65</v>
      </c>
      <c r="H2450" s="590">
        <f>G2450*'ЗМІСТ'!$E$13/1000*1.2</f>
        <v>152.8883155</v>
      </c>
      <c r="I2450" s="591"/>
      <c r="J2450" s="592"/>
      <c r="K2450" s="591"/>
      <c r="L2450" s="575"/>
      <c r="M2450" s="593"/>
      <c r="N2450" s="562"/>
      <c r="O2450" s="564"/>
    </row>
    <row r="2451" ht="13.5" customHeight="1" outlineLevel="1">
      <c r="A2451" s="564"/>
      <c r="B2451" s="216">
        <f t="shared" si="1"/>
        <v>2446</v>
      </c>
      <c r="C2451" s="598"/>
      <c r="D2451" s="73">
        <v>8.595568924414E12</v>
      </c>
      <c r="E2451" s="55" t="s">
        <v>7207</v>
      </c>
      <c r="F2451" s="594" t="s">
        <v>7208</v>
      </c>
      <c r="G2451" s="589">
        <v>8541.36</v>
      </c>
      <c r="H2451" s="590">
        <f>G2451*'ЗМІСТ'!$E$13/1000*1.2</f>
        <v>448.0380638</v>
      </c>
      <c r="I2451" s="591">
        <v>0.036371689023910886</v>
      </c>
      <c r="J2451" s="592"/>
      <c r="K2451" s="591"/>
      <c r="L2451" s="575"/>
      <c r="M2451" s="593"/>
      <c r="N2451" s="562"/>
      <c r="O2451" s="564"/>
    </row>
    <row r="2452" ht="13.5" customHeight="1" outlineLevel="1">
      <c r="A2452" s="564"/>
      <c r="B2452" s="216">
        <f t="shared" si="1"/>
        <v>2447</v>
      </c>
      <c r="C2452" s="598"/>
      <c r="D2452" s="73">
        <v>8.595057695719E12</v>
      </c>
      <c r="E2452" s="55" t="s">
        <v>7209</v>
      </c>
      <c r="F2452" s="594" t="s">
        <v>7210</v>
      </c>
      <c r="G2452" s="589">
        <v>17738.51</v>
      </c>
      <c r="H2452" s="590">
        <f>G2452*'ЗМІСТ'!$E$13/1000*1.2</f>
        <v>930.4756707</v>
      </c>
      <c r="I2452" s="591"/>
      <c r="J2452" s="592"/>
      <c r="K2452" s="591"/>
      <c r="L2452" s="575"/>
      <c r="M2452" s="593"/>
      <c r="N2452" s="562"/>
      <c r="O2452" s="564"/>
    </row>
    <row r="2453" ht="13.5" customHeight="1" outlineLevel="1">
      <c r="A2453" s="564"/>
      <c r="B2453" s="216">
        <f t="shared" si="1"/>
        <v>2448</v>
      </c>
      <c r="C2453" s="598"/>
      <c r="D2453" s="73">
        <v>8.595568918741E12</v>
      </c>
      <c r="E2453" s="55" t="s">
        <v>7211</v>
      </c>
      <c r="F2453" s="594" t="s">
        <v>7212</v>
      </c>
      <c r="G2453" s="589">
        <v>47566.66</v>
      </c>
      <c r="H2453" s="590">
        <f>G2453*'ЗМІСТ'!$E$13/1000*1.2</f>
        <v>2495.114858</v>
      </c>
      <c r="I2453" s="591">
        <v>-0.031121437205020974</v>
      </c>
      <c r="J2453" s="592"/>
      <c r="K2453" s="591"/>
      <c r="L2453" s="575"/>
      <c r="M2453" s="593"/>
      <c r="N2453" s="562"/>
      <c r="O2453" s="564"/>
    </row>
    <row r="2454" ht="13.5" customHeight="1" outlineLevel="1">
      <c r="A2454" s="564"/>
      <c r="B2454" s="216">
        <f t="shared" si="1"/>
        <v>2449</v>
      </c>
      <c r="C2454" s="598"/>
      <c r="D2454" s="73">
        <v>8.595057697515E12</v>
      </c>
      <c r="E2454" s="55" t="s">
        <v>7213</v>
      </c>
      <c r="F2454" s="594" t="s">
        <v>7214</v>
      </c>
      <c r="G2454" s="589">
        <v>13814.11</v>
      </c>
      <c r="H2454" s="590">
        <f>G2454*'ЗМІСТ'!$E$13/1000*1.2</f>
        <v>724.6207977</v>
      </c>
      <c r="I2454" s="591">
        <v>0.04515869318430875</v>
      </c>
      <c r="J2454" s="592"/>
      <c r="K2454" s="591"/>
      <c r="L2454" s="575"/>
      <c r="M2454" s="593"/>
      <c r="N2454" s="562"/>
      <c r="O2454" s="564"/>
    </row>
    <row r="2455" ht="13.5" customHeight="1" outlineLevel="1">
      <c r="A2455" s="564"/>
      <c r="B2455" s="216">
        <f t="shared" si="1"/>
        <v>2450</v>
      </c>
      <c r="C2455" s="587"/>
      <c r="D2455" s="73">
        <v>8.595568924476E12</v>
      </c>
      <c r="E2455" s="55" t="s">
        <v>7215</v>
      </c>
      <c r="F2455" s="594" t="s">
        <v>7216</v>
      </c>
      <c r="G2455" s="589">
        <v>11200.2</v>
      </c>
      <c r="H2455" s="590">
        <f>G2455*'ЗМІСТ'!$E$13/1000*1.2</f>
        <v>587.507835</v>
      </c>
      <c r="I2455" s="591">
        <v>0.038275894876352336</v>
      </c>
      <c r="J2455" s="592"/>
      <c r="K2455" s="591"/>
      <c r="L2455" s="575"/>
      <c r="M2455" s="593"/>
      <c r="N2455" s="562"/>
      <c r="O2455" s="564"/>
    </row>
    <row r="2456" ht="13.5" customHeight="1" outlineLevel="1">
      <c r="A2456" s="564"/>
      <c r="B2456" s="216">
        <f t="shared" si="1"/>
        <v>2451</v>
      </c>
      <c r="C2456" s="598"/>
      <c r="D2456" s="73">
        <v>8.595057695726E12</v>
      </c>
      <c r="E2456" s="55" t="s">
        <v>7217</v>
      </c>
      <c r="F2456" s="594" t="s">
        <v>7218</v>
      </c>
      <c r="G2456" s="589">
        <v>25215.87</v>
      </c>
      <c r="H2456" s="590">
        <f>G2456*'ЗМІСТ'!$E$13/1000*1.2</f>
        <v>1322.701487</v>
      </c>
      <c r="I2456" s="591"/>
      <c r="J2456" s="592"/>
      <c r="K2456" s="591"/>
      <c r="L2456" s="575"/>
      <c r="M2456" s="593"/>
      <c r="N2456" s="562"/>
      <c r="O2456" s="564"/>
    </row>
    <row r="2457" ht="13.5" customHeight="1" outlineLevel="1">
      <c r="A2457" s="564"/>
      <c r="B2457" s="216">
        <f t="shared" si="1"/>
        <v>2452</v>
      </c>
      <c r="C2457" s="598"/>
      <c r="D2457" s="73">
        <v>8.595057695849E12</v>
      </c>
      <c r="E2457" s="55" t="s">
        <v>7219</v>
      </c>
      <c r="F2457" s="594" t="s">
        <v>7220</v>
      </c>
      <c r="G2457" s="589">
        <v>62048.71</v>
      </c>
      <c r="H2457" s="590">
        <f>G2457*'ЗМІСТ'!$E$13/1000*1.2</f>
        <v>3254.772529</v>
      </c>
      <c r="I2457" s="591">
        <v>-0.02625028088890727</v>
      </c>
      <c r="J2457" s="592"/>
      <c r="K2457" s="591"/>
      <c r="L2457" s="575"/>
      <c r="M2457" s="593"/>
      <c r="N2457" s="562"/>
      <c r="O2457" s="564"/>
    </row>
    <row r="2458" ht="13.5" customHeight="1" outlineLevel="1">
      <c r="A2458" s="564"/>
      <c r="B2458" s="216">
        <f t="shared" si="1"/>
        <v>2453</v>
      </c>
      <c r="C2458" s="598"/>
      <c r="D2458" s="73">
        <v>8.595057694552E12</v>
      </c>
      <c r="E2458" s="55" t="s">
        <v>7221</v>
      </c>
      <c r="F2458" s="594" t="s">
        <v>7222</v>
      </c>
      <c r="G2458" s="589">
        <v>18202.78</v>
      </c>
      <c r="H2458" s="590">
        <f>G2458*'ЗМІСТ'!$E$13/1000*1.2</f>
        <v>954.8290092</v>
      </c>
      <c r="I2458" s="591">
        <v>0.04651148940453539</v>
      </c>
      <c r="J2458" s="592"/>
      <c r="K2458" s="591"/>
      <c r="L2458" s="575"/>
      <c r="M2458" s="593"/>
      <c r="N2458" s="562"/>
      <c r="O2458" s="564"/>
    </row>
    <row r="2459" ht="13.5" customHeight="1" outlineLevel="1">
      <c r="A2459" s="564"/>
      <c r="B2459" s="216">
        <f t="shared" si="1"/>
        <v>2454</v>
      </c>
      <c r="C2459" s="598"/>
      <c r="D2459" s="73">
        <v>8.595568924537E12</v>
      </c>
      <c r="E2459" s="55" t="s">
        <v>7223</v>
      </c>
      <c r="F2459" s="594" t="s">
        <v>7224</v>
      </c>
      <c r="G2459" s="589">
        <v>23401.25</v>
      </c>
      <c r="H2459" s="590">
        <f>G2459*'ЗМІСТ'!$E$13/1000*1.2</f>
        <v>1227.515377</v>
      </c>
      <c r="I2459" s="591">
        <v>0.041844183278840756</v>
      </c>
      <c r="J2459" s="592"/>
      <c r="K2459" s="591"/>
      <c r="L2459" s="575"/>
      <c r="M2459" s="593"/>
      <c r="N2459" s="562"/>
      <c r="O2459" s="564"/>
    </row>
    <row r="2460" ht="13.5" customHeight="1" outlineLevel="1">
      <c r="A2460" s="564"/>
      <c r="B2460" s="216">
        <f t="shared" si="1"/>
        <v>2455</v>
      </c>
      <c r="C2460" s="598"/>
      <c r="D2460" s="73">
        <v>8.59505769194E12</v>
      </c>
      <c r="E2460" s="55" t="s">
        <v>7225</v>
      </c>
      <c r="F2460" s="594" t="s">
        <v>7226</v>
      </c>
      <c r="G2460" s="589">
        <v>28423.72</v>
      </c>
      <c r="H2460" s="590">
        <f>G2460*'ЗМІСТ'!$E$13/1000*1.2</f>
        <v>1490.969643</v>
      </c>
      <c r="I2460" s="591">
        <v>0.0453016330179969</v>
      </c>
      <c r="J2460" s="592"/>
      <c r="K2460" s="591"/>
      <c r="L2460" s="575"/>
      <c r="M2460" s="593"/>
      <c r="N2460" s="562"/>
      <c r="O2460" s="564"/>
    </row>
    <row r="2461" ht="13.5" customHeight="1" outlineLevel="1">
      <c r="A2461" s="564"/>
      <c r="B2461" s="216">
        <f t="shared" si="1"/>
        <v>2456</v>
      </c>
      <c r="C2461" s="587"/>
      <c r="D2461" s="73">
        <v>8.595568936479E12</v>
      </c>
      <c r="E2461" s="55" t="s">
        <v>7227</v>
      </c>
      <c r="F2461" s="594" t="s">
        <v>4127</v>
      </c>
      <c r="G2461" s="589">
        <v>5138.04</v>
      </c>
      <c r="H2461" s="590">
        <f>G2461*'ЗМІСТ'!$E$13/1000*1.2</f>
        <v>269.5165048</v>
      </c>
      <c r="I2461" s="591"/>
      <c r="J2461" s="592"/>
      <c r="K2461" s="591"/>
      <c r="L2461" s="575"/>
      <c r="M2461" s="593"/>
      <c r="N2461" s="562"/>
      <c r="O2461" s="564"/>
    </row>
    <row r="2462" ht="13.5" customHeight="1" outlineLevel="1">
      <c r="A2462" s="564"/>
      <c r="B2462" s="216">
        <f t="shared" si="1"/>
        <v>2457</v>
      </c>
      <c r="C2462" s="587"/>
      <c r="D2462" s="73">
        <v>8.59505769574E12</v>
      </c>
      <c r="E2462" s="55" t="s">
        <v>7228</v>
      </c>
      <c r="F2462" s="594" t="s">
        <v>7229</v>
      </c>
      <c r="G2462" s="589">
        <v>12698.0</v>
      </c>
      <c r="H2462" s="590">
        <f>G2462*'ЗМІСТ'!$E$13/1000*1.2</f>
        <v>666.0751138</v>
      </c>
      <c r="I2462" s="591"/>
      <c r="J2462" s="592"/>
      <c r="K2462" s="591"/>
      <c r="L2462" s="575"/>
      <c r="M2462" s="593"/>
      <c r="N2462" s="562"/>
      <c r="O2462" s="564"/>
    </row>
    <row r="2463" ht="13.5" customHeight="1" outlineLevel="1">
      <c r="A2463" s="564"/>
      <c r="B2463" s="216">
        <f t="shared" si="1"/>
        <v>2458</v>
      </c>
      <c r="C2463" s="587"/>
      <c r="D2463" s="73">
        <v>8.595057691919E12</v>
      </c>
      <c r="E2463" s="55" t="s">
        <v>7230</v>
      </c>
      <c r="F2463" s="594" t="s">
        <v>7231</v>
      </c>
      <c r="G2463" s="589">
        <v>6403.44</v>
      </c>
      <c r="H2463" s="590">
        <f>G2463*'ЗМІСТ'!$E$13/1000*1.2</f>
        <v>335.8932136</v>
      </c>
      <c r="I2463" s="591">
        <v>0.033705096468933375</v>
      </c>
      <c r="J2463" s="592"/>
      <c r="K2463" s="591"/>
      <c r="L2463" s="575"/>
      <c r="M2463" s="593"/>
      <c r="N2463" s="562"/>
      <c r="O2463" s="564"/>
    </row>
    <row r="2464" ht="13.5" customHeight="1" outlineLevel="1">
      <c r="A2464" s="564"/>
      <c r="B2464" s="216">
        <f t="shared" si="1"/>
        <v>2459</v>
      </c>
      <c r="C2464" s="587"/>
      <c r="D2464" s="73">
        <v>8.595057697454E12</v>
      </c>
      <c r="E2464" s="55" t="s">
        <v>7232</v>
      </c>
      <c r="F2464" s="594" t="s">
        <v>7233</v>
      </c>
      <c r="G2464" s="589">
        <v>10180.23</v>
      </c>
      <c r="H2464" s="590">
        <f>G2464*'ЗМІСТ'!$E$13/1000*1.2</f>
        <v>534.0051863</v>
      </c>
      <c r="I2464" s="591">
        <v>0.04316190362493452</v>
      </c>
      <c r="J2464" s="592"/>
      <c r="K2464" s="591"/>
      <c r="L2464" s="575"/>
      <c r="M2464" s="593"/>
      <c r="N2464" s="562"/>
      <c r="O2464" s="564"/>
    </row>
    <row r="2465" ht="13.5" customHeight="1" outlineLevel="1">
      <c r="A2465" s="564"/>
      <c r="B2465" s="216">
        <f t="shared" si="1"/>
        <v>2460</v>
      </c>
      <c r="C2465" s="598"/>
      <c r="D2465" s="73">
        <v>8.595568936486E12</v>
      </c>
      <c r="E2465" s="55" t="s">
        <v>7234</v>
      </c>
      <c r="F2465" s="594" t="s">
        <v>4129</v>
      </c>
      <c r="G2465" s="589">
        <v>6944.72</v>
      </c>
      <c r="H2465" s="590">
        <f>G2465*'ЗМІСТ'!$E$13/1000*1.2</f>
        <v>364.286121</v>
      </c>
      <c r="I2465" s="591"/>
      <c r="J2465" s="592"/>
      <c r="K2465" s="591"/>
      <c r="L2465" s="575"/>
      <c r="M2465" s="593"/>
      <c r="N2465" s="562"/>
      <c r="O2465" s="564"/>
    </row>
    <row r="2466" ht="13.5" customHeight="1" outlineLevel="1">
      <c r="A2466" s="564"/>
      <c r="B2466" s="216">
        <f t="shared" si="1"/>
        <v>2461</v>
      </c>
      <c r="C2466" s="598"/>
      <c r="D2466" s="73">
        <v>8.595568903396E12</v>
      </c>
      <c r="E2466" s="55" t="s">
        <v>7235</v>
      </c>
      <c r="F2466" s="594" t="s">
        <v>7236</v>
      </c>
      <c r="G2466" s="589">
        <v>9122.03</v>
      </c>
      <c r="H2466" s="590">
        <f>G2466*'ЗМІСТ'!$E$13/1000*1.2</f>
        <v>478.4971783</v>
      </c>
      <c r="I2466" s="591">
        <v>0.03688169650216676</v>
      </c>
      <c r="J2466" s="592"/>
      <c r="K2466" s="591"/>
      <c r="L2466" s="575"/>
      <c r="M2466" s="593"/>
      <c r="N2466" s="562"/>
      <c r="O2466" s="564"/>
    </row>
    <row r="2467" ht="13.5" customHeight="1" outlineLevel="1">
      <c r="A2467" s="564"/>
      <c r="B2467" s="216">
        <f t="shared" si="1"/>
        <v>2462</v>
      </c>
      <c r="C2467" s="598"/>
      <c r="D2467" s="73">
        <v>8.595057695757E12</v>
      </c>
      <c r="E2467" s="55" t="s">
        <v>7237</v>
      </c>
      <c r="F2467" s="594" t="s">
        <v>7238</v>
      </c>
      <c r="G2467" s="589">
        <v>22587.27</v>
      </c>
      <c r="H2467" s="590">
        <f>G2467*'ЗМІСТ'!$E$13/1000*1.2</f>
        <v>1184.817958</v>
      </c>
      <c r="I2467" s="591"/>
      <c r="J2467" s="592"/>
      <c r="K2467" s="591"/>
      <c r="L2467" s="575"/>
      <c r="M2467" s="593"/>
      <c r="N2467" s="562"/>
      <c r="O2467" s="564"/>
    </row>
    <row r="2468" ht="13.5" customHeight="1" outlineLevel="1">
      <c r="A2468" s="564"/>
      <c r="B2468" s="216">
        <f t="shared" si="1"/>
        <v>2463</v>
      </c>
      <c r="C2468" s="598"/>
      <c r="D2468" s="73">
        <v>8.595057692008E12</v>
      </c>
      <c r="E2468" s="55" t="s">
        <v>7239</v>
      </c>
      <c r="F2468" s="594" t="s">
        <v>7240</v>
      </c>
      <c r="G2468" s="589">
        <v>12091.48</v>
      </c>
      <c r="H2468" s="590">
        <f>G2468*'ЗМІСТ'!$E$13/1000*1.2</f>
        <v>634.2600344</v>
      </c>
      <c r="I2468" s="591">
        <v>0.04206421252522253</v>
      </c>
      <c r="J2468" s="592"/>
      <c r="K2468" s="591"/>
      <c r="L2468" s="575"/>
      <c r="M2468" s="593"/>
      <c r="N2468" s="562"/>
      <c r="O2468" s="564"/>
    </row>
    <row r="2469" ht="13.5" customHeight="1" outlineLevel="1">
      <c r="A2469" s="564"/>
      <c r="B2469" s="216">
        <f t="shared" si="1"/>
        <v>2464</v>
      </c>
      <c r="C2469" s="598"/>
      <c r="D2469" s="73">
        <v>8.595057694538E12</v>
      </c>
      <c r="E2469" s="55" t="s">
        <v>7241</v>
      </c>
      <c r="F2469" s="594" t="s">
        <v>7242</v>
      </c>
      <c r="G2469" s="589">
        <v>15208.06</v>
      </c>
      <c r="H2469" s="590">
        <f>G2469*'ЗМІСТ'!$E$13/1000*1.2</f>
        <v>797.7406123</v>
      </c>
      <c r="I2469" s="591">
        <v>0.045672685192412785</v>
      </c>
      <c r="J2469" s="592"/>
      <c r="K2469" s="591"/>
      <c r="L2469" s="575"/>
      <c r="M2469" s="593"/>
      <c r="N2469" s="562"/>
      <c r="O2469" s="564"/>
    </row>
    <row r="2470" ht="13.5" customHeight="1" outlineLevel="1">
      <c r="A2470" s="564"/>
      <c r="B2470" s="216">
        <f t="shared" si="1"/>
        <v>2465</v>
      </c>
      <c r="C2470" s="598"/>
      <c r="D2470" s="73">
        <v>8.595568936462E12</v>
      </c>
      <c r="E2470" s="55" t="s">
        <v>7243</v>
      </c>
      <c r="F2470" s="594" t="s">
        <v>4125</v>
      </c>
      <c r="G2470" s="589">
        <v>4212.79</v>
      </c>
      <c r="H2470" s="590">
        <f>G2470*'ЗМІСТ'!$E$13/1000*1.2</f>
        <v>220.982405</v>
      </c>
      <c r="I2470" s="591"/>
      <c r="J2470" s="592"/>
      <c r="K2470" s="591"/>
      <c r="L2470" s="575"/>
      <c r="M2470" s="593"/>
      <c r="N2470" s="562"/>
      <c r="O2470" s="564"/>
    </row>
    <row r="2471" ht="13.5" customHeight="1" outlineLevel="1">
      <c r="A2471" s="564"/>
      <c r="B2471" s="216">
        <f t="shared" si="1"/>
        <v>2466</v>
      </c>
      <c r="C2471" s="587"/>
      <c r="D2471" s="73">
        <v>8.595057695764E12</v>
      </c>
      <c r="E2471" s="55" t="s">
        <v>7244</v>
      </c>
      <c r="F2471" s="594" t="s">
        <v>7245</v>
      </c>
      <c r="G2471" s="589">
        <v>10091.87</v>
      </c>
      <c r="H2471" s="590">
        <f>G2471*'ЗМІСТ'!$E$13/1000*1.2</f>
        <v>529.3702519</v>
      </c>
      <c r="I2471" s="591"/>
      <c r="J2471" s="592"/>
      <c r="K2471" s="591"/>
      <c r="L2471" s="575"/>
      <c r="M2471" s="593"/>
      <c r="N2471" s="562"/>
      <c r="O2471" s="564"/>
    </row>
    <row r="2472" ht="13.5" customHeight="1" outlineLevel="1">
      <c r="A2472" s="564"/>
      <c r="B2472" s="216">
        <f t="shared" si="1"/>
        <v>2467</v>
      </c>
      <c r="C2472" s="598"/>
      <c r="D2472" s="73">
        <v>8.595057691902E12</v>
      </c>
      <c r="E2472" s="55" t="s">
        <v>7246</v>
      </c>
      <c r="F2472" s="594" t="s">
        <v>7247</v>
      </c>
      <c r="G2472" s="589">
        <v>5052.75</v>
      </c>
      <c r="H2472" s="590">
        <f>G2472*'ЗМІСТ'!$E$13/1000*1.2</f>
        <v>265.0426076</v>
      </c>
      <c r="I2472" s="591">
        <v>0.03087223299297042</v>
      </c>
      <c r="J2472" s="592"/>
      <c r="K2472" s="591"/>
      <c r="L2472" s="575"/>
      <c r="M2472" s="593"/>
      <c r="N2472" s="562"/>
      <c r="O2472" s="564"/>
    </row>
    <row r="2473" ht="13.5" customHeight="1" outlineLevel="1">
      <c r="A2473" s="564"/>
      <c r="B2473" s="216">
        <f t="shared" si="1"/>
        <v>2468</v>
      </c>
      <c r="C2473" s="598"/>
      <c r="D2473" s="73">
        <v>8.595057697447E12</v>
      </c>
      <c r="E2473" s="55" t="s">
        <v>7248</v>
      </c>
      <c r="F2473" s="594" t="s">
        <v>7249</v>
      </c>
      <c r="G2473" s="589">
        <v>7831.26</v>
      </c>
      <c r="H2473" s="590">
        <f>G2473*'ЗМІСТ'!$E$13/1000*1.2</f>
        <v>410.7896831</v>
      </c>
      <c r="I2473" s="591">
        <v>0.040894532833380966</v>
      </c>
      <c r="J2473" s="592"/>
      <c r="K2473" s="591"/>
      <c r="L2473" s="575"/>
      <c r="M2473" s="593"/>
      <c r="N2473" s="562"/>
      <c r="O2473" s="564"/>
    </row>
    <row r="2474" ht="13.5" customHeight="1" outlineLevel="1">
      <c r="A2474" s="564"/>
      <c r="B2474" s="216">
        <f t="shared" si="1"/>
        <v>2469</v>
      </c>
      <c r="C2474" s="598"/>
      <c r="D2474" s="73">
        <v>8.595568924445E12</v>
      </c>
      <c r="E2474" s="55" t="s">
        <v>7250</v>
      </c>
      <c r="F2474" s="594" t="s">
        <v>7251</v>
      </c>
      <c r="G2474" s="589">
        <v>8576.38</v>
      </c>
      <c r="H2474" s="590">
        <f>G2474*'ЗМІСТ'!$E$13/1000*1.2</f>
        <v>449.8750421</v>
      </c>
      <c r="I2474" s="591">
        <v>0.03640440069801724</v>
      </c>
      <c r="J2474" s="592"/>
      <c r="K2474" s="591"/>
      <c r="L2474" s="575"/>
      <c r="M2474" s="593"/>
      <c r="N2474" s="562"/>
      <c r="O2474" s="564"/>
    </row>
    <row r="2475" ht="13.5" customHeight="1" outlineLevel="1">
      <c r="A2475" s="564"/>
      <c r="B2475" s="216">
        <f t="shared" si="1"/>
        <v>2470</v>
      </c>
      <c r="C2475" s="598"/>
      <c r="D2475" s="73">
        <v>8.595057695771E12</v>
      </c>
      <c r="E2475" s="55" t="s">
        <v>7252</v>
      </c>
      <c r="F2475" s="594" t="s">
        <v>7253</v>
      </c>
      <c r="G2475" s="589">
        <v>18878.68</v>
      </c>
      <c r="H2475" s="590">
        <f>G2475*'ЗМІСТ'!$E$13/1000*1.2</f>
        <v>990.2834248</v>
      </c>
      <c r="I2475" s="591"/>
      <c r="J2475" s="592"/>
      <c r="K2475" s="591"/>
      <c r="L2475" s="575"/>
      <c r="M2475" s="593"/>
      <c r="N2475" s="562"/>
      <c r="O2475" s="564"/>
    </row>
    <row r="2476" ht="13.5" customHeight="1" outlineLevel="1">
      <c r="A2476" s="564"/>
      <c r="B2476" s="216">
        <f t="shared" si="1"/>
        <v>2471</v>
      </c>
      <c r="C2476" s="598"/>
      <c r="D2476" s="73">
        <v>8.595057698802E12</v>
      </c>
      <c r="E2476" s="55" t="s">
        <v>7254</v>
      </c>
      <c r="F2476" s="594" t="s">
        <v>7255</v>
      </c>
      <c r="G2476" s="589">
        <v>14258.99</v>
      </c>
      <c r="H2476" s="590">
        <f>G2476*'ЗМІСТ'!$E$13/1000*1.2</f>
        <v>747.9570315</v>
      </c>
      <c r="I2476" s="591">
        <v>0.04533357056812582</v>
      </c>
      <c r="J2476" s="592"/>
      <c r="K2476" s="591"/>
      <c r="L2476" s="575"/>
      <c r="M2476" s="593"/>
      <c r="N2476" s="562"/>
      <c r="O2476" s="564"/>
    </row>
    <row r="2477" ht="13.5" customHeight="1" outlineLevel="1">
      <c r="A2477" s="564"/>
      <c r="B2477" s="216">
        <f t="shared" si="1"/>
        <v>2472</v>
      </c>
      <c r="C2477" s="598"/>
      <c r="D2477" s="73">
        <v>8.595568924506E12</v>
      </c>
      <c r="E2477" s="55" t="s">
        <v>7256</v>
      </c>
      <c r="F2477" s="594" t="s">
        <v>7257</v>
      </c>
      <c r="G2477" s="589">
        <v>11218.74</v>
      </c>
      <c r="H2477" s="590">
        <f>G2477*'ЗМІСТ'!$E$13/1000*1.2</f>
        <v>588.4803529</v>
      </c>
      <c r="I2477" s="591">
        <v>0.03828603190096413</v>
      </c>
      <c r="J2477" s="592"/>
      <c r="K2477" s="591"/>
      <c r="L2477" s="575"/>
      <c r="M2477" s="593"/>
      <c r="N2477" s="562"/>
      <c r="O2477" s="564"/>
    </row>
    <row r="2478" ht="13.5" customHeight="1" outlineLevel="1">
      <c r="A2478" s="564"/>
      <c r="B2478" s="216">
        <f t="shared" si="1"/>
        <v>2473</v>
      </c>
      <c r="C2478" s="598"/>
      <c r="D2478" s="73">
        <v>8.595057693678E12</v>
      </c>
      <c r="E2478" s="55" t="s">
        <v>7258</v>
      </c>
      <c r="F2478" s="594" t="s">
        <v>7259</v>
      </c>
      <c r="G2478" s="589">
        <v>24255.81</v>
      </c>
      <c r="H2478" s="590">
        <f>G2478*'ЗМІСТ'!$E$13/1000*1.2</f>
        <v>1272.341424</v>
      </c>
      <c r="I2478" s="591">
        <v>-0.028264541615214196</v>
      </c>
      <c r="J2478" s="592"/>
      <c r="K2478" s="591"/>
      <c r="L2478" s="575"/>
      <c r="M2478" s="593"/>
      <c r="N2478" s="562"/>
      <c r="O2478" s="564"/>
    </row>
    <row r="2479" ht="13.5" customHeight="1" outlineLevel="1">
      <c r="A2479" s="564"/>
      <c r="B2479" s="216">
        <f t="shared" si="1"/>
        <v>2474</v>
      </c>
      <c r="C2479" s="598"/>
      <c r="D2479" s="73">
        <v>8.595057694569E12</v>
      </c>
      <c r="E2479" s="55" t="s">
        <v>7260</v>
      </c>
      <c r="F2479" s="594" t="s">
        <v>7261</v>
      </c>
      <c r="G2479" s="589">
        <v>19007.82</v>
      </c>
      <c r="H2479" s="590">
        <f>G2479*'ЗМІСТ'!$E$13/1000*1.2</f>
        <v>997.057479</v>
      </c>
      <c r="I2479" s="591">
        <v>0.04669205357358437</v>
      </c>
      <c r="J2479" s="592"/>
      <c r="K2479" s="591"/>
      <c r="L2479" s="575"/>
      <c r="M2479" s="593"/>
      <c r="N2479" s="562"/>
      <c r="O2479" s="564"/>
    </row>
    <row r="2480" ht="13.5" customHeight="1" outlineLevel="1">
      <c r="A2480" s="564"/>
      <c r="B2480" s="216">
        <f t="shared" si="1"/>
        <v>2475</v>
      </c>
      <c r="C2480" s="598"/>
      <c r="D2480" s="73">
        <v>8.595568924568E12</v>
      </c>
      <c r="E2480" s="55" t="s">
        <v>7262</v>
      </c>
      <c r="F2480" s="594" t="s">
        <v>7263</v>
      </c>
      <c r="G2480" s="589">
        <v>23467.64</v>
      </c>
      <c r="H2480" s="590">
        <f>G2480*'ЗМІСТ'!$E$13/1000*1.2</f>
        <v>1230.997872</v>
      </c>
      <c r="I2480" s="591">
        <v>0.04186205319479467</v>
      </c>
      <c r="J2480" s="592"/>
      <c r="K2480" s="591"/>
      <c r="L2480" s="575"/>
      <c r="M2480" s="593"/>
      <c r="N2480" s="562"/>
      <c r="O2480" s="564"/>
    </row>
    <row r="2481" ht="13.5" customHeight="1" outlineLevel="1">
      <c r="A2481" s="564"/>
      <c r="B2481" s="216">
        <f t="shared" si="1"/>
        <v>2476</v>
      </c>
      <c r="C2481" s="598"/>
      <c r="D2481" s="73">
        <v>8.595057693685E12</v>
      </c>
      <c r="E2481" s="55" t="s">
        <v>7264</v>
      </c>
      <c r="F2481" s="594" t="s">
        <v>7265</v>
      </c>
      <c r="G2481" s="589">
        <v>13612.17</v>
      </c>
      <c r="H2481" s="590">
        <f>G2481*'ЗМІСТ'!$E$13/1000*1.2</f>
        <v>714.0280108</v>
      </c>
      <c r="I2481" s="591"/>
      <c r="J2481" s="592"/>
      <c r="K2481" s="591"/>
      <c r="L2481" s="575"/>
      <c r="M2481" s="593"/>
      <c r="N2481" s="562"/>
      <c r="O2481" s="564"/>
    </row>
    <row r="2482" ht="13.5" customHeight="1" outlineLevel="1">
      <c r="A2482" s="564"/>
      <c r="B2482" s="216">
        <f t="shared" si="1"/>
        <v>2477</v>
      </c>
      <c r="C2482" s="598"/>
      <c r="D2482" s="73">
        <v>8.595057691964E12</v>
      </c>
      <c r="E2482" s="55" t="s">
        <v>7266</v>
      </c>
      <c r="F2482" s="594" t="s">
        <v>7267</v>
      </c>
      <c r="G2482" s="589">
        <v>6438.81</v>
      </c>
      <c r="H2482" s="590">
        <f>G2482*'ЗМІСТ'!$E$13/1000*1.2</f>
        <v>337.7485512</v>
      </c>
      <c r="I2482" s="591">
        <v>0.033763468528509304</v>
      </c>
      <c r="J2482" s="592"/>
      <c r="K2482" s="591"/>
      <c r="L2482" s="575"/>
      <c r="M2482" s="593"/>
      <c r="N2482" s="562"/>
      <c r="O2482" s="564"/>
    </row>
    <row r="2483" ht="13.5" customHeight="1" outlineLevel="1">
      <c r="A2483" s="564"/>
      <c r="B2483" s="216">
        <f t="shared" si="1"/>
        <v>2478</v>
      </c>
      <c r="C2483" s="598"/>
      <c r="D2483" s="73">
        <v>8.595057698796E12</v>
      </c>
      <c r="E2483" s="55" t="s">
        <v>7268</v>
      </c>
      <c r="F2483" s="594" t="s">
        <v>7269</v>
      </c>
      <c r="G2483" s="589">
        <v>10180.23</v>
      </c>
      <c r="H2483" s="590">
        <f>G2483*'ЗМІСТ'!$E$13/1000*1.2</f>
        <v>534.0051863</v>
      </c>
      <c r="I2483" s="591">
        <v>0.04316190362493452</v>
      </c>
      <c r="J2483" s="592"/>
      <c r="K2483" s="591"/>
      <c r="L2483" s="575"/>
      <c r="M2483" s="593"/>
      <c r="N2483" s="562"/>
      <c r="O2483" s="564"/>
    </row>
    <row r="2484" ht="13.5" customHeight="1" outlineLevel="1">
      <c r="A2484" s="564"/>
      <c r="B2484" s="216">
        <f t="shared" si="1"/>
        <v>2479</v>
      </c>
      <c r="C2484" s="598"/>
      <c r="D2484" s="73">
        <v>8.595568903402E12</v>
      </c>
      <c r="E2484" s="55" t="s">
        <v>7270</v>
      </c>
      <c r="F2484" s="594" t="s">
        <v>7271</v>
      </c>
      <c r="G2484" s="589">
        <v>9289.21</v>
      </c>
      <c r="H2484" s="590">
        <f>G2484*'ЗМІСТ'!$E$13/1000*1.2</f>
        <v>487.2666253</v>
      </c>
      <c r="I2484" s="591">
        <v>0.03701678640481942</v>
      </c>
      <c r="J2484" s="592"/>
      <c r="K2484" s="591"/>
      <c r="L2484" s="575"/>
      <c r="M2484" s="593"/>
      <c r="N2484" s="562"/>
      <c r="O2484" s="564"/>
    </row>
    <row r="2485" ht="13.5" customHeight="1" outlineLevel="1">
      <c r="A2485" s="564"/>
      <c r="B2485" s="216">
        <f t="shared" si="1"/>
        <v>2480</v>
      </c>
      <c r="C2485" s="598"/>
      <c r="D2485" s="73">
        <v>8.595057695801E12</v>
      </c>
      <c r="E2485" s="55" t="s">
        <v>7272</v>
      </c>
      <c r="F2485" s="594" t="s">
        <v>7273</v>
      </c>
      <c r="G2485" s="589">
        <v>26027.02</v>
      </c>
      <c r="H2485" s="590">
        <f>G2485*'ЗМІСТ'!$E$13/1000*1.2</f>
        <v>1365.250457</v>
      </c>
      <c r="I2485" s="591">
        <v>-0.02133686103665069</v>
      </c>
      <c r="J2485" s="592"/>
      <c r="K2485" s="591"/>
      <c r="L2485" s="575"/>
      <c r="M2485" s="593"/>
      <c r="N2485" s="562"/>
      <c r="O2485" s="564"/>
    </row>
    <row r="2486" ht="13.5" customHeight="1" outlineLevel="1">
      <c r="A2486" s="564"/>
      <c r="B2486" s="216">
        <f t="shared" si="1"/>
        <v>2481</v>
      </c>
      <c r="C2486" s="598"/>
      <c r="D2486" s="73">
        <v>8.595057692015E12</v>
      </c>
      <c r="E2486" s="55" t="s">
        <v>7274</v>
      </c>
      <c r="F2486" s="594" t="s">
        <v>7275</v>
      </c>
      <c r="G2486" s="589">
        <v>12393.7</v>
      </c>
      <c r="H2486" s="590">
        <f>G2486*'ЗМІСТ'!$E$13/1000*1.2</f>
        <v>650.1130207</v>
      </c>
      <c r="I2486" s="591">
        <v>0.04221299111101362</v>
      </c>
      <c r="J2486" s="592"/>
      <c r="K2486" s="591"/>
      <c r="L2486" s="575"/>
      <c r="M2486" s="593"/>
      <c r="N2486" s="562"/>
      <c r="O2486" s="564"/>
    </row>
    <row r="2487" ht="13.5" customHeight="1" outlineLevel="1">
      <c r="A2487" s="564"/>
      <c r="B2487" s="216">
        <f t="shared" si="1"/>
        <v>2482</v>
      </c>
      <c r="C2487" s="598"/>
      <c r="D2487" s="73">
        <v>8.595057694545E12</v>
      </c>
      <c r="E2487" s="55" t="s">
        <v>7276</v>
      </c>
      <c r="F2487" s="594" t="s">
        <v>7277</v>
      </c>
      <c r="G2487" s="589">
        <v>15208.06</v>
      </c>
      <c r="H2487" s="590">
        <f>G2487*'ЗМІСТ'!$E$13/1000*1.2</f>
        <v>797.7406123</v>
      </c>
      <c r="I2487" s="591">
        <v>0.045672685192412785</v>
      </c>
      <c r="J2487" s="592"/>
      <c r="K2487" s="591"/>
      <c r="L2487" s="575"/>
      <c r="M2487" s="593"/>
      <c r="N2487" s="562"/>
      <c r="O2487" s="564"/>
    </row>
    <row r="2488" ht="13.5" customHeight="1" outlineLevel="1">
      <c r="A2488" s="564"/>
      <c r="B2488" s="216">
        <f t="shared" si="1"/>
        <v>2483</v>
      </c>
      <c r="C2488" s="598"/>
      <c r="D2488" s="73">
        <v>8.595057695825E12</v>
      </c>
      <c r="E2488" s="55" t="s">
        <v>7278</v>
      </c>
      <c r="F2488" s="594" t="s">
        <v>7279</v>
      </c>
      <c r="G2488" s="589">
        <v>10556.62</v>
      </c>
      <c r="H2488" s="590">
        <f>G2488*'ЗМІСТ'!$E$13/1000*1.2</f>
        <v>553.7487689</v>
      </c>
      <c r="I2488" s="591"/>
      <c r="J2488" s="592"/>
      <c r="K2488" s="591"/>
      <c r="L2488" s="575"/>
      <c r="M2488" s="593"/>
      <c r="N2488" s="562"/>
      <c r="O2488" s="564"/>
    </row>
    <row r="2489" ht="13.5" customHeight="1" outlineLevel="1">
      <c r="A2489" s="564"/>
      <c r="B2489" s="216">
        <f t="shared" si="1"/>
        <v>2484</v>
      </c>
      <c r="C2489" s="598"/>
      <c r="D2489" s="73">
        <v>8.595057691957E12</v>
      </c>
      <c r="E2489" s="55" t="s">
        <v>7280</v>
      </c>
      <c r="F2489" s="594" t="s">
        <v>7281</v>
      </c>
      <c r="G2489" s="589">
        <v>5099.97</v>
      </c>
      <c r="H2489" s="590">
        <f>G2489*'ЗМІСТ'!$E$13/1000*1.2</f>
        <v>267.5195383</v>
      </c>
      <c r="I2489" s="591">
        <v>0.030996220757487553</v>
      </c>
      <c r="J2489" s="592"/>
      <c r="K2489" s="591"/>
      <c r="L2489" s="575"/>
      <c r="M2489" s="593"/>
      <c r="N2489" s="562"/>
      <c r="O2489" s="564"/>
    </row>
    <row r="2490" ht="13.5" customHeight="1" outlineLevel="1">
      <c r="A2490" s="564"/>
      <c r="B2490" s="216">
        <f t="shared" si="1"/>
        <v>2485</v>
      </c>
      <c r="C2490" s="598"/>
      <c r="D2490" s="73">
        <v>8.595057698789E12</v>
      </c>
      <c r="E2490" s="55" t="s">
        <v>7282</v>
      </c>
      <c r="F2490" s="594" t="s">
        <v>7283</v>
      </c>
      <c r="G2490" s="589">
        <v>7831.26</v>
      </c>
      <c r="H2490" s="590">
        <f>G2490*'ЗМІСТ'!$E$13/1000*1.2</f>
        <v>410.7896831</v>
      </c>
      <c r="I2490" s="591">
        <v>0.040894532833380966</v>
      </c>
      <c r="J2490" s="592"/>
      <c r="K2490" s="591"/>
      <c r="L2490" s="575"/>
      <c r="M2490" s="593"/>
      <c r="N2490" s="562"/>
      <c r="O2490" s="564"/>
    </row>
    <row r="2491" ht="13.5" customHeight="1" outlineLevel="1">
      <c r="A2491" s="564"/>
      <c r="B2491" s="216">
        <f t="shared" si="1"/>
        <v>2486</v>
      </c>
      <c r="C2491" s="598"/>
      <c r="D2491" s="73">
        <v>8.595057687196E12</v>
      </c>
      <c r="E2491" s="55" t="s">
        <v>7284</v>
      </c>
      <c r="F2491" s="594" t="s">
        <v>7285</v>
      </c>
      <c r="G2491" s="589">
        <v>2767.21</v>
      </c>
      <c r="H2491" s="590">
        <f>G2491*'ЗМІСТ'!$E$13/1000*1.2</f>
        <v>145.1543326</v>
      </c>
      <c r="I2491" s="591"/>
      <c r="J2491" s="592"/>
      <c r="K2491" s="591"/>
      <c r="L2491" s="575"/>
      <c r="M2491" s="593"/>
      <c r="N2491" s="562"/>
      <c r="O2491" s="564"/>
    </row>
    <row r="2492" ht="13.5" customHeight="1" outlineLevel="1">
      <c r="A2492" s="564"/>
      <c r="B2492" s="216">
        <f t="shared" si="1"/>
        <v>2487</v>
      </c>
      <c r="C2492" s="598"/>
      <c r="D2492" s="73">
        <v>8.595057677838E12</v>
      </c>
      <c r="E2492" s="55" t="s">
        <v>7286</v>
      </c>
      <c r="F2492" s="594" t="s">
        <v>7287</v>
      </c>
      <c r="G2492" s="589">
        <v>37124.54</v>
      </c>
      <c r="H2492" s="590">
        <f>G2492*'ЗМІСТ'!$E$13/1000*1.2</f>
        <v>1947.372201</v>
      </c>
      <c r="I2492" s="591"/>
      <c r="J2492" s="592"/>
      <c r="K2492" s="591"/>
      <c r="L2492" s="575"/>
      <c r="M2492" s="593"/>
      <c r="N2492" s="562"/>
      <c r="O2492" s="564"/>
    </row>
    <row r="2493" ht="13.5" customHeight="1" outlineLevel="1">
      <c r="A2493" s="564"/>
      <c r="B2493" s="216">
        <f t="shared" si="1"/>
        <v>2488</v>
      </c>
      <c r="C2493" s="598"/>
      <c r="D2493" s="73">
        <v>8.595057677845E12</v>
      </c>
      <c r="E2493" s="55" t="s">
        <v>7288</v>
      </c>
      <c r="F2493" s="594" t="s">
        <v>7289</v>
      </c>
      <c r="G2493" s="589">
        <v>60460.93</v>
      </c>
      <c r="H2493" s="590">
        <f>G2493*'ЗМІСТ'!$E$13/1000*1.2</f>
        <v>3171.485338</v>
      </c>
      <c r="I2493" s="591"/>
      <c r="J2493" s="592"/>
      <c r="K2493" s="591"/>
      <c r="L2493" s="575"/>
      <c r="M2493" s="593"/>
      <c r="N2493" s="562"/>
      <c r="O2493" s="564"/>
    </row>
    <row r="2494" ht="13.5" customHeight="1" outlineLevel="1">
      <c r="A2494" s="564"/>
      <c r="B2494" s="216">
        <f t="shared" si="1"/>
        <v>2489</v>
      </c>
      <c r="C2494" s="598"/>
      <c r="D2494" s="73">
        <v>8.595057654235E12</v>
      </c>
      <c r="E2494" s="55" t="s">
        <v>7290</v>
      </c>
      <c r="F2494" s="594" t="s">
        <v>7291</v>
      </c>
      <c r="G2494" s="589">
        <v>11273.97</v>
      </c>
      <c r="H2494" s="590">
        <f>G2494*'ЗМІСТ'!$E$13/1000*1.2</f>
        <v>591.3774492</v>
      </c>
      <c r="I2494" s="591"/>
      <c r="J2494" s="592"/>
      <c r="K2494" s="591"/>
      <c r="L2494" s="575"/>
      <c r="M2494" s="593"/>
      <c r="N2494" s="562"/>
      <c r="O2494" s="564"/>
    </row>
    <row r="2495" ht="13.5" customHeight="1" outlineLevel="1">
      <c r="A2495" s="564"/>
      <c r="B2495" s="216">
        <f t="shared" si="1"/>
        <v>2490</v>
      </c>
      <c r="C2495" s="598"/>
      <c r="D2495" s="73">
        <v>8.595057677852E12</v>
      </c>
      <c r="E2495" s="55" t="s">
        <v>7292</v>
      </c>
      <c r="F2495" s="594" t="s">
        <v>7293</v>
      </c>
      <c r="G2495" s="589">
        <v>20226.69</v>
      </c>
      <c r="H2495" s="590">
        <f>G2495*'ЗМІСТ'!$E$13/1000*1.2</f>
        <v>1060.993451</v>
      </c>
      <c r="I2495" s="591"/>
      <c r="J2495" s="592"/>
      <c r="K2495" s="591"/>
      <c r="L2495" s="575"/>
      <c r="M2495" s="593"/>
      <c r="N2495" s="562"/>
      <c r="O2495" s="564"/>
    </row>
    <row r="2496" ht="13.5" customHeight="1" outlineLevel="1">
      <c r="A2496" s="564"/>
      <c r="B2496" s="216">
        <f t="shared" si="1"/>
        <v>2491</v>
      </c>
      <c r="C2496" s="598"/>
      <c r="D2496" s="73">
        <v>8.595057677869E12</v>
      </c>
      <c r="E2496" s="55" t="s">
        <v>7294</v>
      </c>
      <c r="F2496" s="594" t="s">
        <v>7295</v>
      </c>
      <c r="G2496" s="589">
        <v>26456.17</v>
      </c>
      <c r="H2496" s="590">
        <f>G2496*'ЗМІСТ'!$E$13/1000*1.2</f>
        <v>1387.761572</v>
      </c>
      <c r="I2496" s="591"/>
      <c r="J2496" s="592"/>
      <c r="K2496" s="591"/>
      <c r="L2496" s="575"/>
      <c r="M2496" s="593"/>
      <c r="N2496" s="562"/>
      <c r="O2496" s="564"/>
    </row>
    <row r="2497" ht="13.5" customHeight="1" outlineLevel="1">
      <c r="A2497" s="564"/>
      <c r="B2497" s="216">
        <f t="shared" si="1"/>
        <v>2492</v>
      </c>
      <c r="C2497" s="598"/>
      <c r="D2497" s="73">
        <v>8.595057677906E12</v>
      </c>
      <c r="E2497" s="55" t="s">
        <v>7296</v>
      </c>
      <c r="F2497" s="594" t="s">
        <v>7297</v>
      </c>
      <c r="G2497" s="589">
        <v>11841.52</v>
      </c>
      <c r="H2497" s="590">
        <f>G2497*'ЗМІСТ'!$E$13/1000*1.2</f>
        <v>621.1483526</v>
      </c>
      <c r="I2497" s="591"/>
      <c r="J2497" s="592"/>
      <c r="K2497" s="591"/>
      <c r="L2497" s="575"/>
      <c r="M2497" s="593"/>
      <c r="N2497" s="562"/>
      <c r="O2497" s="564"/>
    </row>
    <row r="2498" ht="13.5" customHeight="1" outlineLevel="1">
      <c r="A2498" s="564"/>
      <c r="B2498" s="216">
        <f t="shared" si="1"/>
        <v>2493</v>
      </c>
      <c r="C2498" s="598"/>
      <c r="D2498" s="73">
        <v>8.59505767789E12</v>
      </c>
      <c r="E2498" s="55" t="s">
        <v>7298</v>
      </c>
      <c r="F2498" s="594" t="s">
        <v>7299</v>
      </c>
      <c r="G2498" s="589">
        <v>8004.45</v>
      </c>
      <c r="H2498" s="590">
        <f>G2498*'ЗМІСТ'!$E$13/1000*1.2</f>
        <v>419.8743853</v>
      </c>
      <c r="I2498" s="591"/>
      <c r="J2498" s="592"/>
      <c r="K2498" s="591"/>
      <c r="L2498" s="575"/>
      <c r="M2498" s="593"/>
      <c r="N2498" s="562"/>
      <c r="O2498" s="564"/>
    </row>
    <row r="2499" ht="13.5" customHeight="1" outlineLevel="1">
      <c r="A2499" s="564"/>
      <c r="B2499" s="216">
        <f t="shared" si="1"/>
        <v>2494</v>
      </c>
      <c r="C2499" s="598"/>
      <c r="D2499" s="73">
        <v>8.595057669499E12</v>
      </c>
      <c r="E2499" s="55" t="s">
        <v>7300</v>
      </c>
      <c r="F2499" s="594" t="s">
        <v>7301</v>
      </c>
      <c r="G2499" s="589">
        <v>15818.78</v>
      </c>
      <c r="H2499" s="590">
        <f>G2499*'ЗМІСТ'!$E$13/1000*1.2</f>
        <v>829.7760032</v>
      </c>
      <c r="I2499" s="591"/>
      <c r="J2499" s="592"/>
      <c r="K2499" s="591"/>
      <c r="L2499" s="575"/>
      <c r="M2499" s="593"/>
      <c r="N2499" s="562"/>
      <c r="O2499" s="564"/>
    </row>
    <row r="2500" ht="13.5" customHeight="1" outlineLevel="1">
      <c r="A2500" s="564"/>
      <c r="B2500" s="216">
        <f t="shared" si="1"/>
        <v>2495</v>
      </c>
      <c r="C2500" s="598"/>
      <c r="D2500" s="73">
        <v>8.595057653818E12</v>
      </c>
      <c r="E2500" s="55" t="s">
        <v>7302</v>
      </c>
      <c r="F2500" s="594" t="s">
        <v>7303</v>
      </c>
      <c r="G2500" s="589">
        <v>9939.94</v>
      </c>
      <c r="H2500" s="590">
        <f>G2500*'ЗМІСТ'!$E$13/1000*1.2</f>
        <v>521.4007455</v>
      </c>
      <c r="I2500" s="591"/>
      <c r="J2500" s="592"/>
      <c r="K2500" s="591"/>
      <c r="L2500" s="575"/>
      <c r="M2500" s="593"/>
      <c r="N2500" s="562"/>
      <c r="O2500" s="564"/>
    </row>
    <row r="2501" ht="13.5" customHeight="1" outlineLevel="1">
      <c r="A2501" s="564"/>
      <c r="B2501" s="216">
        <f t="shared" si="1"/>
        <v>2496</v>
      </c>
      <c r="C2501" s="598"/>
      <c r="D2501" s="73">
        <v>8.59505767792E12</v>
      </c>
      <c r="E2501" s="55" t="s">
        <v>7304</v>
      </c>
      <c r="F2501" s="594" t="s">
        <v>7305</v>
      </c>
      <c r="G2501" s="589">
        <v>23238.85</v>
      </c>
      <c r="H2501" s="590">
        <f>G2501*'ЗМІСТ'!$E$13/1000*1.2</f>
        <v>1218.996665</v>
      </c>
      <c r="I2501" s="591"/>
      <c r="J2501" s="592"/>
      <c r="K2501" s="591"/>
      <c r="L2501" s="575"/>
      <c r="M2501" s="593"/>
      <c r="N2501" s="562"/>
      <c r="O2501" s="564"/>
    </row>
    <row r="2502" ht="13.5" customHeight="1" outlineLevel="1">
      <c r="A2502" s="564"/>
      <c r="B2502" s="216">
        <f t="shared" si="1"/>
        <v>2497</v>
      </c>
      <c r="C2502" s="598"/>
      <c r="D2502" s="73">
        <v>8.595057677913E12</v>
      </c>
      <c r="E2502" s="55" t="s">
        <v>7306</v>
      </c>
      <c r="F2502" s="594" t="s">
        <v>7307</v>
      </c>
      <c r="G2502" s="589">
        <v>14026.48</v>
      </c>
      <c r="H2502" s="590">
        <f>G2502*'ЗМІСТ'!$E$13/1000*1.2</f>
        <v>735.7606916</v>
      </c>
      <c r="I2502" s="591"/>
      <c r="J2502" s="592"/>
      <c r="K2502" s="591"/>
      <c r="L2502" s="575"/>
      <c r="M2502" s="593"/>
      <c r="N2502" s="562"/>
      <c r="O2502" s="564"/>
    </row>
    <row r="2503" ht="13.5" customHeight="1" outlineLevel="1">
      <c r="A2503" s="564"/>
      <c r="B2503" s="216">
        <f t="shared" si="1"/>
        <v>2498</v>
      </c>
      <c r="C2503" s="598"/>
      <c r="D2503" s="73">
        <v>8.595057677968E12</v>
      </c>
      <c r="E2503" s="55" t="s">
        <v>7308</v>
      </c>
      <c r="F2503" s="594" t="s">
        <v>7309</v>
      </c>
      <c r="G2503" s="589">
        <v>9650.44</v>
      </c>
      <c r="H2503" s="590">
        <f>G2503*'ЗМІСТ'!$E$13/1000*1.2</f>
        <v>506.2149883</v>
      </c>
      <c r="I2503" s="591"/>
      <c r="J2503" s="592"/>
      <c r="K2503" s="591"/>
      <c r="L2503" s="575"/>
      <c r="M2503" s="593"/>
      <c r="N2503" s="562"/>
      <c r="O2503" s="564"/>
    </row>
    <row r="2504" ht="13.5" customHeight="1" outlineLevel="1">
      <c r="A2504" s="564"/>
      <c r="B2504" s="216">
        <f t="shared" si="1"/>
        <v>2499</v>
      </c>
      <c r="C2504" s="598"/>
      <c r="D2504" s="73">
        <v>8.595057677951E12</v>
      </c>
      <c r="E2504" s="55" t="s">
        <v>7310</v>
      </c>
      <c r="F2504" s="594" t="s">
        <v>7311</v>
      </c>
      <c r="G2504" s="589">
        <v>6640.98</v>
      </c>
      <c r="H2504" s="590">
        <f>G2504*'ЗМІСТ'!$E$13/1000*1.2</f>
        <v>348.3534028</v>
      </c>
      <c r="I2504" s="591"/>
      <c r="J2504" s="592"/>
      <c r="K2504" s="591"/>
      <c r="L2504" s="575"/>
      <c r="M2504" s="593"/>
      <c r="N2504" s="562"/>
      <c r="O2504" s="564"/>
    </row>
    <row r="2505" ht="13.5" customHeight="1" outlineLevel="1">
      <c r="A2505" s="564"/>
      <c r="B2505" s="216">
        <f t="shared" si="1"/>
        <v>2500</v>
      </c>
      <c r="C2505" s="598"/>
      <c r="D2505" s="73">
        <v>8.595057677982E12</v>
      </c>
      <c r="E2505" s="55" t="s">
        <v>7312</v>
      </c>
      <c r="F2505" s="594" t="s">
        <v>7313</v>
      </c>
      <c r="G2505" s="589">
        <v>12934.42</v>
      </c>
      <c r="H2505" s="590">
        <f>G2505*'ЗМІСТ'!$E$13/1000*1.2</f>
        <v>678.4765532</v>
      </c>
      <c r="I2505" s="591"/>
      <c r="J2505" s="592"/>
      <c r="K2505" s="591"/>
      <c r="L2505" s="575"/>
      <c r="M2505" s="593"/>
      <c r="N2505" s="562"/>
      <c r="O2505" s="564"/>
    </row>
    <row r="2506" ht="13.5" customHeight="1" outlineLevel="1">
      <c r="A2506" s="564"/>
      <c r="B2506" s="216">
        <f t="shared" si="1"/>
        <v>2501</v>
      </c>
      <c r="C2506" s="598"/>
      <c r="D2506" s="73">
        <v>8.595057677975E12</v>
      </c>
      <c r="E2506" s="55" t="s">
        <v>7314</v>
      </c>
      <c r="F2506" s="594" t="s">
        <v>7315</v>
      </c>
      <c r="G2506" s="589">
        <v>8424.53</v>
      </c>
      <c r="H2506" s="590">
        <f>G2506*'ЗМІСТ'!$E$13/1000*1.2</f>
        <v>441.9097321</v>
      </c>
      <c r="I2506" s="591"/>
      <c r="J2506" s="592"/>
      <c r="K2506" s="591"/>
      <c r="L2506" s="575"/>
      <c r="M2506" s="593"/>
      <c r="N2506" s="562"/>
      <c r="O2506" s="564"/>
    </row>
    <row r="2507" ht="13.5" customHeight="1" outlineLevel="1">
      <c r="A2507" s="564"/>
      <c r="B2507" s="216">
        <f t="shared" si="1"/>
        <v>2502</v>
      </c>
      <c r="C2507" s="598"/>
      <c r="D2507" s="73">
        <v>8.595057678026E12</v>
      </c>
      <c r="E2507" s="55" t="s">
        <v>7316</v>
      </c>
      <c r="F2507" s="594" t="s">
        <v>7317</v>
      </c>
      <c r="G2507" s="589">
        <v>8408.17</v>
      </c>
      <c r="H2507" s="590">
        <f>G2507*'ЗМІСТ'!$E$13/1000*1.2</f>
        <v>441.0515663</v>
      </c>
      <c r="I2507" s="591"/>
      <c r="J2507" s="592"/>
      <c r="K2507" s="591"/>
      <c r="L2507" s="575"/>
      <c r="M2507" s="593"/>
      <c r="N2507" s="562"/>
      <c r="O2507" s="564"/>
    </row>
    <row r="2508" ht="13.5" customHeight="1" outlineLevel="1">
      <c r="A2508" s="564"/>
      <c r="B2508" s="216">
        <f t="shared" si="1"/>
        <v>2503</v>
      </c>
      <c r="C2508" s="598"/>
      <c r="D2508" s="73">
        <v>8.595057678019E12</v>
      </c>
      <c r="E2508" s="55" t="s">
        <v>7318</v>
      </c>
      <c r="F2508" s="594" t="s">
        <v>7319</v>
      </c>
      <c r="G2508" s="589">
        <v>6058.03</v>
      </c>
      <c r="H2508" s="590">
        <f>G2508*'ЗМІСТ'!$E$13/1000*1.2</f>
        <v>317.7746906</v>
      </c>
      <c r="I2508" s="591"/>
      <c r="J2508" s="592"/>
      <c r="K2508" s="591"/>
      <c r="L2508" s="575"/>
      <c r="M2508" s="593"/>
      <c r="N2508" s="562"/>
      <c r="O2508" s="564"/>
    </row>
    <row r="2509" ht="13.5" customHeight="1" outlineLevel="1">
      <c r="A2509" s="564"/>
      <c r="B2509" s="216">
        <f t="shared" si="1"/>
        <v>2504</v>
      </c>
      <c r="C2509" s="598"/>
      <c r="D2509" s="73">
        <v>8.595057669512E12</v>
      </c>
      <c r="E2509" s="55" t="s">
        <v>7320</v>
      </c>
      <c r="F2509" s="594" t="s">
        <v>7321</v>
      </c>
      <c r="G2509" s="589">
        <v>14883.59</v>
      </c>
      <c r="H2509" s="590">
        <f>G2509*'ЗМІСТ'!$E$13/1000*1.2</f>
        <v>780.7204995</v>
      </c>
      <c r="I2509" s="591"/>
      <c r="J2509" s="592"/>
      <c r="K2509" s="591"/>
      <c r="L2509" s="575"/>
      <c r="M2509" s="593"/>
      <c r="N2509" s="562"/>
      <c r="O2509" s="564"/>
    </row>
    <row r="2510" ht="13.5" customHeight="1" outlineLevel="1">
      <c r="A2510" s="564"/>
      <c r="B2510" s="216">
        <f t="shared" si="1"/>
        <v>2505</v>
      </c>
      <c r="C2510" s="598"/>
      <c r="D2510" s="73">
        <v>8.595057619012E12</v>
      </c>
      <c r="E2510" s="55" t="s">
        <v>7322</v>
      </c>
      <c r="F2510" s="594" t="s">
        <v>7323</v>
      </c>
      <c r="G2510" s="589">
        <v>10106.21</v>
      </c>
      <c r="H2510" s="590">
        <f>G2510*'ЗМІСТ'!$E$13/1000*1.2</f>
        <v>530.1224583</v>
      </c>
      <c r="I2510" s="591"/>
      <c r="J2510" s="592"/>
      <c r="K2510" s="591"/>
      <c r="L2510" s="575"/>
      <c r="M2510" s="593"/>
      <c r="N2510" s="562"/>
      <c r="O2510" s="564"/>
    </row>
    <row r="2511" ht="13.5" customHeight="1" outlineLevel="1">
      <c r="A2511" s="564"/>
      <c r="B2511" s="216">
        <f t="shared" si="1"/>
        <v>2506</v>
      </c>
      <c r="C2511" s="598"/>
      <c r="D2511" s="73">
        <v>8.595057669529E12</v>
      </c>
      <c r="E2511" s="55" t="s">
        <v>7324</v>
      </c>
      <c r="F2511" s="594" t="s">
        <v>7325</v>
      </c>
      <c r="G2511" s="589">
        <v>22929.35</v>
      </c>
      <c r="H2511" s="590">
        <f>G2511*'ЗМІСТ'!$E$13/1000*1.2</f>
        <v>1202.761806</v>
      </c>
      <c r="I2511" s="591"/>
      <c r="J2511" s="592"/>
      <c r="K2511" s="591"/>
      <c r="L2511" s="575"/>
      <c r="M2511" s="593"/>
      <c r="N2511" s="562"/>
      <c r="O2511" s="564"/>
    </row>
    <row r="2512" ht="13.5" customHeight="1" outlineLevel="1">
      <c r="A2512" s="564"/>
      <c r="B2512" s="216">
        <f t="shared" si="1"/>
        <v>2507</v>
      </c>
      <c r="C2512" s="598"/>
      <c r="D2512" s="73">
        <v>8.595057653887E12</v>
      </c>
      <c r="E2512" s="55" t="s">
        <v>7326</v>
      </c>
      <c r="F2512" s="594" t="s">
        <v>7327</v>
      </c>
      <c r="G2512" s="589">
        <v>13613.64</v>
      </c>
      <c r="H2512" s="590">
        <f>G2512*'ЗМІСТ'!$E$13/1000*1.2</f>
        <v>714.1051198</v>
      </c>
      <c r="I2512" s="591"/>
      <c r="J2512" s="592"/>
      <c r="K2512" s="591"/>
      <c r="L2512" s="575"/>
      <c r="M2512" s="593"/>
      <c r="N2512" s="562"/>
      <c r="O2512" s="564"/>
    </row>
    <row r="2513" ht="13.5" customHeight="1" outlineLevel="1">
      <c r="A2513" s="564"/>
      <c r="B2513" s="216">
        <f t="shared" si="1"/>
        <v>2508</v>
      </c>
      <c r="C2513" s="598"/>
      <c r="D2513" s="73">
        <v>8.595057678057E12</v>
      </c>
      <c r="E2513" s="55" t="s">
        <v>7328</v>
      </c>
      <c r="F2513" s="594" t="s">
        <v>7329</v>
      </c>
      <c r="G2513" s="589">
        <v>21920.28</v>
      </c>
      <c r="H2513" s="590">
        <f>G2513*'ЗМІСТ'!$E$13/1000*1.2</f>
        <v>1149.830918</v>
      </c>
      <c r="I2513" s="591"/>
      <c r="J2513" s="592"/>
      <c r="K2513" s="591"/>
      <c r="L2513" s="575"/>
      <c r="M2513" s="593"/>
      <c r="N2513" s="562"/>
      <c r="O2513" s="564"/>
    </row>
    <row r="2514" ht="13.5" customHeight="1" outlineLevel="1">
      <c r="A2514" s="564"/>
      <c r="B2514" s="216">
        <f t="shared" si="1"/>
        <v>2509</v>
      </c>
      <c r="C2514" s="598"/>
      <c r="D2514" s="73">
        <v>8.595057669536E12</v>
      </c>
      <c r="E2514" s="55" t="s">
        <v>7330</v>
      </c>
      <c r="F2514" s="594" t="s">
        <v>7331</v>
      </c>
      <c r="G2514" s="589">
        <v>12477.59</v>
      </c>
      <c r="H2514" s="590">
        <f>G2514*'ЗМІСТ'!$E$13/1000*1.2</f>
        <v>654.5134808</v>
      </c>
      <c r="I2514" s="591"/>
      <c r="J2514" s="592"/>
      <c r="K2514" s="591"/>
      <c r="L2514" s="575"/>
      <c r="M2514" s="593"/>
      <c r="N2514" s="562"/>
      <c r="O2514" s="564"/>
    </row>
    <row r="2515" ht="13.5" customHeight="1" outlineLevel="1">
      <c r="A2515" s="564"/>
      <c r="B2515" s="216">
        <f t="shared" si="1"/>
        <v>2510</v>
      </c>
      <c r="C2515" s="598"/>
      <c r="D2515" s="73">
        <v>8.59505765387E12</v>
      </c>
      <c r="E2515" s="55" t="s">
        <v>7332</v>
      </c>
      <c r="F2515" s="594" t="s">
        <v>7333</v>
      </c>
      <c r="G2515" s="589">
        <v>8329.07</v>
      </c>
      <c r="H2515" s="590">
        <f>G2515*'ЗМІСТ'!$E$13/1000*1.2</f>
        <v>436.9023663</v>
      </c>
      <c r="I2515" s="591"/>
      <c r="J2515" s="592"/>
      <c r="K2515" s="591"/>
      <c r="L2515" s="575"/>
      <c r="M2515" s="593"/>
      <c r="N2515" s="562"/>
      <c r="O2515" s="564"/>
    </row>
    <row r="2516" ht="13.5" customHeight="1" outlineLevel="1">
      <c r="A2516" s="564"/>
      <c r="B2516" s="216">
        <f t="shared" si="1"/>
        <v>2511</v>
      </c>
      <c r="C2516" s="598"/>
      <c r="D2516" s="73">
        <v>8.595057669543E12</v>
      </c>
      <c r="E2516" s="55" t="s">
        <v>7334</v>
      </c>
      <c r="F2516" s="594" t="s">
        <v>7335</v>
      </c>
      <c r="G2516" s="589">
        <v>19354.2</v>
      </c>
      <c r="H2516" s="590">
        <f>G2516*'ЗМІСТ'!$E$13/1000*1.2</f>
        <v>1015.226884</v>
      </c>
      <c r="I2516" s="591"/>
      <c r="J2516" s="592"/>
      <c r="K2516" s="591"/>
      <c r="L2516" s="575"/>
      <c r="M2516" s="593"/>
      <c r="N2516" s="562"/>
      <c r="O2516" s="564"/>
    </row>
    <row r="2517" ht="13.5" customHeight="1" outlineLevel="1">
      <c r="A2517" s="564"/>
      <c r="B2517" s="216">
        <f t="shared" si="1"/>
        <v>2512</v>
      </c>
      <c r="C2517" s="598"/>
      <c r="D2517" s="73">
        <v>8.595057653894E12</v>
      </c>
      <c r="E2517" s="55" t="s">
        <v>7336</v>
      </c>
      <c r="F2517" s="594" t="s">
        <v>7337</v>
      </c>
      <c r="G2517" s="589">
        <v>11336.18</v>
      </c>
      <c r="H2517" s="590">
        <f>G2517*'ЗМІСТ'!$E$13/1000*1.2</f>
        <v>594.6406822</v>
      </c>
      <c r="I2517" s="591"/>
      <c r="J2517" s="592"/>
      <c r="K2517" s="591"/>
      <c r="L2517" s="575"/>
      <c r="M2517" s="593"/>
      <c r="N2517" s="562"/>
      <c r="O2517" s="564"/>
    </row>
    <row r="2518" ht="13.5" customHeight="1" outlineLevel="1">
      <c r="A2518" s="564"/>
      <c r="B2518" s="216">
        <f t="shared" si="1"/>
        <v>2513</v>
      </c>
      <c r="C2518" s="598"/>
      <c r="D2518" s="73">
        <v>8.59505766955E12</v>
      </c>
      <c r="E2518" s="55" t="s">
        <v>7338</v>
      </c>
      <c r="F2518" s="594" t="s">
        <v>7339</v>
      </c>
      <c r="G2518" s="589">
        <v>8600.39</v>
      </c>
      <c r="H2518" s="590">
        <f>G2518*'ЗМІСТ'!$E$13/1000*1.2</f>
        <v>451.1344895</v>
      </c>
      <c r="I2518" s="591"/>
      <c r="J2518" s="592"/>
      <c r="K2518" s="591"/>
      <c r="L2518" s="575"/>
      <c r="M2518" s="593"/>
      <c r="N2518" s="562"/>
      <c r="O2518" s="564"/>
    </row>
    <row r="2519" ht="13.5" customHeight="1" outlineLevel="1">
      <c r="A2519" s="564"/>
      <c r="B2519" s="216">
        <f t="shared" si="1"/>
        <v>2514</v>
      </c>
      <c r="C2519" s="598"/>
      <c r="D2519" s="73">
        <v>8.5950576539E12</v>
      </c>
      <c r="E2519" s="55" t="s">
        <v>7340</v>
      </c>
      <c r="F2519" s="594" t="s">
        <v>7341</v>
      </c>
      <c r="G2519" s="589">
        <v>6869.64</v>
      </c>
      <c r="H2519" s="590">
        <f>G2519*'ЗМІСТ'!$E$13/1000*1.2</f>
        <v>360.3477906</v>
      </c>
      <c r="I2519" s="591"/>
      <c r="J2519" s="592"/>
      <c r="K2519" s="591"/>
      <c r="L2519" s="575"/>
      <c r="M2519" s="593"/>
      <c r="N2519" s="562"/>
      <c r="O2519" s="564"/>
    </row>
    <row r="2520" ht="13.5" customHeight="1" outlineLevel="1">
      <c r="A2520" s="564"/>
      <c r="B2520" s="216">
        <f t="shared" si="1"/>
        <v>2515</v>
      </c>
      <c r="C2520" s="598"/>
      <c r="D2520" s="73">
        <v>8.595057659544E12</v>
      </c>
      <c r="E2520" s="55" t="s">
        <v>7342</v>
      </c>
      <c r="F2520" s="594" t="s">
        <v>7343</v>
      </c>
      <c r="G2520" s="589">
        <v>2807.62</v>
      </c>
      <c r="H2520" s="590">
        <f>G2520*'ЗМІСТ'!$E$13/1000*1.2</f>
        <v>147.274044</v>
      </c>
      <c r="I2520" s="591"/>
      <c r="J2520" s="592"/>
      <c r="K2520" s="591"/>
      <c r="L2520" s="575"/>
      <c r="M2520" s="593"/>
      <c r="N2520" s="562"/>
      <c r="O2520" s="564"/>
    </row>
    <row r="2521" ht="13.5" customHeight="1" outlineLevel="1">
      <c r="A2521" s="564"/>
      <c r="B2521" s="216">
        <f t="shared" si="1"/>
        <v>2516</v>
      </c>
      <c r="C2521" s="598"/>
      <c r="D2521" s="73">
        <v>8.595057639768E12</v>
      </c>
      <c r="E2521" s="55" t="s">
        <v>7344</v>
      </c>
      <c r="F2521" s="594" t="s">
        <v>7345</v>
      </c>
      <c r="G2521" s="589">
        <v>2283.99</v>
      </c>
      <c r="H2521" s="590">
        <f>G2521*'ЗМІСТ'!$E$13/1000*1.2</f>
        <v>119.8069695</v>
      </c>
      <c r="I2521" s="591"/>
      <c r="J2521" s="592"/>
      <c r="K2521" s="591"/>
      <c r="L2521" s="575"/>
      <c r="M2521" s="593"/>
      <c r="N2521" s="562"/>
      <c r="O2521" s="564"/>
    </row>
    <row r="2522" ht="13.5" customHeight="1" outlineLevel="1">
      <c r="A2522" s="564"/>
      <c r="B2522" s="216">
        <f t="shared" si="1"/>
        <v>2517</v>
      </c>
      <c r="C2522" s="598"/>
      <c r="D2522" s="73">
        <v>8.595057659551E12</v>
      </c>
      <c r="E2522" s="55" t="s">
        <v>7346</v>
      </c>
      <c r="F2522" s="594" t="s">
        <v>7347</v>
      </c>
      <c r="G2522" s="589">
        <v>3231.08</v>
      </c>
      <c r="H2522" s="590">
        <f>G2522*'ЗМІСТ'!$E$13/1000*1.2</f>
        <v>169.4866891</v>
      </c>
      <c r="I2522" s="591"/>
      <c r="J2522" s="592"/>
      <c r="K2522" s="591"/>
      <c r="L2522" s="575"/>
      <c r="M2522" s="593"/>
      <c r="N2522" s="562"/>
      <c r="O2522" s="564"/>
    </row>
    <row r="2523" ht="13.5" customHeight="1" outlineLevel="1">
      <c r="A2523" s="564"/>
      <c r="B2523" s="216">
        <f t="shared" si="1"/>
        <v>2518</v>
      </c>
      <c r="C2523" s="598"/>
      <c r="D2523" s="73">
        <v>8.595057639775E12</v>
      </c>
      <c r="E2523" s="55" t="s">
        <v>7348</v>
      </c>
      <c r="F2523" s="594" t="s">
        <v>7349</v>
      </c>
      <c r="G2523" s="589">
        <v>2518.23</v>
      </c>
      <c r="H2523" s="590">
        <f>G2523*'ЗМІСТ'!$E$13/1000*1.2</f>
        <v>132.0940568</v>
      </c>
      <c r="I2523" s="591"/>
      <c r="J2523" s="592"/>
      <c r="K2523" s="591"/>
      <c r="L2523" s="575"/>
      <c r="M2523" s="593"/>
      <c r="N2523" s="562"/>
      <c r="O2523" s="564"/>
    </row>
    <row r="2524" ht="13.5" customHeight="1" outlineLevel="1">
      <c r="A2524" s="564"/>
      <c r="B2524" s="216">
        <f t="shared" si="1"/>
        <v>2519</v>
      </c>
      <c r="C2524" s="598"/>
      <c r="D2524" s="73">
        <v>8.595057659568E12</v>
      </c>
      <c r="E2524" s="55" t="s">
        <v>7350</v>
      </c>
      <c r="F2524" s="594" t="s">
        <v>7351</v>
      </c>
      <c r="G2524" s="589">
        <v>3527.47</v>
      </c>
      <c r="H2524" s="590">
        <f>G2524*'ЗМІСТ'!$E$13/1000*1.2</f>
        <v>185.0338621</v>
      </c>
      <c r="I2524" s="591"/>
      <c r="J2524" s="592"/>
      <c r="K2524" s="591"/>
      <c r="L2524" s="575"/>
      <c r="M2524" s="593"/>
      <c r="N2524" s="562"/>
      <c r="O2524" s="564"/>
    </row>
    <row r="2525" ht="13.5" customHeight="1" outlineLevel="1">
      <c r="A2525" s="564"/>
      <c r="B2525" s="216">
        <f t="shared" si="1"/>
        <v>2520</v>
      </c>
      <c r="C2525" s="598"/>
      <c r="D2525" s="73">
        <v>8.595057639782E12</v>
      </c>
      <c r="E2525" s="55" t="s">
        <v>7352</v>
      </c>
      <c r="F2525" s="594" t="s">
        <v>7353</v>
      </c>
      <c r="G2525" s="589">
        <v>2653.58</v>
      </c>
      <c r="H2525" s="590">
        <f>G2525*'ЗМІСТ'!$E$13/1000*1.2</f>
        <v>139.1938573</v>
      </c>
      <c r="I2525" s="591"/>
      <c r="J2525" s="592"/>
      <c r="K2525" s="591"/>
      <c r="L2525" s="575"/>
      <c r="M2525" s="593"/>
      <c r="N2525" s="562"/>
      <c r="O2525" s="564"/>
    </row>
    <row r="2526" ht="13.5" customHeight="1" outlineLevel="1">
      <c r="A2526" s="564"/>
      <c r="B2526" s="216">
        <f t="shared" si="1"/>
        <v>2521</v>
      </c>
      <c r="C2526" s="598"/>
      <c r="D2526" s="73">
        <v>8.595057659575E12</v>
      </c>
      <c r="E2526" s="55" t="s">
        <v>7354</v>
      </c>
      <c r="F2526" s="594" t="s">
        <v>7355</v>
      </c>
      <c r="G2526" s="589">
        <v>4000.71</v>
      </c>
      <c r="H2526" s="590">
        <f>G2526*'ЗМІСТ'!$E$13/1000*1.2</f>
        <v>209.8577231</v>
      </c>
      <c r="I2526" s="591"/>
      <c r="J2526" s="592"/>
      <c r="K2526" s="591"/>
      <c r="L2526" s="575"/>
      <c r="M2526" s="593"/>
      <c r="N2526" s="562"/>
      <c r="O2526" s="564"/>
    </row>
    <row r="2527" ht="13.5" customHeight="1" outlineLevel="1">
      <c r="A2527" s="564"/>
      <c r="B2527" s="216">
        <f t="shared" si="1"/>
        <v>2522</v>
      </c>
      <c r="C2527" s="598"/>
      <c r="D2527" s="73">
        <v>8.595057639799E12</v>
      </c>
      <c r="E2527" s="55" t="s">
        <v>7356</v>
      </c>
      <c r="F2527" s="594" t="s">
        <v>7357</v>
      </c>
      <c r="G2527" s="589">
        <v>2980.44</v>
      </c>
      <c r="H2527" s="590">
        <f>G2527*'ЗМІСТ'!$E$13/1000*1.2</f>
        <v>156.3393379</v>
      </c>
      <c r="I2527" s="591"/>
      <c r="J2527" s="592"/>
      <c r="K2527" s="591"/>
      <c r="L2527" s="575"/>
      <c r="M2527" s="593"/>
      <c r="N2527" s="562"/>
      <c r="O2527" s="564"/>
    </row>
    <row r="2528" ht="13.5" customHeight="1" outlineLevel="1">
      <c r="A2528" s="564"/>
      <c r="B2528" s="216">
        <f t="shared" si="1"/>
        <v>2523</v>
      </c>
      <c r="C2528" s="598"/>
      <c r="D2528" s="73">
        <v>8.595057659582E12</v>
      </c>
      <c r="E2528" s="55" t="s">
        <v>7358</v>
      </c>
      <c r="F2528" s="594" t="s">
        <v>7359</v>
      </c>
      <c r="G2528" s="589">
        <v>4117.72</v>
      </c>
      <c r="H2528" s="590">
        <f>G2528*'ЗМІСТ'!$E$13/1000*1.2</f>
        <v>215.9954967</v>
      </c>
      <c r="I2528" s="591"/>
      <c r="J2528" s="592"/>
      <c r="K2528" s="591"/>
      <c r="L2528" s="575"/>
      <c r="M2528" s="593"/>
      <c r="N2528" s="562"/>
      <c r="O2528" s="564"/>
    </row>
    <row r="2529" ht="13.5" customHeight="1" outlineLevel="1">
      <c r="A2529" s="564"/>
      <c r="B2529" s="216">
        <f t="shared" si="1"/>
        <v>2524</v>
      </c>
      <c r="C2529" s="598"/>
      <c r="D2529" s="73">
        <v>8.595057639805E12</v>
      </c>
      <c r="E2529" s="55" t="s">
        <v>7360</v>
      </c>
      <c r="F2529" s="594" t="s">
        <v>7361</v>
      </c>
      <c r="G2529" s="589">
        <v>3006.01</v>
      </c>
      <c r="H2529" s="590">
        <f>G2529*'ЗМІСТ'!$E$13/1000*1.2</f>
        <v>157.6806153</v>
      </c>
      <c r="I2529" s="591"/>
      <c r="J2529" s="592"/>
      <c r="K2529" s="591"/>
      <c r="L2529" s="575"/>
      <c r="M2529" s="593"/>
      <c r="N2529" s="562"/>
      <c r="O2529" s="564"/>
    </row>
    <row r="2530" ht="13.5" customHeight="1" outlineLevel="1">
      <c r="A2530" s="564"/>
      <c r="B2530" s="216">
        <f t="shared" si="1"/>
        <v>2525</v>
      </c>
      <c r="C2530" s="598"/>
      <c r="D2530" s="73">
        <v>8.595568930316E12</v>
      </c>
      <c r="E2530" s="55" t="s">
        <v>7362</v>
      </c>
      <c r="F2530" s="594" t="s">
        <v>7363</v>
      </c>
      <c r="G2530" s="589">
        <v>2439.04</v>
      </c>
      <c r="H2530" s="590">
        <f>G2530*'ЗМІСТ'!$E$13/1000*1.2</f>
        <v>127.9401359</v>
      </c>
      <c r="I2530" s="591">
        <v>-0.08671548139992868</v>
      </c>
      <c r="J2530" s="592"/>
      <c r="K2530" s="591"/>
      <c r="L2530" s="575"/>
      <c r="M2530" s="593"/>
      <c r="N2530" s="562"/>
      <c r="O2530" s="564"/>
    </row>
    <row r="2531" ht="13.5" customHeight="1" outlineLevel="1">
      <c r="A2531" s="564"/>
      <c r="B2531" s="216">
        <f t="shared" si="1"/>
        <v>2526</v>
      </c>
      <c r="C2531" s="598"/>
      <c r="D2531" s="73">
        <v>8.595057659599E12</v>
      </c>
      <c r="E2531" s="55" t="s">
        <v>7364</v>
      </c>
      <c r="F2531" s="594" t="s">
        <v>7365</v>
      </c>
      <c r="G2531" s="589">
        <v>4449.23</v>
      </c>
      <c r="H2531" s="590">
        <f>G2531*'ЗМІСТ'!$E$13/1000*1.2</f>
        <v>233.3848936</v>
      </c>
      <c r="I2531" s="591"/>
      <c r="J2531" s="592"/>
      <c r="K2531" s="591"/>
      <c r="L2531" s="575"/>
      <c r="M2531" s="593"/>
      <c r="N2531" s="562"/>
      <c r="O2531" s="564"/>
    </row>
    <row r="2532" ht="13.5" customHeight="1" outlineLevel="1">
      <c r="A2532" s="564"/>
      <c r="B2532" s="216">
        <f t="shared" si="1"/>
        <v>2527</v>
      </c>
      <c r="C2532" s="598"/>
      <c r="D2532" s="73">
        <v>8.595057630864E12</v>
      </c>
      <c r="E2532" s="55" t="s">
        <v>7366</v>
      </c>
      <c r="F2532" s="594" t="s">
        <v>7367</v>
      </c>
      <c r="G2532" s="589">
        <v>3189.67</v>
      </c>
      <c r="H2532" s="590">
        <f>G2532*'ЗМІСТ'!$E$13/1000*1.2</f>
        <v>167.3145226</v>
      </c>
      <c r="I2532" s="591"/>
      <c r="J2532" s="592"/>
      <c r="K2532" s="591"/>
      <c r="L2532" s="575"/>
      <c r="M2532" s="593"/>
      <c r="N2532" s="562"/>
      <c r="O2532" s="564"/>
    </row>
    <row r="2533" ht="13.5" customHeight="1" outlineLevel="1">
      <c r="A2533" s="564"/>
      <c r="B2533" s="216">
        <f t="shared" si="1"/>
        <v>2528</v>
      </c>
      <c r="C2533" s="598"/>
      <c r="D2533" s="73">
        <v>8.595057659605E12</v>
      </c>
      <c r="E2533" s="55" t="s">
        <v>7368</v>
      </c>
      <c r="F2533" s="594" t="s">
        <v>7369</v>
      </c>
      <c r="G2533" s="589">
        <v>7933.84</v>
      </c>
      <c r="H2533" s="590">
        <f>G2533*'ЗМІСТ'!$E$13/1000*1.2</f>
        <v>416.1705293</v>
      </c>
      <c r="I2533" s="591"/>
      <c r="J2533" s="592"/>
      <c r="K2533" s="591"/>
      <c r="L2533" s="575"/>
      <c r="M2533" s="593"/>
      <c r="N2533" s="562"/>
      <c r="O2533" s="564"/>
    </row>
    <row r="2534" ht="13.5" customHeight="1" outlineLevel="1">
      <c r="A2534" s="564"/>
      <c r="B2534" s="216">
        <f t="shared" si="1"/>
        <v>2529</v>
      </c>
      <c r="C2534" s="598"/>
      <c r="D2534" s="73">
        <v>8.595057639812E12</v>
      </c>
      <c r="E2534" s="55" t="s">
        <v>7370</v>
      </c>
      <c r="F2534" s="594" t="s">
        <v>7371</v>
      </c>
      <c r="G2534" s="589">
        <v>5367.0</v>
      </c>
      <c r="H2534" s="590">
        <f>G2534*'ЗМІСТ'!$E$13/1000*1.2</f>
        <v>281.526629</v>
      </c>
      <c r="I2534" s="591"/>
      <c r="J2534" s="592"/>
      <c r="K2534" s="591"/>
      <c r="L2534" s="575"/>
      <c r="M2534" s="593"/>
      <c r="N2534" s="562"/>
      <c r="O2534" s="564"/>
    </row>
    <row r="2535" ht="13.5" customHeight="1" outlineLevel="1">
      <c r="A2535" s="564"/>
      <c r="B2535" s="216">
        <f t="shared" si="1"/>
        <v>2530</v>
      </c>
      <c r="C2535" s="598"/>
      <c r="D2535" s="73">
        <v>8.595057659612E12</v>
      </c>
      <c r="E2535" s="55" t="s">
        <v>7372</v>
      </c>
      <c r="F2535" s="594" t="s">
        <v>7373</v>
      </c>
      <c r="G2535" s="589">
        <v>9108.99</v>
      </c>
      <c r="H2535" s="590">
        <f>G2535*'ЗМІСТ'!$E$13/1000*1.2</f>
        <v>477.8131635</v>
      </c>
      <c r="I2535" s="591"/>
      <c r="J2535" s="592"/>
      <c r="K2535" s="591"/>
      <c r="L2535" s="575"/>
      <c r="M2535" s="593"/>
      <c r="N2535" s="562"/>
      <c r="O2535" s="564"/>
    </row>
    <row r="2536" ht="13.5" customHeight="1" outlineLevel="1">
      <c r="A2536" s="564"/>
      <c r="B2536" s="216">
        <f t="shared" si="1"/>
        <v>2531</v>
      </c>
      <c r="C2536" s="598"/>
      <c r="D2536" s="73">
        <v>8.595057639829E12</v>
      </c>
      <c r="E2536" s="55" t="s">
        <v>7374</v>
      </c>
      <c r="F2536" s="594" t="s">
        <v>7375</v>
      </c>
      <c r="G2536" s="589">
        <v>6076.59</v>
      </c>
      <c r="H2536" s="590">
        <f>G2536*'ЗМІСТ'!$E$13/1000*1.2</f>
        <v>318.7482576</v>
      </c>
      <c r="I2536" s="591"/>
      <c r="J2536" s="592"/>
      <c r="K2536" s="591"/>
      <c r="L2536" s="575"/>
      <c r="M2536" s="593"/>
      <c r="N2536" s="562"/>
      <c r="O2536" s="564"/>
    </row>
    <row r="2537" ht="13.5" customHeight="1" outlineLevel="1">
      <c r="A2537" s="564"/>
      <c r="B2537" s="216">
        <f t="shared" si="1"/>
        <v>2532</v>
      </c>
      <c r="C2537" s="598"/>
      <c r="D2537" s="73">
        <v>8.595057659629E12</v>
      </c>
      <c r="E2537" s="55" t="s">
        <v>7376</v>
      </c>
      <c r="F2537" s="594" t="s">
        <v>7377</v>
      </c>
      <c r="G2537" s="589">
        <v>9885.2</v>
      </c>
      <c r="H2537" s="590">
        <f>G2537*'ЗМІСТ'!$E$13/1000*1.2</f>
        <v>518.5293522</v>
      </c>
      <c r="I2537" s="591"/>
      <c r="J2537" s="592"/>
      <c r="K2537" s="591"/>
      <c r="L2537" s="575"/>
      <c r="M2537" s="593"/>
      <c r="N2537" s="562"/>
      <c r="O2537" s="564"/>
    </row>
    <row r="2538" ht="13.5" customHeight="1" outlineLevel="1">
      <c r="A2538" s="564"/>
      <c r="B2538" s="216">
        <f t="shared" si="1"/>
        <v>2533</v>
      </c>
      <c r="C2538" s="598"/>
      <c r="D2538" s="73">
        <v>8.595057639836E12</v>
      </c>
      <c r="E2538" s="55" t="s">
        <v>7378</v>
      </c>
      <c r="F2538" s="594" t="s">
        <v>7379</v>
      </c>
      <c r="G2538" s="589">
        <v>6335.25</v>
      </c>
      <c r="H2538" s="590">
        <f>G2538*'ЗМІСТ'!$E$13/1000*1.2</f>
        <v>332.316299</v>
      </c>
      <c r="I2538" s="591"/>
      <c r="J2538" s="592"/>
      <c r="K2538" s="591"/>
      <c r="L2538" s="575"/>
      <c r="M2538" s="593"/>
      <c r="N2538" s="562"/>
      <c r="O2538" s="564"/>
    </row>
    <row r="2539" ht="13.5" customHeight="1" outlineLevel="1">
      <c r="A2539" s="564"/>
      <c r="B2539" s="216">
        <f t="shared" si="1"/>
        <v>2534</v>
      </c>
      <c r="C2539" s="598"/>
      <c r="D2539" s="73">
        <v>8.595057693807E12</v>
      </c>
      <c r="E2539" s="55" t="s">
        <v>7380</v>
      </c>
      <c r="F2539" s="594" t="s">
        <v>7381</v>
      </c>
      <c r="G2539" s="589">
        <v>3683.68</v>
      </c>
      <c r="H2539" s="590">
        <f>G2539*'ЗМІСТ'!$E$13/1000*1.2</f>
        <v>193.2278764</v>
      </c>
      <c r="I2539" s="591"/>
      <c r="J2539" s="592"/>
      <c r="K2539" s="591"/>
      <c r="L2539" s="575"/>
      <c r="M2539" s="593"/>
      <c r="N2539" s="562"/>
      <c r="O2539" s="564"/>
    </row>
    <row r="2540" ht="13.5" customHeight="1" outlineLevel="1">
      <c r="A2540" s="564"/>
      <c r="B2540" s="216">
        <f t="shared" si="1"/>
        <v>2535</v>
      </c>
      <c r="C2540" s="598"/>
      <c r="D2540" s="73">
        <v>8.595568915061E12</v>
      </c>
      <c r="E2540" s="55" t="s">
        <v>7382</v>
      </c>
      <c r="F2540" s="594" t="s">
        <v>7383</v>
      </c>
      <c r="G2540" s="589">
        <v>5266.23</v>
      </c>
      <c r="H2540" s="590">
        <f>G2540*'ЗМІСТ'!$E$13/1000*1.2</f>
        <v>276.2407266</v>
      </c>
      <c r="I2540" s="591"/>
      <c r="J2540" s="592"/>
      <c r="K2540" s="591"/>
      <c r="L2540" s="575"/>
      <c r="M2540" s="593"/>
      <c r="N2540" s="562"/>
      <c r="O2540" s="564"/>
    </row>
    <row r="2541" ht="13.5" customHeight="1" outlineLevel="1">
      <c r="A2541" s="564"/>
      <c r="B2541" s="216">
        <f t="shared" si="1"/>
        <v>2536</v>
      </c>
      <c r="C2541" s="598"/>
      <c r="D2541" s="73">
        <v>8.595057690042E12</v>
      </c>
      <c r="E2541" s="55" t="s">
        <v>7384</v>
      </c>
      <c r="F2541" s="594" t="s">
        <v>7385</v>
      </c>
      <c r="G2541" s="589">
        <v>3100.76</v>
      </c>
      <c r="H2541" s="590">
        <f>G2541*'ЗМІСТ'!$E$13/1000*1.2</f>
        <v>162.6507379</v>
      </c>
      <c r="I2541" s="591"/>
      <c r="J2541" s="592"/>
      <c r="K2541" s="591"/>
      <c r="L2541" s="575"/>
      <c r="M2541" s="593"/>
      <c r="N2541" s="562"/>
      <c r="O2541" s="564"/>
    </row>
    <row r="2542" ht="13.5" customHeight="1" outlineLevel="1">
      <c r="A2542" s="564"/>
      <c r="B2542" s="216">
        <f t="shared" si="1"/>
        <v>2537</v>
      </c>
      <c r="C2542" s="598"/>
      <c r="D2542" s="73">
        <v>8.595057693814E12</v>
      </c>
      <c r="E2542" s="55" t="s">
        <v>7386</v>
      </c>
      <c r="F2542" s="594" t="s">
        <v>7387</v>
      </c>
      <c r="G2542" s="589">
        <v>4585.68</v>
      </c>
      <c r="H2542" s="590">
        <f>G2542*'ЗМІСТ'!$E$13/1000*1.2</f>
        <v>240.5423947</v>
      </c>
      <c r="I2542" s="591"/>
      <c r="J2542" s="592"/>
      <c r="K2542" s="591"/>
      <c r="L2542" s="575"/>
      <c r="M2542" s="593"/>
      <c r="N2542" s="562"/>
      <c r="O2542" s="564"/>
    </row>
    <row r="2543" ht="13.5" customHeight="1" outlineLevel="1">
      <c r="A2543" s="564"/>
      <c r="B2543" s="216">
        <f t="shared" si="1"/>
        <v>2538</v>
      </c>
      <c r="C2543" s="598"/>
      <c r="D2543" s="73">
        <v>8.595057693821E12</v>
      </c>
      <c r="E2543" s="55" t="s">
        <v>7388</v>
      </c>
      <c r="F2543" s="594" t="s">
        <v>7389</v>
      </c>
      <c r="G2543" s="589">
        <v>4777.06</v>
      </c>
      <c r="H2543" s="590">
        <f>G2543*'ЗМІСТ'!$E$13/1000*1.2</f>
        <v>250.5812555</v>
      </c>
      <c r="I2543" s="591"/>
      <c r="J2543" s="592"/>
      <c r="K2543" s="591"/>
      <c r="L2543" s="575"/>
      <c r="M2543" s="593"/>
      <c r="N2543" s="562"/>
      <c r="O2543" s="564"/>
    </row>
    <row r="2544" ht="13.5" customHeight="1" outlineLevel="1">
      <c r="A2544" s="564"/>
      <c r="B2544" s="216">
        <f t="shared" si="1"/>
        <v>2539</v>
      </c>
      <c r="C2544" s="598"/>
      <c r="D2544" s="73">
        <v>8.595568915078E12</v>
      </c>
      <c r="E2544" s="55" t="s">
        <v>7390</v>
      </c>
      <c r="F2544" s="594" t="s">
        <v>7391</v>
      </c>
      <c r="G2544" s="589">
        <v>5538.27</v>
      </c>
      <c r="H2544" s="590">
        <f>G2544*'ЗМІСТ'!$E$13/1000*1.2</f>
        <v>290.5106174</v>
      </c>
      <c r="I2544" s="591"/>
      <c r="J2544" s="592"/>
      <c r="K2544" s="591"/>
      <c r="L2544" s="575"/>
      <c r="M2544" s="593"/>
      <c r="N2544" s="562"/>
      <c r="O2544" s="564"/>
    </row>
    <row r="2545" ht="13.5" customHeight="1" outlineLevel="1">
      <c r="A2545" s="564"/>
      <c r="B2545" s="216">
        <f t="shared" si="1"/>
        <v>2540</v>
      </c>
      <c r="C2545" s="598"/>
      <c r="D2545" s="73">
        <v>8.595057690059E12</v>
      </c>
      <c r="E2545" s="55" t="s">
        <v>7392</v>
      </c>
      <c r="F2545" s="594" t="s">
        <v>7393</v>
      </c>
      <c r="G2545" s="589">
        <v>3124.21</v>
      </c>
      <c r="H2545" s="590">
        <f>G2545*'ЗМІСТ'!$E$13/1000*1.2</f>
        <v>163.8808105</v>
      </c>
      <c r="I2545" s="591"/>
      <c r="J2545" s="592"/>
      <c r="K2545" s="591"/>
      <c r="L2545" s="575"/>
      <c r="M2545" s="593"/>
      <c r="N2545" s="562"/>
      <c r="O2545" s="564"/>
    </row>
    <row r="2546" ht="13.5" customHeight="1" outlineLevel="1">
      <c r="A2546" s="564"/>
      <c r="B2546" s="216">
        <f t="shared" si="1"/>
        <v>2541</v>
      </c>
      <c r="C2546" s="598"/>
      <c r="D2546" s="73">
        <v>8.595057693838E12</v>
      </c>
      <c r="E2546" s="55" t="s">
        <v>7394</v>
      </c>
      <c r="F2546" s="594" t="s">
        <v>7395</v>
      </c>
      <c r="G2546" s="589">
        <v>5275.69</v>
      </c>
      <c r="H2546" s="590">
        <f>G2546*'ЗМІСТ'!$E$13/1000*1.2</f>
        <v>276.736952</v>
      </c>
      <c r="I2546" s="591"/>
      <c r="J2546" s="592"/>
      <c r="K2546" s="591"/>
      <c r="L2546" s="575"/>
      <c r="M2546" s="593"/>
      <c r="N2546" s="562"/>
      <c r="O2546" s="564"/>
    </row>
    <row r="2547" ht="13.5" customHeight="1" outlineLevel="1">
      <c r="A2547" s="564"/>
      <c r="B2547" s="216">
        <f t="shared" si="1"/>
        <v>2542</v>
      </c>
      <c r="C2547" s="598"/>
      <c r="D2547" s="73">
        <v>8.595057693845E12</v>
      </c>
      <c r="E2547" s="55" t="s">
        <v>7396</v>
      </c>
      <c r="F2547" s="594" t="s">
        <v>7397</v>
      </c>
      <c r="G2547" s="589">
        <v>6048.47</v>
      </c>
      <c r="H2547" s="590">
        <f>G2547*'ЗМІСТ'!$E$13/1000*1.2</f>
        <v>317.2732197</v>
      </c>
      <c r="I2547" s="591"/>
      <c r="J2547" s="592"/>
      <c r="K2547" s="591"/>
      <c r="L2547" s="575"/>
      <c r="M2547" s="593"/>
      <c r="N2547" s="562"/>
      <c r="O2547" s="564"/>
    </row>
    <row r="2548" ht="13.5" customHeight="1" outlineLevel="1">
      <c r="A2548" s="564"/>
      <c r="B2548" s="216">
        <f t="shared" si="1"/>
        <v>2543</v>
      </c>
      <c r="C2548" s="598"/>
      <c r="D2548" s="73">
        <v>8.595057693784E12</v>
      </c>
      <c r="E2548" s="55" t="s">
        <v>7398</v>
      </c>
      <c r="F2548" s="594" t="s">
        <v>7399</v>
      </c>
      <c r="G2548" s="589">
        <v>3854.02</v>
      </c>
      <c r="H2548" s="590">
        <f>G2548*'ЗМІСТ'!$E$13/1000*1.2</f>
        <v>202.1630816</v>
      </c>
      <c r="I2548" s="591"/>
      <c r="J2548" s="592"/>
      <c r="K2548" s="591"/>
      <c r="L2548" s="575"/>
      <c r="M2548" s="593"/>
      <c r="N2548" s="562"/>
      <c r="O2548" s="564"/>
    </row>
    <row r="2549" ht="13.5" customHeight="1" outlineLevel="1">
      <c r="A2549" s="564"/>
      <c r="B2549" s="216">
        <f t="shared" si="1"/>
        <v>2544</v>
      </c>
      <c r="C2549" s="598"/>
      <c r="D2549" s="73">
        <v>8.595057690066E12</v>
      </c>
      <c r="E2549" s="55" t="s">
        <v>7400</v>
      </c>
      <c r="F2549" s="594" t="s">
        <v>7401</v>
      </c>
      <c r="G2549" s="589">
        <v>4423.87</v>
      </c>
      <c r="H2549" s="590">
        <f>G2549*'ЗМІСТ'!$E$13/1000*1.2</f>
        <v>232.0546317</v>
      </c>
      <c r="I2549" s="591"/>
      <c r="J2549" s="592"/>
      <c r="K2549" s="591"/>
      <c r="L2549" s="575"/>
      <c r="M2549" s="593"/>
      <c r="N2549" s="562"/>
      <c r="O2549" s="564"/>
    </row>
    <row r="2550" ht="13.5" customHeight="1" outlineLevel="1">
      <c r="A2550" s="564"/>
      <c r="B2550" s="216">
        <f t="shared" si="1"/>
        <v>2545</v>
      </c>
      <c r="C2550" s="598"/>
      <c r="D2550" s="73">
        <v>8.595057693852E12</v>
      </c>
      <c r="E2550" s="55" t="s">
        <v>7402</v>
      </c>
      <c r="F2550" s="594" t="s">
        <v>7403</v>
      </c>
      <c r="G2550" s="589">
        <v>6908.31</v>
      </c>
      <c r="H2550" s="590">
        <f>G2550*'ЗМІСТ'!$E$13/1000*1.2</f>
        <v>362.37623</v>
      </c>
      <c r="I2550" s="591">
        <v>-0.03706120487738696</v>
      </c>
      <c r="J2550" s="592"/>
      <c r="K2550" s="591"/>
      <c r="L2550" s="575"/>
      <c r="M2550" s="593"/>
      <c r="N2550" s="562"/>
      <c r="O2550" s="564"/>
    </row>
    <row r="2551" ht="13.5" customHeight="1" outlineLevel="1">
      <c r="A2551" s="564"/>
      <c r="B2551" s="216">
        <f t="shared" si="1"/>
        <v>2546</v>
      </c>
      <c r="C2551" s="598"/>
      <c r="D2551" s="73">
        <v>8.595057693791E12</v>
      </c>
      <c r="E2551" s="55" t="s">
        <v>7404</v>
      </c>
      <c r="F2551" s="594" t="s">
        <v>7405</v>
      </c>
      <c r="G2551" s="589">
        <v>3496.05</v>
      </c>
      <c r="H2551" s="590">
        <f>G2551*'ЗМІСТ'!$E$13/1000*1.2</f>
        <v>183.3857223</v>
      </c>
      <c r="I2551" s="591"/>
      <c r="J2551" s="592"/>
      <c r="K2551" s="591"/>
      <c r="L2551" s="575"/>
      <c r="M2551" s="593"/>
      <c r="N2551" s="562"/>
      <c r="O2551" s="564"/>
    </row>
    <row r="2552" ht="13.5" customHeight="1" outlineLevel="1">
      <c r="A2552" s="564"/>
      <c r="B2552" s="216">
        <f t="shared" si="1"/>
        <v>2547</v>
      </c>
      <c r="C2552" s="598"/>
      <c r="D2552" s="73">
        <v>8.595057654143E12</v>
      </c>
      <c r="E2552" s="55" t="s">
        <v>7406</v>
      </c>
      <c r="F2552" s="594" t="s">
        <v>7407</v>
      </c>
      <c r="G2552" s="589">
        <v>1394.84</v>
      </c>
      <c r="H2552" s="590">
        <f>G2552*'ЗМІСТ'!$E$13/1000*1.2</f>
        <v>73.16649958</v>
      </c>
      <c r="I2552" s="591"/>
      <c r="J2552" s="592"/>
      <c r="K2552" s="591"/>
      <c r="L2552" s="575"/>
      <c r="M2552" s="593"/>
      <c r="N2552" s="562"/>
      <c r="O2552" s="564"/>
    </row>
    <row r="2553" ht="13.5" customHeight="1" outlineLevel="1">
      <c r="A2553" s="564"/>
      <c r="B2553" s="216">
        <f t="shared" si="1"/>
        <v>2548</v>
      </c>
      <c r="C2553" s="598"/>
      <c r="D2553" s="73">
        <v>8.595057667174E12</v>
      </c>
      <c r="E2553" s="55" t="s">
        <v>7408</v>
      </c>
      <c r="F2553" s="594" t="s">
        <v>7409</v>
      </c>
      <c r="G2553" s="589">
        <v>1975.62</v>
      </c>
      <c r="H2553" s="590">
        <f>G2553*'ЗМІСТ'!$E$13/1000*1.2</f>
        <v>103.6313842</v>
      </c>
      <c r="I2553" s="591"/>
      <c r="J2553" s="592"/>
      <c r="K2553" s="591"/>
      <c r="L2553" s="575"/>
      <c r="M2553" s="593"/>
      <c r="N2553" s="562"/>
      <c r="O2553" s="564"/>
    </row>
    <row r="2554" ht="13.5" customHeight="1" outlineLevel="1">
      <c r="A2554" s="564"/>
      <c r="B2554" s="216">
        <f t="shared" si="1"/>
        <v>2549</v>
      </c>
      <c r="C2554" s="598"/>
      <c r="D2554" s="73">
        <v>8.595057697416E12</v>
      </c>
      <c r="E2554" s="55" t="s">
        <v>7410</v>
      </c>
      <c r="F2554" s="594" t="s">
        <v>7411</v>
      </c>
      <c r="G2554" s="589">
        <v>4339.36</v>
      </c>
      <c r="H2554" s="590">
        <f>G2554*'ЗМІСТ'!$E$13/1000*1.2</f>
        <v>227.6216495</v>
      </c>
      <c r="I2554" s="591"/>
      <c r="J2554" s="592"/>
      <c r="K2554" s="591"/>
      <c r="L2554" s="575"/>
      <c r="M2554" s="593"/>
      <c r="N2554" s="562"/>
      <c r="O2554" s="564"/>
    </row>
    <row r="2555" ht="13.5" customHeight="1" outlineLevel="1">
      <c r="A2555" s="564"/>
      <c r="B2555" s="216">
        <f t="shared" si="1"/>
        <v>2550</v>
      </c>
      <c r="C2555" s="598"/>
      <c r="D2555" s="73">
        <v>8.595057654471E12</v>
      </c>
      <c r="E2555" s="55" t="s">
        <v>7412</v>
      </c>
      <c r="F2555" s="594" t="s">
        <v>7413</v>
      </c>
      <c r="G2555" s="589">
        <v>3335.26</v>
      </c>
      <c r="H2555" s="590">
        <f>G2555*'ЗМІСТ'!$E$13/1000*1.2</f>
        <v>174.9514635</v>
      </c>
      <c r="I2555" s="591"/>
      <c r="J2555" s="592"/>
      <c r="K2555" s="591"/>
      <c r="L2555" s="575"/>
      <c r="M2555" s="593"/>
      <c r="N2555" s="562"/>
      <c r="O2555" s="564"/>
    </row>
    <row r="2556" ht="13.5" customHeight="1" outlineLevel="1">
      <c r="A2556" s="564"/>
      <c r="B2556" s="216">
        <f t="shared" si="1"/>
        <v>2551</v>
      </c>
      <c r="C2556" s="598"/>
      <c r="D2556" s="73">
        <v>8.595057697423E12</v>
      </c>
      <c r="E2556" s="55" t="s">
        <v>7414</v>
      </c>
      <c r="F2556" s="594" t="s">
        <v>7415</v>
      </c>
      <c r="G2556" s="589">
        <v>6906.01</v>
      </c>
      <c r="H2556" s="590">
        <f>G2556*'ЗМІСТ'!$E$13/1000*1.2</f>
        <v>362.2555833</v>
      </c>
      <c r="I2556" s="591">
        <v>0.03891697692455989</v>
      </c>
      <c r="J2556" s="592"/>
      <c r="K2556" s="591"/>
      <c r="L2556" s="575"/>
      <c r="M2556" s="593"/>
      <c r="N2556" s="562"/>
      <c r="O2556" s="564"/>
    </row>
    <row r="2557" ht="13.5" customHeight="1" outlineLevel="1">
      <c r="A2557" s="564"/>
      <c r="B2557" s="216">
        <f t="shared" si="1"/>
        <v>2552</v>
      </c>
      <c r="C2557" s="598"/>
      <c r="D2557" s="73">
        <v>8.595057678668E12</v>
      </c>
      <c r="E2557" s="55" t="s">
        <v>7416</v>
      </c>
      <c r="F2557" s="594" t="s">
        <v>7417</v>
      </c>
      <c r="G2557" s="589">
        <v>5123.01</v>
      </c>
      <c r="H2557" s="590">
        <f>G2557*'ЗМІСТ'!$E$13/1000*1.2</f>
        <v>268.7281043</v>
      </c>
      <c r="I2557" s="591">
        <v>0.04060908927009098</v>
      </c>
      <c r="J2557" s="592"/>
      <c r="K2557" s="591"/>
      <c r="L2557" s="575"/>
      <c r="M2557" s="593"/>
      <c r="N2557" s="562"/>
      <c r="O2557" s="564"/>
    </row>
    <row r="2558" ht="13.5" customHeight="1" outlineLevel="1">
      <c r="A2558" s="564"/>
      <c r="B2558" s="216">
        <f t="shared" si="1"/>
        <v>2553</v>
      </c>
      <c r="C2558" s="598"/>
      <c r="D2558" s="73">
        <v>8.59505769743E12</v>
      </c>
      <c r="E2558" s="55" t="s">
        <v>7418</v>
      </c>
      <c r="F2558" s="594" t="s">
        <v>7419</v>
      </c>
      <c r="G2558" s="589">
        <v>11798.87</v>
      </c>
      <c r="H2558" s="590">
        <f>G2558*'ЗМІСТ'!$E$13/1000*1.2</f>
        <v>618.9111417</v>
      </c>
      <c r="I2558" s="591">
        <v>0.03327124543842281</v>
      </c>
      <c r="J2558" s="592"/>
      <c r="K2558" s="591"/>
      <c r="L2558" s="575"/>
      <c r="M2558" s="593"/>
      <c r="N2558" s="562"/>
      <c r="O2558" s="564"/>
    </row>
    <row r="2559" ht="13.5" customHeight="1" outlineLevel="1">
      <c r="A2559" s="564"/>
      <c r="B2559" s="216">
        <f t="shared" si="1"/>
        <v>2554</v>
      </c>
      <c r="C2559" s="598"/>
      <c r="D2559" s="73">
        <v>8.595057678699E12</v>
      </c>
      <c r="E2559" s="55" t="s">
        <v>7420</v>
      </c>
      <c r="F2559" s="594" t="s">
        <v>7421</v>
      </c>
      <c r="G2559" s="589">
        <v>6262.42</v>
      </c>
      <c r="H2559" s="590">
        <f>G2559*'ЗМІСТ'!$E$13/1000*1.2</f>
        <v>328.4959926</v>
      </c>
      <c r="I2559" s="591"/>
      <c r="J2559" s="592"/>
      <c r="K2559" s="591"/>
      <c r="L2559" s="575"/>
      <c r="M2559" s="593"/>
      <c r="N2559" s="562"/>
      <c r="O2559" s="564"/>
    </row>
    <row r="2560" ht="13.5" customHeight="1" outlineLevel="1">
      <c r="A2560" s="564"/>
      <c r="B2560" s="216">
        <f t="shared" si="1"/>
        <v>2555</v>
      </c>
      <c r="C2560" s="598"/>
      <c r="D2560" s="73">
        <v>8.595057696273E12</v>
      </c>
      <c r="E2560" s="55" t="s">
        <v>7422</v>
      </c>
      <c r="F2560" s="594" t="s">
        <v>7423</v>
      </c>
      <c r="G2560" s="589">
        <v>6400.65</v>
      </c>
      <c r="H2560" s="590">
        <f>G2560*'ЗМІСТ'!$E$13/1000*1.2</f>
        <v>335.7468638</v>
      </c>
      <c r="I2560" s="591"/>
      <c r="J2560" s="592"/>
      <c r="K2560" s="591"/>
      <c r="L2560" s="575"/>
      <c r="M2560" s="593"/>
      <c r="N2560" s="562"/>
      <c r="O2560" s="564"/>
    </row>
    <row r="2561" ht="13.5" customHeight="1" outlineLevel="1">
      <c r="A2561" s="564"/>
      <c r="B2561" s="216">
        <f t="shared" si="1"/>
        <v>2556</v>
      </c>
      <c r="C2561" s="598"/>
      <c r="D2561" s="73">
        <v>8.595057654112E12</v>
      </c>
      <c r="E2561" s="55" t="s">
        <v>7424</v>
      </c>
      <c r="F2561" s="594" t="s">
        <v>7425</v>
      </c>
      <c r="G2561" s="589">
        <v>6286.72</v>
      </c>
      <c r="H2561" s="590">
        <f>G2561*'ЗМІСТ'!$E$13/1000*1.2</f>
        <v>329.770652</v>
      </c>
      <c r="I2561" s="591"/>
      <c r="J2561" s="592"/>
      <c r="K2561" s="591"/>
      <c r="L2561" s="575"/>
      <c r="M2561" s="593"/>
      <c r="N2561" s="562"/>
      <c r="O2561" s="564"/>
    </row>
    <row r="2562" ht="13.5" customHeight="1" outlineLevel="1">
      <c r="A2562" s="564"/>
      <c r="B2562" s="216">
        <f t="shared" si="1"/>
        <v>2557</v>
      </c>
      <c r="C2562" s="598"/>
      <c r="D2562" s="73">
        <v>8.59505769628E12</v>
      </c>
      <c r="E2562" s="55" t="s">
        <v>7426</v>
      </c>
      <c r="F2562" s="594" t="s">
        <v>7427</v>
      </c>
      <c r="G2562" s="589">
        <v>12066.09</v>
      </c>
      <c r="H2562" s="590">
        <f>G2562*'ЗМІСТ'!$E$13/1000*1.2</f>
        <v>632.9281989</v>
      </c>
      <c r="I2562" s="591"/>
      <c r="J2562" s="592"/>
      <c r="K2562" s="591"/>
      <c r="L2562" s="575"/>
      <c r="M2562" s="593"/>
      <c r="N2562" s="562"/>
      <c r="O2562" s="564"/>
    </row>
    <row r="2563" ht="13.5" customHeight="1" outlineLevel="1">
      <c r="A2563" s="564"/>
      <c r="B2563" s="216">
        <f t="shared" si="1"/>
        <v>2558</v>
      </c>
      <c r="C2563" s="598"/>
      <c r="D2563" s="73">
        <v>8.595057678712E12</v>
      </c>
      <c r="E2563" s="55" t="s">
        <v>7428</v>
      </c>
      <c r="F2563" s="594" t="s">
        <v>7429</v>
      </c>
      <c r="G2563" s="589">
        <v>10977.37</v>
      </c>
      <c r="H2563" s="590">
        <f>G2563*'ЗМІСТ'!$E$13/1000*1.2</f>
        <v>575.8192606</v>
      </c>
      <c r="I2563" s="591"/>
      <c r="J2563" s="592"/>
      <c r="K2563" s="591"/>
      <c r="L2563" s="575"/>
      <c r="M2563" s="593"/>
      <c r="N2563" s="562"/>
      <c r="O2563" s="564"/>
    </row>
    <row r="2564" ht="13.5" customHeight="1" outlineLevel="1">
      <c r="A2564" s="564"/>
      <c r="B2564" s="216">
        <f t="shared" si="1"/>
        <v>2559</v>
      </c>
      <c r="C2564" s="598"/>
      <c r="D2564" s="73">
        <v>8.595057696266E12</v>
      </c>
      <c r="E2564" s="55" t="s">
        <v>7430</v>
      </c>
      <c r="F2564" s="594" t="s">
        <v>7431</v>
      </c>
      <c r="G2564" s="589">
        <v>4031.82</v>
      </c>
      <c r="H2564" s="590">
        <f>G2564*'ЗМІСТ'!$E$13/1000*1.2</f>
        <v>211.4896019</v>
      </c>
      <c r="I2564" s="591"/>
      <c r="J2564" s="592"/>
      <c r="K2564" s="591"/>
      <c r="L2564" s="575"/>
      <c r="M2564" s="593"/>
      <c r="N2564" s="562"/>
      <c r="O2564" s="564"/>
    </row>
    <row r="2565" ht="13.5" customHeight="1" outlineLevel="1">
      <c r="A2565" s="564"/>
      <c r="B2565" s="216">
        <f t="shared" si="1"/>
        <v>2560</v>
      </c>
      <c r="C2565" s="598"/>
      <c r="D2565" s="73">
        <v>8.595057654136E12</v>
      </c>
      <c r="E2565" s="55" t="s">
        <v>7432</v>
      </c>
      <c r="F2565" s="594" t="s">
        <v>7433</v>
      </c>
      <c r="G2565" s="589">
        <v>4116.38</v>
      </c>
      <c r="H2565" s="590">
        <f>G2565*'ЗМІСТ'!$E$13/1000*1.2</f>
        <v>215.9252069</v>
      </c>
      <c r="I2565" s="591"/>
      <c r="J2565" s="592"/>
      <c r="K2565" s="591"/>
      <c r="L2565" s="575"/>
      <c r="M2565" s="593"/>
      <c r="N2565" s="562"/>
      <c r="O2565" s="564"/>
    </row>
    <row r="2566" ht="13.5" customHeight="1" outlineLevel="1">
      <c r="A2566" s="564"/>
      <c r="B2566" s="216">
        <f t="shared" si="1"/>
        <v>2561</v>
      </c>
      <c r="C2566" s="598"/>
      <c r="D2566" s="73">
        <v>8.595057669567E12</v>
      </c>
      <c r="E2566" s="55" t="s">
        <v>7434</v>
      </c>
      <c r="F2566" s="594" t="s">
        <v>7435</v>
      </c>
      <c r="G2566" s="589">
        <v>9094.9</v>
      </c>
      <c r="H2566" s="590">
        <f>G2566*'ЗМІСТ'!$E$13/1000*1.2</f>
        <v>477.0740709</v>
      </c>
      <c r="I2566" s="591">
        <v>-0.02484250652826291</v>
      </c>
      <c r="J2566" s="592"/>
      <c r="K2566" s="591"/>
      <c r="L2566" s="575"/>
      <c r="M2566" s="593"/>
      <c r="N2566" s="562"/>
      <c r="O2566" s="564"/>
    </row>
    <row r="2567" ht="13.5" customHeight="1" outlineLevel="1">
      <c r="A2567" s="564"/>
      <c r="B2567" s="216">
        <f t="shared" si="1"/>
        <v>2562</v>
      </c>
      <c r="C2567" s="598"/>
      <c r="D2567" s="73">
        <v>8.595057654181E12</v>
      </c>
      <c r="E2567" s="55" t="s">
        <v>7436</v>
      </c>
      <c r="F2567" s="594" t="s">
        <v>7437</v>
      </c>
      <c r="G2567" s="589">
        <v>3159.16</v>
      </c>
      <c r="H2567" s="590">
        <f>G2567*'ЗМІСТ'!$E$13/1000*1.2</f>
        <v>165.7141169</v>
      </c>
      <c r="I2567" s="591">
        <v>0.012486121240518323</v>
      </c>
      <c r="J2567" s="592"/>
      <c r="K2567" s="591"/>
      <c r="L2567" s="575"/>
      <c r="M2567" s="593"/>
      <c r="N2567" s="562"/>
      <c r="O2567" s="564"/>
    </row>
    <row r="2568" ht="13.5" customHeight="1" outlineLevel="1">
      <c r="A2568" s="564"/>
      <c r="B2568" s="216">
        <f t="shared" si="1"/>
        <v>2563</v>
      </c>
      <c r="C2568" s="598"/>
      <c r="D2568" s="73">
        <v>8.595057669574E12</v>
      </c>
      <c r="E2568" s="55" t="s">
        <v>7438</v>
      </c>
      <c r="F2568" s="594" t="s">
        <v>7439</v>
      </c>
      <c r="G2568" s="589">
        <v>5676.98</v>
      </c>
      <c r="H2568" s="590">
        <f>G2568*'ЗМІСТ'!$E$13/1000*1.2</f>
        <v>297.7866671</v>
      </c>
      <c r="I2568" s="591"/>
      <c r="J2568" s="592"/>
      <c r="K2568" s="591"/>
      <c r="L2568" s="575"/>
      <c r="M2568" s="593"/>
      <c r="N2568" s="562"/>
      <c r="O2568" s="564"/>
    </row>
    <row r="2569" ht="13.5" customHeight="1" outlineLevel="1">
      <c r="A2569" s="564"/>
      <c r="B2569" s="216">
        <f t="shared" si="1"/>
        <v>2564</v>
      </c>
      <c r="C2569" s="598"/>
      <c r="D2569" s="73">
        <v>8.595057654198E12</v>
      </c>
      <c r="E2569" s="55" t="s">
        <v>7440</v>
      </c>
      <c r="F2569" s="594" t="s">
        <v>7441</v>
      </c>
      <c r="G2569" s="589">
        <v>1893.48</v>
      </c>
      <c r="H2569" s="590">
        <f>G2569*'ЗМІСТ'!$E$13/1000*1.2</f>
        <v>99.32272062</v>
      </c>
      <c r="I2569" s="591">
        <v>-0.023772682453001737</v>
      </c>
      <c r="J2569" s="592"/>
      <c r="K2569" s="591"/>
      <c r="L2569" s="575"/>
      <c r="M2569" s="593"/>
      <c r="N2569" s="562"/>
      <c r="O2569" s="564"/>
    </row>
    <row r="2570" ht="13.5" customHeight="1" outlineLevel="1">
      <c r="A2570" s="564"/>
      <c r="B2570" s="216">
        <f t="shared" si="1"/>
        <v>2565</v>
      </c>
      <c r="C2570" s="598"/>
      <c r="D2570" s="73">
        <v>8.595057678774E12</v>
      </c>
      <c r="E2570" s="55" t="s">
        <v>7442</v>
      </c>
      <c r="F2570" s="594" t="s">
        <v>7443</v>
      </c>
      <c r="G2570" s="589">
        <v>3700.8</v>
      </c>
      <c r="H2570" s="590">
        <f>G2570*'ЗМІСТ'!$E$13/1000*1.2</f>
        <v>194.1259081</v>
      </c>
      <c r="I2570" s="591"/>
      <c r="J2570" s="592"/>
      <c r="K2570" s="591"/>
      <c r="L2570" s="575"/>
      <c r="M2570" s="593"/>
      <c r="N2570" s="562"/>
      <c r="O2570" s="564"/>
    </row>
    <row r="2571" ht="13.5" customHeight="1" outlineLevel="1">
      <c r="A2571" s="564"/>
      <c r="B2571" s="216">
        <f t="shared" si="1"/>
        <v>2566</v>
      </c>
      <c r="C2571" s="598"/>
      <c r="D2571" s="73">
        <v>8.595057678767E12</v>
      </c>
      <c r="E2571" s="55" t="s">
        <v>7444</v>
      </c>
      <c r="F2571" s="594" t="s">
        <v>7445</v>
      </c>
      <c r="G2571" s="589">
        <v>2164.2</v>
      </c>
      <c r="H2571" s="590">
        <f>G2571*'ЗМІСТ'!$E$13/1000*1.2</f>
        <v>113.5233707</v>
      </c>
      <c r="I2571" s="591"/>
      <c r="J2571" s="592"/>
      <c r="K2571" s="591"/>
      <c r="L2571" s="575"/>
      <c r="M2571" s="593"/>
      <c r="N2571" s="562"/>
      <c r="O2571" s="564"/>
    </row>
    <row r="2572" ht="13.5" customHeight="1" outlineLevel="1">
      <c r="A2572" s="564"/>
      <c r="B2572" s="216">
        <f t="shared" si="1"/>
        <v>2567</v>
      </c>
      <c r="C2572" s="598"/>
      <c r="D2572" s="73">
        <v>8.595057678798E12</v>
      </c>
      <c r="E2572" s="55" t="s">
        <v>7446</v>
      </c>
      <c r="F2572" s="594" t="s">
        <v>7447</v>
      </c>
      <c r="G2572" s="589">
        <v>5577.7</v>
      </c>
      <c r="H2572" s="590">
        <f>G2572*'ЗМІСТ'!$E$13/1000*1.2</f>
        <v>292.5789228</v>
      </c>
      <c r="I2572" s="591"/>
      <c r="J2572" s="592"/>
      <c r="K2572" s="591"/>
      <c r="L2572" s="575"/>
      <c r="M2572" s="593"/>
      <c r="N2572" s="562"/>
      <c r="O2572" s="564"/>
    </row>
    <row r="2573" ht="13.5" customHeight="1" outlineLevel="1">
      <c r="A2573" s="564"/>
      <c r="B2573" s="216">
        <f t="shared" si="1"/>
        <v>2568</v>
      </c>
      <c r="C2573" s="598"/>
      <c r="D2573" s="73">
        <v>8.595057678781E12</v>
      </c>
      <c r="E2573" s="55" t="s">
        <v>7448</v>
      </c>
      <c r="F2573" s="594" t="s">
        <v>7449</v>
      </c>
      <c r="G2573" s="589">
        <v>2957.68</v>
      </c>
      <c r="H2573" s="590">
        <f>G2573*'ЗМІСТ'!$E$13/1000*1.2</f>
        <v>155.1454593</v>
      </c>
      <c r="I2573" s="591"/>
      <c r="J2573" s="592"/>
      <c r="K2573" s="591"/>
      <c r="L2573" s="575"/>
      <c r="M2573" s="593"/>
      <c r="N2573" s="562"/>
      <c r="O2573" s="564"/>
    </row>
    <row r="2574" ht="13.5" customHeight="1" outlineLevel="1">
      <c r="A2574" s="564"/>
      <c r="B2574" s="216">
        <f t="shared" si="1"/>
        <v>2569</v>
      </c>
      <c r="C2574" s="598"/>
      <c r="D2574" s="73">
        <v>8.595057615779E12</v>
      </c>
      <c r="E2574" s="55" t="s">
        <v>417</v>
      </c>
      <c r="F2574" s="594" t="s">
        <v>418</v>
      </c>
      <c r="G2574" s="589">
        <v>336.48</v>
      </c>
      <c r="H2574" s="590">
        <f>G2574*'ЗМІСТ'!$E$13/1000*1.2</f>
        <v>17.65009878</v>
      </c>
      <c r="I2574" s="591"/>
      <c r="J2574" s="592"/>
      <c r="K2574" s="591"/>
      <c r="L2574" s="575"/>
      <c r="M2574" s="593"/>
      <c r="N2574" s="562"/>
      <c r="O2574" s="564"/>
    </row>
    <row r="2575" ht="13.5" customHeight="1" outlineLevel="1">
      <c r="A2575" s="564"/>
      <c r="B2575" s="216">
        <f t="shared" si="1"/>
        <v>2570</v>
      </c>
      <c r="C2575" s="598"/>
      <c r="D2575" s="73">
        <v>8.595057686724E12</v>
      </c>
      <c r="E2575" s="55" t="s">
        <v>7450</v>
      </c>
      <c r="F2575" s="594" t="s">
        <v>7451</v>
      </c>
      <c r="G2575" s="589">
        <v>3551.51</v>
      </c>
      <c r="H2575" s="590">
        <f>G2575*'ЗМІСТ'!$E$13/1000*1.2</f>
        <v>186.2948832</v>
      </c>
      <c r="I2575" s="591"/>
      <c r="J2575" s="592"/>
      <c r="K2575" s="591"/>
      <c r="L2575" s="575"/>
      <c r="M2575" s="593"/>
      <c r="N2575" s="562"/>
      <c r="O2575" s="564"/>
    </row>
    <row r="2576" ht="13.5" customHeight="1" outlineLevel="1">
      <c r="A2576" s="564"/>
      <c r="B2576" s="216">
        <f t="shared" si="1"/>
        <v>2571</v>
      </c>
      <c r="C2576" s="610"/>
      <c r="D2576" s="73">
        <v>8.595057678811E12</v>
      </c>
      <c r="E2576" s="55" t="s">
        <v>7452</v>
      </c>
      <c r="F2576" s="594" t="s">
        <v>7453</v>
      </c>
      <c r="G2576" s="589">
        <v>3285.77</v>
      </c>
      <c r="H2576" s="590">
        <f>G2576*'ЗМІСТ'!$E$13/1000*1.2</f>
        <v>172.3554596</v>
      </c>
      <c r="I2576" s="591"/>
      <c r="J2576" s="592"/>
      <c r="K2576" s="591"/>
      <c r="L2576" s="575"/>
      <c r="M2576" s="593"/>
      <c r="N2576" s="562"/>
      <c r="O2576" s="564"/>
    </row>
    <row r="2577" ht="13.5" customHeight="1" outlineLevel="1">
      <c r="A2577" s="564"/>
      <c r="B2577" s="216">
        <f t="shared" si="1"/>
        <v>2572</v>
      </c>
      <c r="C2577" s="598"/>
      <c r="D2577" s="73">
        <v>8.595057678804E12</v>
      </c>
      <c r="E2577" s="55" t="s">
        <v>7454</v>
      </c>
      <c r="F2577" s="594" t="s">
        <v>7455</v>
      </c>
      <c r="G2577" s="589">
        <v>1791.68</v>
      </c>
      <c r="H2577" s="590">
        <f>G2577*'ЗМІСТ'!$E$13/1000*1.2</f>
        <v>93.9827894</v>
      </c>
      <c r="I2577" s="591"/>
      <c r="J2577" s="592"/>
      <c r="K2577" s="591"/>
      <c r="L2577" s="575"/>
      <c r="M2577" s="593"/>
      <c r="N2577" s="562"/>
      <c r="O2577" s="564"/>
    </row>
    <row r="2578" ht="13.5" customHeight="1" outlineLevel="1">
      <c r="A2578" s="564"/>
      <c r="B2578" s="216">
        <f t="shared" si="1"/>
        <v>2573</v>
      </c>
      <c r="C2578" s="610"/>
      <c r="D2578" s="73">
        <v>8.595057678859E12</v>
      </c>
      <c r="E2578" s="55" t="s">
        <v>7456</v>
      </c>
      <c r="F2578" s="594" t="s">
        <v>7457</v>
      </c>
      <c r="G2578" s="589">
        <v>2683.51</v>
      </c>
      <c r="H2578" s="590">
        <f>G2578*'ЗМІСТ'!$E$13/1000*1.2</f>
        <v>140.7638391</v>
      </c>
      <c r="I2578" s="591"/>
      <c r="J2578" s="592"/>
      <c r="K2578" s="591"/>
      <c r="L2578" s="575"/>
      <c r="M2578" s="593"/>
      <c r="N2578" s="562"/>
      <c r="O2578" s="564"/>
    </row>
    <row r="2579" ht="13.5" customHeight="1" outlineLevel="1">
      <c r="A2579" s="564"/>
      <c r="B2579" s="216">
        <f t="shared" si="1"/>
        <v>2574</v>
      </c>
      <c r="C2579" s="598"/>
      <c r="D2579" s="73">
        <v>8.595057678842E12</v>
      </c>
      <c r="E2579" s="55" t="s">
        <v>7458</v>
      </c>
      <c r="F2579" s="594" t="s">
        <v>7459</v>
      </c>
      <c r="G2579" s="589">
        <v>1522.39</v>
      </c>
      <c r="H2579" s="590">
        <f>G2579*'ЗМІСТ'!$E$13/1000*1.2</f>
        <v>79.85715014</v>
      </c>
      <c r="I2579" s="591"/>
      <c r="J2579" s="592"/>
      <c r="K2579" s="591"/>
      <c r="L2579" s="575"/>
      <c r="M2579" s="593"/>
      <c r="N2579" s="562"/>
      <c r="O2579" s="564"/>
    </row>
    <row r="2580" ht="13.5" customHeight="1" outlineLevel="1">
      <c r="A2580" s="564"/>
      <c r="B2580" s="216">
        <f t="shared" si="1"/>
        <v>2575</v>
      </c>
      <c r="C2580" s="610"/>
      <c r="D2580" s="73">
        <v>8.59556893228E12</v>
      </c>
      <c r="E2580" s="55" t="s">
        <v>7460</v>
      </c>
      <c r="F2580" s="594" t="s">
        <v>420</v>
      </c>
      <c r="G2580" s="589">
        <v>366.29</v>
      </c>
      <c r="H2580" s="590">
        <f>G2580*'ЗМІСТ'!$E$13/1000*1.2</f>
        <v>19.2137859</v>
      </c>
      <c r="I2580" s="591"/>
      <c r="J2580" s="592"/>
      <c r="K2580" s="591"/>
      <c r="L2580" s="575"/>
      <c r="M2580" s="593"/>
      <c r="N2580" s="562"/>
      <c r="O2580" s="564"/>
    </row>
    <row r="2581" ht="13.5" customHeight="1" outlineLevel="1">
      <c r="A2581" s="564"/>
      <c r="B2581" s="216">
        <f t="shared" si="1"/>
        <v>2576</v>
      </c>
      <c r="C2581" s="598"/>
      <c r="D2581" s="73">
        <v>8.595057619043E12</v>
      </c>
      <c r="E2581" s="55" t="s">
        <v>411</v>
      </c>
      <c r="F2581" s="594" t="s">
        <v>412</v>
      </c>
      <c r="G2581" s="589">
        <v>169.35</v>
      </c>
      <c r="H2581" s="590">
        <f>G2581*'ЗМІСТ'!$E$13/1000*1.2</f>
        <v>8.883274572</v>
      </c>
      <c r="I2581" s="591"/>
      <c r="J2581" s="592"/>
      <c r="K2581" s="591"/>
      <c r="L2581" s="575"/>
      <c r="M2581" s="593"/>
      <c r="N2581" s="562"/>
      <c r="O2581" s="564"/>
    </row>
    <row r="2582" ht="13.5" customHeight="1" outlineLevel="1">
      <c r="A2582" s="564"/>
      <c r="B2582" s="216">
        <f t="shared" si="1"/>
        <v>2577</v>
      </c>
      <c r="C2582" s="610"/>
      <c r="D2582" s="73">
        <v>8.595057619036E12</v>
      </c>
      <c r="E2582" s="55" t="s">
        <v>409</v>
      </c>
      <c r="F2582" s="594" t="s">
        <v>410</v>
      </c>
      <c r="G2582" s="589">
        <v>147.55</v>
      </c>
      <c r="H2582" s="590">
        <f>G2582*'ЗМІСТ'!$E$13/1000*1.2</f>
        <v>7.739752956</v>
      </c>
      <c r="I2582" s="591"/>
      <c r="J2582" s="592"/>
      <c r="K2582" s="591"/>
      <c r="L2582" s="575"/>
      <c r="M2582" s="593"/>
      <c r="N2582" s="562"/>
      <c r="O2582" s="564"/>
    </row>
    <row r="2583" ht="13.5" customHeight="1" outlineLevel="1">
      <c r="A2583" s="564"/>
      <c r="B2583" s="216">
        <f t="shared" si="1"/>
        <v>2578</v>
      </c>
      <c r="C2583" s="598"/>
      <c r="D2583" s="73">
        <v>8.595057615823E12</v>
      </c>
      <c r="E2583" s="55" t="s">
        <v>413</v>
      </c>
      <c r="F2583" s="594" t="s">
        <v>414</v>
      </c>
      <c r="G2583" s="589">
        <v>261.66</v>
      </c>
      <c r="H2583" s="590">
        <f>G2583*'ЗМІСТ'!$E$13/1000*1.2</f>
        <v>13.7254067</v>
      </c>
      <c r="I2583" s="591"/>
      <c r="J2583" s="592"/>
      <c r="K2583" s="591"/>
      <c r="L2583" s="575"/>
      <c r="M2583" s="593"/>
      <c r="N2583" s="562"/>
      <c r="O2583" s="564"/>
    </row>
    <row r="2584" ht="13.5" customHeight="1" outlineLevel="1">
      <c r="A2584" s="564"/>
      <c r="B2584" s="216">
        <f t="shared" si="1"/>
        <v>2579</v>
      </c>
      <c r="C2584" s="610"/>
      <c r="D2584" s="73">
        <v>8.595057616455E12</v>
      </c>
      <c r="E2584" s="55" t="s">
        <v>314</v>
      </c>
      <c r="F2584" s="594" t="s">
        <v>315</v>
      </c>
      <c r="G2584" s="589">
        <v>325.68</v>
      </c>
      <c r="H2584" s="590">
        <f>G2584*'ЗМІСТ'!$E$13/1000*1.2</f>
        <v>17.08358348</v>
      </c>
      <c r="I2584" s="591"/>
      <c r="J2584" s="592"/>
      <c r="K2584" s="591"/>
      <c r="L2584" s="575"/>
      <c r="M2584" s="593"/>
      <c r="N2584" s="562"/>
      <c r="O2584" s="564"/>
    </row>
    <row r="2585" ht="13.5" customHeight="1" outlineLevel="1">
      <c r="A2585" s="564"/>
      <c r="B2585" s="216">
        <f t="shared" si="1"/>
        <v>2580</v>
      </c>
      <c r="C2585" s="598"/>
      <c r="D2585" s="73">
        <v>8.595057616462E12</v>
      </c>
      <c r="E2585" s="55" t="s">
        <v>316</v>
      </c>
      <c r="F2585" s="594" t="s">
        <v>317</v>
      </c>
      <c r="G2585" s="589">
        <v>358.94</v>
      </c>
      <c r="H2585" s="590">
        <f>G2585*'ЗМІСТ'!$E$13/1000*1.2</f>
        <v>18.82824077</v>
      </c>
      <c r="I2585" s="591">
        <v>0.037156281802189405</v>
      </c>
      <c r="J2585" s="592"/>
      <c r="K2585" s="591"/>
      <c r="L2585" s="575"/>
      <c r="M2585" s="593"/>
      <c r="N2585" s="562"/>
      <c r="O2585" s="564"/>
    </row>
    <row r="2586" ht="13.5" customHeight="1" outlineLevel="1">
      <c r="A2586" s="564"/>
      <c r="B2586" s="216">
        <f t="shared" si="1"/>
        <v>2581</v>
      </c>
      <c r="C2586" s="610"/>
      <c r="D2586" s="73">
        <v>8.595057678873E12</v>
      </c>
      <c r="E2586" s="55" t="s">
        <v>7461</v>
      </c>
      <c r="F2586" s="594" t="s">
        <v>7462</v>
      </c>
      <c r="G2586" s="589">
        <v>7551.02</v>
      </c>
      <c r="H2586" s="590">
        <f>G2586*'ЗМІСТ'!$E$13/1000*1.2</f>
        <v>396.0896602</v>
      </c>
      <c r="I2586" s="591"/>
      <c r="J2586" s="592"/>
      <c r="K2586" s="591"/>
      <c r="L2586" s="575"/>
      <c r="M2586" s="593"/>
      <c r="N2586" s="562"/>
      <c r="O2586" s="564"/>
    </row>
    <row r="2587" ht="13.5" customHeight="1" outlineLevel="1">
      <c r="A2587" s="564"/>
      <c r="B2587" s="216">
        <f t="shared" si="1"/>
        <v>2582</v>
      </c>
      <c r="C2587" s="598"/>
      <c r="D2587" s="73">
        <v>8.595057667044E12</v>
      </c>
      <c r="E2587" s="55" t="s">
        <v>7463</v>
      </c>
      <c r="F2587" s="594" t="s">
        <v>7464</v>
      </c>
      <c r="G2587" s="589">
        <v>5472.58</v>
      </c>
      <c r="H2587" s="590">
        <f>G2587*'ЗМІСТ'!$E$13/1000*1.2</f>
        <v>287.0648406</v>
      </c>
      <c r="I2587" s="591"/>
      <c r="J2587" s="592"/>
      <c r="K2587" s="591"/>
      <c r="L2587" s="575"/>
      <c r="M2587" s="593"/>
      <c r="N2587" s="562"/>
      <c r="O2587" s="564"/>
    </row>
    <row r="2588" ht="13.5" customHeight="1" outlineLevel="1">
      <c r="A2588" s="564"/>
      <c r="B2588" s="216">
        <f t="shared" si="1"/>
        <v>2583</v>
      </c>
      <c r="C2588" s="610"/>
      <c r="D2588" s="73">
        <v>8.595057678897E12</v>
      </c>
      <c r="E2588" s="55" t="s">
        <v>7465</v>
      </c>
      <c r="F2588" s="594" t="s">
        <v>7466</v>
      </c>
      <c r="G2588" s="589">
        <v>6437.42</v>
      </c>
      <c r="H2588" s="590">
        <f>G2588*'ЗМІСТ'!$E$13/1000*1.2</f>
        <v>337.6756386</v>
      </c>
      <c r="I2588" s="591"/>
      <c r="J2588" s="592"/>
      <c r="K2588" s="591"/>
      <c r="L2588" s="575"/>
      <c r="M2588" s="593"/>
      <c r="N2588" s="562"/>
      <c r="O2588" s="564"/>
    </row>
    <row r="2589" ht="13.5" customHeight="1" outlineLevel="1">
      <c r="A2589" s="564"/>
      <c r="B2589" s="216">
        <f t="shared" si="1"/>
        <v>2584</v>
      </c>
      <c r="C2589" s="598"/>
      <c r="D2589" s="73">
        <v>8.595057667037E12</v>
      </c>
      <c r="E2589" s="55" t="s">
        <v>7467</v>
      </c>
      <c r="F2589" s="594" t="s">
        <v>7468</v>
      </c>
      <c r="G2589" s="589">
        <v>4873.33</v>
      </c>
      <c r="H2589" s="590">
        <f>G2589*'ЗМІСТ'!$E$13/1000*1.2</f>
        <v>255.6311099</v>
      </c>
      <c r="I2589" s="591"/>
      <c r="J2589" s="592"/>
      <c r="K2589" s="591"/>
      <c r="L2589" s="575"/>
      <c r="M2589" s="593"/>
      <c r="N2589" s="562"/>
      <c r="O2589" s="564"/>
    </row>
    <row r="2590" ht="13.5" customHeight="1" outlineLevel="1">
      <c r="A2590" s="564"/>
      <c r="B2590" s="216">
        <f t="shared" si="1"/>
        <v>2585</v>
      </c>
      <c r="C2590" s="610"/>
      <c r="D2590" s="73">
        <v>8.595057615755E12</v>
      </c>
      <c r="E2590" s="55" t="s">
        <v>415</v>
      </c>
      <c r="F2590" s="594" t="s">
        <v>416</v>
      </c>
      <c r="G2590" s="589">
        <v>329.22</v>
      </c>
      <c r="H2590" s="590">
        <f>G2590*'ЗМІСТ'!$E$13/1000*1.2</f>
        <v>17.26927461</v>
      </c>
      <c r="I2590" s="591"/>
      <c r="J2590" s="592"/>
      <c r="K2590" s="591"/>
      <c r="L2590" s="575"/>
      <c r="M2590" s="593"/>
      <c r="N2590" s="562"/>
      <c r="O2590" s="564"/>
    </row>
    <row r="2591" ht="13.5" customHeight="1" outlineLevel="1">
      <c r="A2591" s="564"/>
      <c r="B2591" s="216">
        <f t="shared" si="1"/>
        <v>2586</v>
      </c>
      <c r="C2591" s="598"/>
      <c r="D2591" s="73">
        <v>8.595568925961E12</v>
      </c>
      <c r="E2591" s="55" t="s">
        <v>7469</v>
      </c>
      <c r="F2591" s="594" t="s">
        <v>7470</v>
      </c>
      <c r="G2591" s="589">
        <v>1264.33</v>
      </c>
      <c r="H2591" s="590">
        <f>G2591*'ЗМІСТ'!$E$13/1000*1.2</f>
        <v>66.32058187</v>
      </c>
      <c r="I2591" s="591"/>
      <c r="J2591" s="592"/>
      <c r="K2591" s="591"/>
      <c r="L2591" s="575"/>
      <c r="M2591" s="593"/>
      <c r="N2591" s="562"/>
      <c r="O2591" s="564"/>
    </row>
    <row r="2592" ht="13.5" customHeight="1" outlineLevel="1">
      <c r="A2592" s="564"/>
      <c r="B2592" s="216">
        <f t="shared" si="1"/>
        <v>2587</v>
      </c>
      <c r="C2592" s="610"/>
      <c r="D2592" s="73">
        <v>8.595057654303E12</v>
      </c>
      <c r="E2592" s="55" t="s">
        <v>7471</v>
      </c>
      <c r="F2592" s="594" t="s">
        <v>7472</v>
      </c>
      <c r="G2592" s="589">
        <v>990.84</v>
      </c>
      <c r="H2592" s="590">
        <f>G2592*'ЗМІСТ'!$E$13/1000*1.2</f>
        <v>51.9746311</v>
      </c>
      <c r="I2592" s="591">
        <v>0.03373018903806923</v>
      </c>
      <c r="J2592" s="592"/>
      <c r="K2592" s="591"/>
      <c r="L2592" s="575"/>
      <c r="M2592" s="593"/>
      <c r="N2592" s="562"/>
      <c r="O2592" s="564"/>
    </row>
    <row r="2593" ht="13.5" customHeight="1" outlineLevel="1">
      <c r="A2593" s="564"/>
      <c r="B2593" s="216">
        <f t="shared" si="1"/>
        <v>2588</v>
      </c>
      <c r="C2593" s="598"/>
      <c r="D2593" s="73">
        <v>8.595568925947E12</v>
      </c>
      <c r="E2593" s="55" t="s">
        <v>7473</v>
      </c>
      <c r="F2593" s="594" t="s">
        <v>7474</v>
      </c>
      <c r="G2593" s="589">
        <v>857.61</v>
      </c>
      <c r="H2593" s="590">
        <f>G2593*'ЗМІСТ'!$E$13/1000*1.2</f>
        <v>44.98603546</v>
      </c>
      <c r="I2593" s="591"/>
      <c r="J2593" s="592"/>
      <c r="K2593" s="591"/>
      <c r="L2593" s="575"/>
      <c r="M2593" s="593"/>
      <c r="N2593" s="562"/>
      <c r="O2593" s="564"/>
    </row>
    <row r="2594" ht="13.5" customHeight="1" outlineLevel="1">
      <c r="A2594" s="564"/>
      <c r="B2594" s="216">
        <f t="shared" si="1"/>
        <v>2589</v>
      </c>
      <c r="C2594" s="610"/>
      <c r="D2594" s="73">
        <v>8.595057678941E12</v>
      </c>
      <c r="E2594" s="55" t="s">
        <v>7475</v>
      </c>
      <c r="F2594" s="594" t="s">
        <v>7476</v>
      </c>
      <c r="G2594" s="589">
        <v>818.05</v>
      </c>
      <c r="H2594" s="590">
        <f>G2594*'ЗМІСТ'!$E$13/1000*1.2</f>
        <v>42.91091092</v>
      </c>
      <c r="I2594" s="591"/>
      <c r="J2594" s="592"/>
      <c r="K2594" s="591"/>
      <c r="L2594" s="575"/>
      <c r="M2594" s="593"/>
      <c r="N2594" s="562"/>
      <c r="O2594" s="564"/>
    </row>
    <row r="2595" ht="13.5" customHeight="1" outlineLevel="1">
      <c r="A2595" s="564"/>
      <c r="B2595" s="216">
        <f t="shared" si="1"/>
        <v>2590</v>
      </c>
      <c r="C2595" s="598"/>
      <c r="D2595" s="73">
        <v>8.595568925954E12</v>
      </c>
      <c r="E2595" s="55" t="s">
        <v>7477</v>
      </c>
      <c r="F2595" s="594" t="s">
        <v>7478</v>
      </c>
      <c r="G2595" s="589">
        <v>994.92</v>
      </c>
      <c r="H2595" s="590">
        <f>G2595*'ЗМІСТ'!$E$13/1000*1.2</f>
        <v>52.18864799</v>
      </c>
      <c r="I2595" s="591"/>
      <c r="J2595" s="592"/>
      <c r="K2595" s="591"/>
      <c r="L2595" s="575"/>
      <c r="M2595" s="593"/>
      <c r="N2595" s="562"/>
      <c r="O2595" s="564"/>
    </row>
    <row r="2596" ht="13.5" customHeight="1" outlineLevel="1">
      <c r="A2596" s="564"/>
      <c r="B2596" s="216">
        <f t="shared" si="1"/>
        <v>2591</v>
      </c>
      <c r="C2596" s="610"/>
      <c r="D2596" s="73">
        <v>8.595057654365E12</v>
      </c>
      <c r="E2596" s="55" t="s">
        <v>7479</v>
      </c>
      <c r="F2596" s="594" t="s">
        <v>7480</v>
      </c>
      <c r="G2596" s="589">
        <v>839.43</v>
      </c>
      <c r="H2596" s="590">
        <f>G2596*'ЗМІСТ'!$E$13/1000*1.2</f>
        <v>44.03240138</v>
      </c>
      <c r="I2596" s="591"/>
      <c r="J2596" s="592"/>
      <c r="K2596" s="591"/>
      <c r="L2596" s="575"/>
      <c r="M2596" s="593"/>
      <c r="N2596" s="562"/>
      <c r="O2596" s="564"/>
    </row>
    <row r="2597" ht="13.5" customHeight="1" outlineLevel="1">
      <c r="A2597" s="564"/>
      <c r="B2597" s="216">
        <f t="shared" si="1"/>
        <v>2592</v>
      </c>
      <c r="C2597" s="598"/>
      <c r="D2597" s="73">
        <v>8.595057692947E12</v>
      </c>
      <c r="E2597" s="55" t="s">
        <v>7481</v>
      </c>
      <c r="F2597" s="594" t="s">
        <v>7482</v>
      </c>
      <c r="G2597" s="589">
        <v>139.58</v>
      </c>
      <c r="H2597" s="590">
        <f>G2597*'ЗМІСТ'!$E$13/1000*1.2</f>
        <v>7.32168565</v>
      </c>
      <c r="I2597" s="591">
        <v>-0.1860369164466857</v>
      </c>
      <c r="J2597" s="592"/>
      <c r="K2597" s="591"/>
      <c r="L2597" s="575"/>
      <c r="M2597" s="593"/>
      <c r="N2597" s="562"/>
      <c r="O2597" s="564"/>
    </row>
    <row r="2598" ht="13.5" customHeight="1" outlineLevel="1">
      <c r="A2598" s="564"/>
      <c r="B2598" s="216">
        <f t="shared" si="1"/>
        <v>2593</v>
      </c>
      <c r="C2598" s="610"/>
      <c r="D2598" s="73">
        <v>8.595057667129E12</v>
      </c>
      <c r="E2598" s="55" t="s">
        <v>7483</v>
      </c>
      <c r="F2598" s="594" t="s">
        <v>7484</v>
      </c>
      <c r="G2598" s="589">
        <v>89.22</v>
      </c>
      <c r="H2598" s="590">
        <f>G2598*'ЗМІСТ'!$E$13/1000*1.2</f>
        <v>4.680045806</v>
      </c>
      <c r="I2598" s="591">
        <v>-0.07954843568836667</v>
      </c>
      <c r="J2598" s="592"/>
      <c r="K2598" s="591"/>
      <c r="L2598" s="575"/>
      <c r="M2598" s="593"/>
      <c r="N2598" s="562"/>
      <c r="O2598" s="564"/>
    </row>
    <row r="2599" ht="13.5" customHeight="1" outlineLevel="1">
      <c r="A2599" s="564"/>
      <c r="B2599" s="216">
        <f t="shared" si="1"/>
        <v>2594</v>
      </c>
      <c r="C2599" s="598"/>
      <c r="D2599" s="73">
        <v>8.595568934079E12</v>
      </c>
      <c r="E2599" s="55" t="s">
        <v>7485</v>
      </c>
      <c r="F2599" s="594" t="s">
        <v>7486</v>
      </c>
      <c r="G2599" s="589">
        <v>179.61</v>
      </c>
      <c r="H2599" s="590">
        <f>G2599*'ЗМІСТ'!$E$13/1000*1.2</f>
        <v>9.421464103</v>
      </c>
      <c r="I2599" s="591">
        <v>-0.06527534282470714</v>
      </c>
      <c r="J2599" s="592"/>
      <c r="K2599" s="591"/>
      <c r="L2599" s="575"/>
      <c r="M2599" s="593"/>
      <c r="N2599" s="562"/>
      <c r="O2599" s="564"/>
    </row>
    <row r="2600" ht="13.5" customHeight="1" outlineLevel="1">
      <c r="A2600" s="564"/>
      <c r="B2600" s="216">
        <f t="shared" si="1"/>
        <v>2595</v>
      </c>
      <c r="C2600" s="610"/>
      <c r="D2600" s="73">
        <v>8.595568934062E12</v>
      </c>
      <c r="E2600" s="55" t="s">
        <v>7487</v>
      </c>
      <c r="F2600" s="594" t="s">
        <v>7488</v>
      </c>
      <c r="G2600" s="589">
        <v>117.42</v>
      </c>
      <c r="H2600" s="590">
        <f>G2600*'ЗМІСТ'!$E$13/1000*1.2</f>
        <v>6.15928019</v>
      </c>
      <c r="I2600" s="591">
        <v>-0.07780592641592084</v>
      </c>
      <c r="J2600" s="592"/>
      <c r="K2600" s="591"/>
      <c r="L2600" s="575"/>
      <c r="M2600" s="593"/>
      <c r="N2600" s="562"/>
      <c r="O2600" s="564"/>
    </row>
    <row r="2601" ht="13.5" customHeight="1" outlineLevel="1">
      <c r="A2601" s="564"/>
      <c r="B2601" s="216">
        <f t="shared" si="1"/>
        <v>2596</v>
      </c>
      <c r="C2601" s="598"/>
      <c r="D2601" s="73">
        <v>8.595568904096E12</v>
      </c>
      <c r="E2601" s="55" t="s">
        <v>7489</v>
      </c>
      <c r="F2601" s="594" t="s">
        <v>7490</v>
      </c>
      <c r="G2601" s="589">
        <v>568.68</v>
      </c>
      <c r="H2601" s="590">
        <f>G2601*'ЗМІСТ'!$E$13/1000*1.2</f>
        <v>29.83017764</v>
      </c>
      <c r="I2601" s="591"/>
      <c r="J2601" s="592"/>
      <c r="K2601" s="591"/>
      <c r="L2601" s="575"/>
      <c r="M2601" s="593"/>
      <c r="N2601" s="562"/>
      <c r="O2601" s="564"/>
    </row>
    <row r="2602" ht="13.5" customHeight="1" outlineLevel="1">
      <c r="A2602" s="564"/>
      <c r="B2602" s="216">
        <f t="shared" si="1"/>
        <v>2597</v>
      </c>
      <c r="C2602" s="610"/>
      <c r="D2602" s="73">
        <v>8.595568903839E12</v>
      </c>
      <c r="E2602" s="55" t="s">
        <v>7491</v>
      </c>
      <c r="F2602" s="594" t="s">
        <v>7492</v>
      </c>
      <c r="G2602" s="589">
        <v>102.49</v>
      </c>
      <c r="H2602" s="590">
        <f>G2602*'ЗМІСТ'!$E$13/1000*1.2</f>
        <v>5.376125249</v>
      </c>
      <c r="I2602" s="591"/>
      <c r="J2602" s="592"/>
      <c r="K2602" s="591"/>
      <c r="L2602" s="575"/>
      <c r="M2602" s="593"/>
      <c r="N2602" s="562"/>
      <c r="O2602" s="564"/>
    </row>
    <row r="2603" ht="13.5" customHeight="1" outlineLevel="1">
      <c r="A2603" s="564"/>
      <c r="B2603" s="216">
        <f t="shared" si="1"/>
        <v>2598</v>
      </c>
      <c r="C2603" s="598"/>
      <c r="D2603" s="73">
        <v>8.595057679078E12</v>
      </c>
      <c r="E2603" s="55" t="s">
        <v>7493</v>
      </c>
      <c r="F2603" s="594" t="s">
        <v>7494</v>
      </c>
      <c r="G2603" s="589">
        <v>131.92</v>
      </c>
      <c r="H2603" s="590">
        <f>G2603*'ЗМІСТ'!$E$13/1000*1.2</f>
        <v>6.91987943</v>
      </c>
      <c r="I2603" s="591"/>
      <c r="J2603" s="592"/>
      <c r="K2603" s="591"/>
      <c r="L2603" s="575"/>
      <c r="M2603" s="593"/>
      <c r="N2603" s="562"/>
      <c r="O2603" s="564"/>
    </row>
    <row r="2604" ht="13.5" customHeight="1" outlineLevel="1">
      <c r="A2604" s="564"/>
      <c r="B2604" s="216">
        <f t="shared" si="1"/>
        <v>2599</v>
      </c>
      <c r="C2604" s="610"/>
      <c r="D2604" s="73">
        <v>8.595057669604E12</v>
      </c>
      <c r="E2604" s="55" t="s">
        <v>7495</v>
      </c>
      <c r="F2604" s="594" t="s">
        <v>7496</v>
      </c>
      <c r="G2604" s="589">
        <v>18110.07</v>
      </c>
      <c r="H2604" s="590">
        <f>G2604*'ЗМІСТ'!$E$13/1000*1.2</f>
        <v>949.9658951</v>
      </c>
      <c r="I2604" s="591"/>
      <c r="J2604" s="592"/>
      <c r="K2604" s="591"/>
      <c r="L2604" s="575"/>
      <c r="M2604" s="593"/>
      <c r="N2604" s="562"/>
      <c r="O2604" s="564"/>
    </row>
    <row r="2605" ht="13.5" customHeight="1" outlineLevel="1">
      <c r="A2605" s="564"/>
      <c r="B2605" s="216">
        <f t="shared" si="1"/>
        <v>2600</v>
      </c>
      <c r="C2605" s="598"/>
      <c r="D2605" s="73">
        <v>8.595057653993E12</v>
      </c>
      <c r="E2605" s="55" t="s">
        <v>7497</v>
      </c>
      <c r="F2605" s="594" t="s">
        <v>7498</v>
      </c>
      <c r="G2605" s="589">
        <v>12556.28</v>
      </c>
      <c r="H2605" s="590">
        <f>G2605*'ЗМІСТ'!$E$13/1000*1.2</f>
        <v>658.6411742</v>
      </c>
      <c r="I2605" s="591"/>
      <c r="J2605" s="592"/>
      <c r="K2605" s="591"/>
      <c r="L2605" s="575"/>
      <c r="M2605" s="593"/>
      <c r="N2605" s="562"/>
      <c r="O2605" s="564"/>
    </row>
    <row r="2606" ht="13.5" customHeight="1" outlineLevel="1">
      <c r="A2606" s="564"/>
      <c r="B2606" s="216">
        <f t="shared" si="1"/>
        <v>2601</v>
      </c>
      <c r="C2606" s="610"/>
      <c r="D2606" s="73">
        <v>8.595057669611E12</v>
      </c>
      <c r="E2606" s="55" t="s">
        <v>7499</v>
      </c>
      <c r="F2606" s="594" t="s">
        <v>7500</v>
      </c>
      <c r="G2606" s="589">
        <v>22391.89</v>
      </c>
      <c r="H2606" s="590">
        <f>G2606*'ЗМІСТ'!$E$13/1000*1.2</f>
        <v>1174.569277</v>
      </c>
      <c r="I2606" s="591"/>
      <c r="J2606" s="592"/>
      <c r="K2606" s="591"/>
      <c r="L2606" s="575"/>
      <c r="M2606" s="593"/>
      <c r="N2606" s="562"/>
      <c r="O2606" s="564"/>
    </row>
    <row r="2607" ht="13.5" customHeight="1" outlineLevel="1">
      <c r="A2607" s="564"/>
      <c r="B2607" s="216">
        <f t="shared" si="1"/>
        <v>2602</v>
      </c>
      <c r="C2607" s="598"/>
      <c r="D2607" s="73">
        <v>8.595057654006E12</v>
      </c>
      <c r="E2607" s="55" t="s">
        <v>7501</v>
      </c>
      <c r="F2607" s="594" t="s">
        <v>7502</v>
      </c>
      <c r="G2607" s="589">
        <v>14795.22</v>
      </c>
      <c r="H2607" s="590">
        <f>G2607*'ЗМІСТ'!$E$13/1000*1.2</f>
        <v>776.0850405</v>
      </c>
      <c r="I2607" s="591">
        <v>0.03158167134432792</v>
      </c>
      <c r="J2607" s="592"/>
      <c r="K2607" s="591"/>
      <c r="L2607" s="575"/>
      <c r="M2607" s="593"/>
      <c r="N2607" s="562"/>
      <c r="O2607" s="564"/>
    </row>
    <row r="2608" ht="13.5" customHeight="1" outlineLevel="1">
      <c r="A2608" s="564"/>
      <c r="B2608" s="216">
        <f t="shared" si="1"/>
        <v>2603</v>
      </c>
      <c r="C2608" s="610"/>
      <c r="D2608" s="73">
        <v>8.595057679115E12</v>
      </c>
      <c r="E2608" s="55" t="s">
        <v>7503</v>
      </c>
      <c r="F2608" s="594" t="s">
        <v>7504</v>
      </c>
      <c r="G2608" s="589">
        <v>27993.55</v>
      </c>
      <c r="H2608" s="590">
        <f>G2608*'ЗМІСТ'!$E$13/1000*1.2</f>
        <v>1468.405024</v>
      </c>
      <c r="I2608" s="591"/>
      <c r="J2608" s="592"/>
      <c r="K2608" s="591"/>
      <c r="L2608" s="575"/>
      <c r="M2608" s="593"/>
      <c r="N2608" s="562"/>
      <c r="O2608" s="564"/>
    </row>
    <row r="2609" ht="13.5" customHeight="1" outlineLevel="1">
      <c r="A2609" s="564"/>
      <c r="B2609" s="216">
        <f t="shared" si="1"/>
        <v>2604</v>
      </c>
      <c r="C2609" s="598"/>
      <c r="D2609" s="73">
        <v>8.595057679108E12</v>
      </c>
      <c r="E2609" s="55" t="s">
        <v>7505</v>
      </c>
      <c r="F2609" s="594" t="s">
        <v>7506</v>
      </c>
      <c r="G2609" s="589">
        <v>18922.84</v>
      </c>
      <c r="H2609" s="590">
        <f>G2609*'ЗМІСТ'!$E$13/1000*1.2</f>
        <v>992.5998429</v>
      </c>
      <c r="I2609" s="591"/>
      <c r="J2609" s="592"/>
      <c r="K2609" s="591"/>
      <c r="L2609" s="575"/>
      <c r="M2609" s="593"/>
      <c r="N2609" s="562"/>
      <c r="O2609" s="564"/>
    </row>
    <row r="2610" ht="13.5" customHeight="1" outlineLevel="1">
      <c r="A2610" s="564"/>
      <c r="B2610" s="216">
        <f t="shared" si="1"/>
        <v>2605</v>
      </c>
      <c r="C2610" s="610"/>
      <c r="D2610" s="73">
        <v>8.595057669628E12</v>
      </c>
      <c r="E2610" s="55" t="s">
        <v>7507</v>
      </c>
      <c r="F2610" s="594" t="s">
        <v>7508</v>
      </c>
      <c r="G2610" s="589">
        <v>15506.22</v>
      </c>
      <c r="H2610" s="590">
        <f>G2610*'ЗМІСТ'!$E$13/1000*1.2</f>
        <v>813.3806308</v>
      </c>
      <c r="I2610" s="591"/>
      <c r="J2610" s="592"/>
      <c r="K2610" s="591"/>
      <c r="L2610" s="575"/>
      <c r="M2610" s="593"/>
      <c r="N2610" s="562"/>
      <c r="O2610" s="564"/>
    </row>
    <row r="2611" ht="13.5" customHeight="1" outlineLevel="1">
      <c r="A2611" s="564"/>
      <c r="B2611" s="216">
        <f t="shared" si="1"/>
        <v>2606</v>
      </c>
      <c r="C2611" s="598"/>
      <c r="D2611" s="73">
        <v>8.595057654037E12</v>
      </c>
      <c r="E2611" s="55" t="s">
        <v>7509</v>
      </c>
      <c r="F2611" s="594" t="s">
        <v>7510</v>
      </c>
      <c r="G2611" s="589">
        <v>10373.7</v>
      </c>
      <c r="H2611" s="590">
        <f>G2611*'ЗМІСТ'!$E$13/1000*1.2</f>
        <v>544.1536783</v>
      </c>
      <c r="I2611" s="591"/>
      <c r="J2611" s="592"/>
      <c r="K2611" s="591"/>
      <c r="L2611" s="575"/>
      <c r="M2611" s="593"/>
      <c r="N2611" s="562"/>
      <c r="O2611" s="564"/>
    </row>
    <row r="2612" ht="13.5" customHeight="1" outlineLevel="1">
      <c r="A2612" s="564"/>
      <c r="B2612" s="216">
        <f t="shared" si="1"/>
        <v>2607</v>
      </c>
      <c r="C2612" s="610"/>
      <c r="D2612" s="73">
        <v>8.595057669635E12</v>
      </c>
      <c r="E2612" s="55" t="s">
        <v>7511</v>
      </c>
      <c r="F2612" s="594" t="s">
        <v>7512</v>
      </c>
      <c r="G2612" s="589">
        <v>18873.42</v>
      </c>
      <c r="H2612" s="590">
        <f>G2612*'ЗМІСТ'!$E$13/1000*1.2</f>
        <v>990.0075109</v>
      </c>
      <c r="I2612" s="591"/>
      <c r="J2612" s="592"/>
      <c r="K2612" s="591"/>
      <c r="L2612" s="575"/>
      <c r="M2612" s="593"/>
      <c r="N2612" s="562"/>
      <c r="O2612" s="564"/>
    </row>
    <row r="2613" ht="13.5" customHeight="1" outlineLevel="1">
      <c r="A2613" s="564"/>
      <c r="B2613" s="216">
        <f t="shared" si="1"/>
        <v>2608</v>
      </c>
      <c r="C2613" s="598"/>
      <c r="D2613" s="73">
        <v>8.595057654013E12</v>
      </c>
      <c r="E2613" s="55" t="s">
        <v>7513</v>
      </c>
      <c r="F2613" s="594" t="s">
        <v>7514</v>
      </c>
      <c r="G2613" s="589">
        <v>12131.29</v>
      </c>
      <c r="H2613" s="590">
        <f>G2613*'ЗМІСТ'!$E$13/1000*1.2</f>
        <v>636.3482727</v>
      </c>
      <c r="I2613" s="591"/>
      <c r="J2613" s="592"/>
      <c r="K2613" s="591"/>
      <c r="L2613" s="575"/>
      <c r="M2613" s="593"/>
      <c r="N2613" s="562"/>
      <c r="O2613" s="564"/>
    </row>
    <row r="2614" ht="13.5" customHeight="1" outlineLevel="1">
      <c r="A2614" s="564"/>
      <c r="B2614" s="216">
        <f t="shared" si="1"/>
        <v>2609</v>
      </c>
      <c r="C2614" s="610"/>
      <c r="D2614" s="73">
        <v>8.595057679177E12</v>
      </c>
      <c r="E2614" s="55" t="s">
        <v>7515</v>
      </c>
      <c r="F2614" s="594" t="s">
        <v>7516</v>
      </c>
      <c r="G2614" s="589">
        <v>14107.02</v>
      </c>
      <c r="H2614" s="590">
        <f>G2614*'ЗМІСТ'!$E$13/1000*1.2</f>
        <v>739.9854269</v>
      </c>
      <c r="I2614" s="591"/>
      <c r="J2614" s="592"/>
      <c r="K2614" s="591"/>
      <c r="L2614" s="575"/>
      <c r="M2614" s="593"/>
      <c r="N2614" s="562"/>
      <c r="O2614" s="564"/>
    </row>
    <row r="2615" ht="13.5" customHeight="1" outlineLevel="1">
      <c r="A2615" s="564"/>
      <c r="B2615" s="216">
        <f t="shared" si="1"/>
        <v>2610</v>
      </c>
      <c r="C2615" s="598"/>
      <c r="D2615" s="73">
        <v>8.59505767916E12</v>
      </c>
      <c r="E2615" s="55" t="s">
        <v>7517</v>
      </c>
      <c r="F2615" s="594" t="s">
        <v>7518</v>
      </c>
      <c r="G2615" s="589">
        <v>9691.8</v>
      </c>
      <c r="H2615" s="590">
        <f>G2615*'ЗМІСТ'!$E$13/1000*1.2</f>
        <v>508.384532</v>
      </c>
      <c r="I2615" s="591"/>
      <c r="J2615" s="592"/>
      <c r="K2615" s="591"/>
      <c r="L2615" s="575"/>
      <c r="M2615" s="593"/>
      <c r="N2615" s="562"/>
      <c r="O2615" s="564"/>
    </row>
    <row r="2616" ht="13.5" customHeight="1" outlineLevel="1">
      <c r="A2616" s="564"/>
      <c r="B2616" s="216">
        <f t="shared" si="1"/>
        <v>2611</v>
      </c>
      <c r="C2616" s="610"/>
      <c r="D2616" s="73">
        <v>8.595568925985E12</v>
      </c>
      <c r="E2616" s="55" t="s">
        <v>7519</v>
      </c>
      <c r="F2616" s="594" t="s">
        <v>7520</v>
      </c>
      <c r="G2616" s="589">
        <v>1969.33</v>
      </c>
      <c r="H2616" s="590">
        <f>G2616*'ЗМІСТ'!$E$13/1000*1.2</f>
        <v>103.3014415</v>
      </c>
      <c r="I2616" s="591"/>
      <c r="J2616" s="592"/>
      <c r="K2616" s="591"/>
      <c r="L2616" s="575"/>
      <c r="M2616" s="593"/>
      <c r="N2616" s="562"/>
      <c r="O2616" s="564"/>
    </row>
    <row r="2617" ht="13.5" customHeight="1" outlineLevel="1">
      <c r="A2617" s="564"/>
      <c r="B2617" s="216">
        <f t="shared" si="1"/>
        <v>2612</v>
      </c>
      <c r="C2617" s="598"/>
      <c r="D2617" s="73">
        <v>8.595057666962E12</v>
      </c>
      <c r="E2617" s="55" t="s">
        <v>7521</v>
      </c>
      <c r="F2617" s="594" t="s">
        <v>7522</v>
      </c>
      <c r="G2617" s="589">
        <v>1386.39</v>
      </c>
      <c r="H2617" s="590">
        <f>G2617*'ЗМІСТ'!$E$13/1000*1.2</f>
        <v>72.72325382</v>
      </c>
      <c r="I2617" s="591">
        <v>0.03823908299174558</v>
      </c>
      <c r="J2617" s="592"/>
      <c r="K2617" s="591"/>
      <c r="L2617" s="575"/>
      <c r="M2617" s="593"/>
      <c r="N2617" s="562"/>
      <c r="O2617" s="564"/>
    </row>
    <row r="2618" ht="13.5" customHeight="1" outlineLevel="1">
      <c r="A2618" s="564"/>
      <c r="B2618" s="216">
        <f t="shared" si="1"/>
        <v>2613</v>
      </c>
      <c r="C2618" s="610"/>
      <c r="D2618" s="73">
        <v>8.595568925978E12</v>
      </c>
      <c r="E2618" s="55" t="s">
        <v>7523</v>
      </c>
      <c r="F2618" s="594" t="s">
        <v>7524</v>
      </c>
      <c r="G2618" s="589">
        <v>1557.53</v>
      </c>
      <c r="H2618" s="590">
        <f>G2618*'ЗМІСТ'!$E$13/1000*1.2</f>
        <v>81.70042305</v>
      </c>
      <c r="I2618" s="591"/>
      <c r="J2618" s="592"/>
      <c r="K2618" s="591"/>
      <c r="L2618" s="575"/>
      <c r="M2618" s="593"/>
      <c r="N2618" s="562"/>
      <c r="O2618" s="564"/>
    </row>
    <row r="2619" ht="13.5" customHeight="1" outlineLevel="1">
      <c r="A2619" s="564"/>
      <c r="B2619" s="216">
        <f t="shared" si="1"/>
        <v>2614</v>
      </c>
      <c r="C2619" s="598"/>
      <c r="D2619" s="73">
        <v>8.595057666948E12</v>
      </c>
      <c r="E2619" s="55" t="s">
        <v>7525</v>
      </c>
      <c r="F2619" s="594" t="s">
        <v>7526</v>
      </c>
      <c r="G2619" s="589">
        <v>1124.15</v>
      </c>
      <c r="H2619" s="590">
        <f>G2619*'ЗМІСТ'!$E$13/1000*1.2</f>
        <v>58.96742315</v>
      </c>
      <c r="I2619" s="591"/>
      <c r="J2619" s="592"/>
      <c r="K2619" s="591"/>
      <c r="L2619" s="575"/>
      <c r="M2619" s="593"/>
      <c r="N2619" s="562"/>
      <c r="O2619" s="564"/>
    </row>
    <row r="2620" ht="13.5" customHeight="1" outlineLevel="1">
      <c r="A2620" s="564"/>
      <c r="B2620" s="216">
        <f t="shared" si="1"/>
        <v>2615</v>
      </c>
      <c r="C2620" s="610"/>
      <c r="D2620" s="73">
        <v>8.595057669642E12</v>
      </c>
      <c r="E2620" s="55" t="s">
        <v>7527</v>
      </c>
      <c r="F2620" s="594" t="s">
        <v>7528</v>
      </c>
      <c r="G2620" s="589">
        <v>19655.41</v>
      </c>
      <c r="H2620" s="590">
        <f>G2620*'ЗМІСТ'!$E$13/1000*1.2</f>
        <v>1031.02689</v>
      </c>
      <c r="I2620" s="591"/>
      <c r="J2620" s="592"/>
      <c r="K2620" s="591"/>
      <c r="L2620" s="575"/>
      <c r="M2620" s="593"/>
      <c r="N2620" s="562"/>
      <c r="O2620" s="564"/>
    </row>
    <row r="2621" ht="13.5" customHeight="1" outlineLevel="1">
      <c r="A2621" s="564"/>
      <c r="B2621" s="216">
        <f t="shared" si="1"/>
        <v>2616</v>
      </c>
      <c r="C2621" s="598"/>
      <c r="D2621" s="73">
        <v>8.595057654389E12</v>
      </c>
      <c r="E2621" s="55" t="s">
        <v>7529</v>
      </c>
      <c r="F2621" s="594" t="s">
        <v>7530</v>
      </c>
      <c r="G2621" s="589">
        <v>14266.44</v>
      </c>
      <c r="H2621" s="590">
        <f>G2621*'ЗМІСТ'!$E$13/1000*1.2</f>
        <v>748.3478222</v>
      </c>
      <c r="I2621" s="591"/>
      <c r="J2621" s="592"/>
      <c r="K2621" s="591"/>
      <c r="L2621" s="575"/>
      <c r="M2621" s="593"/>
      <c r="N2621" s="562"/>
      <c r="O2621" s="564"/>
    </row>
    <row r="2622" ht="13.5" customHeight="1" outlineLevel="1">
      <c r="A2622" s="564"/>
      <c r="B2622" s="216">
        <f t="shared" si="1"/>
        <v>2617</v>
      </c>
      <c r="C2622" s="610"/>
      <c r="D2622" s="73">
        <v>8.595057669659E12</v>
      </c>
      <c r="E2622" s="55" t="s">
        <v>7531</v>
      </c>
      <c r="F2622" s="594" t="s">
        <v>7532</v>
      </c>
      <c r="G2622" s="589">
        <v>26327.89</v>
      </c>
      <c r="H2622" s="590">
        <f>G2622*'ЗМІСТ'!$E$13/1000*1.2</f>
        <v>1381.032629</v>
      </c>
      <c r="I2622" s="591"/>
      <c r="J2622" s="592"/>
      <c r="K2622" s="591"/>
      <c r="L2622" s="575"/>
      <c r="M2622" s="593"/>
      <c r="N2622" s="562"/>
      <c r="O2622" s="564"/>
    </row>
    <row r="2623" ht="13.5" customHeight="1" outlineLevel="1">
      <c r="A2623" s="564"/>
      <c r="B2623" s="216">
        <f t="shared" si="1"/>
        <v>2618</v>
      </c>
      <c r="C2623" s="598"/>
      <c r="D2623" s="73">
        <v>8.595057654402E12</v>
      </c>
      <c r="E2623" s="55" t="s">
        <v>7533</v>
      </c>
      <c r="F2623" s="594" t="s">
        <v>7534</v>
      </c>
      <c r="G2623" s="589">
        <v>16272.5</v>
      </c>
      <c r="H2623" s="590">
        <f>G2623*'ЗМІСТ'!$E$13/1000*1.2</f>
        <v>853.5759402</v>
      </c>
      <c r="I2623" s="591"/>
      <c r="J2623" s="592"/>
      <c r="K2623" s="591"/>
      <c r="L2623" s="575"/>
      <c r="M2623" s="593"/>
      <c r="N2623" s="562"/>
      <c r="O2623" s="564"/>
    </row>
    <row r="2624" ht="13.5" customHeight="1" outlineLevel="1">
      <c r="A2624" s="564"/>
      <c r="B2624" s="216">
        <f t="shared" si="1"/>
        <v>2619</v>
      </c>
      <c r="C2624" s="610"/>
      <c r="D2624" s="73">
        <v>8.595057680135E12</v>
      </c>
      <c r="E2624" s="55" t="s">
        <v>7535</v>
      </c>
      <c r="F2624" s="594" t="s">
        <v>7536</v>
      </c>
      <c r="G2624" s="589">
        <v>53313.2</v>
      </c>
      <c r="H2624" s="590">
        <f>G2624*'ЗМІСТ'!$E$13/1000*1.2</f>
        <v>2796.550304</v>
      </c>
      <c r="I2624" s="591"/>
      <c r="J2624" s="592"/>
      <c r="K2624" s="591"/>
      <c r="L2624" s="575"/>
      <c r="M2624" s="593"/>
      <c r="N2624" s="562"/>
      <c r="O2624" s="564"/>
    </row>
    <row r="2625" ht="13.5" customHeight="1" outlineLevel="1">
      <c r="A2625" s="564"/>
      <c r="B2625" s="216">
        <f t="shared" si="1"/>
        <v>2620</v>
      </c>
      <c r="C2625" s="598"/>
      <c r="D2625" s="73">
        <v>8.595057680128E12</v>
      </c>
      <c r="E2625" s="55" t="s">
        <v>7537</v>
      </c>
      <c r="F2625" s="594" t="s">
        <v>7538</v>
      </c>
      <c r="G2625" s="589">
        <v>33732.41</v>
      </c>
      <c r="H2625" s="590">
        <f>G2625*'ЗМІСТ'!$E$13/1000*1.2</f>
        <v>1769.437614</v>
      </c>
      <c r="I2625" s="591"/>
      <c r="J2625" s="592"/>
      <c r="K2625" s="591"/>
      <c r="L2625" s="575"/>
      <c r="M2625" s="593"/>
      <c r="N2625" s="562"/>
      <c r="O2625" s="564"/>
    </row>
    <row r="2626" ht="13.5" customHeight="1" outlineLevel="1">
      <c r="A2626" s="564"/>
      <c r="B2626" s="216">
        <f t="shared" si="1"/>
        <v>2621</v>
      </c>
      <c r="C2626" s="610"/>
      <c r="D2626" s="73">
        <v>8.595057669673E12</v>
      </c>
      <c r="E2626" s="55" t="s">
        <v>7539</v>
      </c>
      <c r="F2626" s="594" t="s">
        <v>7540</v>
      </c>
      <c r="G2626" s="589">
        <v>17190.07</v>
      </c>
      <c r="H2626" s="590">
        <f>G2626*'ЗМІСТ'!$E$13/1000*1.2</f>
        <v>901.7071847</v>
      </c>
      <c r="I2626" s="591"/>
      <c r="J2626" s="592"/>
      <c r="K2626" s="591"/>
      <c r="L2626" s="575"/>
      <c r="M2626" s="593"/>
      <c r="N2626" s="562"/>
      <c r="O2626" s="564"/>
    </row>
    <row r="2627" ht="13.5" customHeight="1" outlineLevel="1">
      <c r="A2627" s="564"/>
      <c r="B2627" s="216">
        <f t="shared" si="1"/>
        <v>2622</v>
      </c>
      <c r="C2627" s="598"/>
      <c r="D2627" s="73">
        <v>8.595057654396E12</v>
      </c>
      <c r="E2627" s="55" t="s">
        <v>7541</v>
      </c>
      <c r="F2627" s="594" t="s">
        <v>7542</v>
      </c>
      <c r="G2627" s="589">
        <v>12236.84</v>
      </c>
      <c r="H2627" s="590">
        <f>G2627*'ЗМІСТ'!$E$13/1000*1.2</f>
        <v>641.8849106</v>
      </c>
      <c r="I2627" s="591"/>
      <c r="J2627" s="592"/>
      <c r="K2627" s="591"/>
      <c r="L2627" s="575"/>
      <c r="M2627" s="593"/>
      <c r="N2627" s="562"/>
      <c r="O2627" s="564"/>
    </row>
    <row r="2628" ht="13.5" customHeight="1" outlineLevel="1">
      <c r="A2628" s="564"/>
      <c r="B2628" s="216">
        <f t="shared" si="1"/>
        <v>2623</v>
      </c>
      <c r="C2628" s="610"/>
      <c r="D2628" s="73">
        <v>8.595057669697E12</v>
      </c>
      <c r="E2628" s="55" t="s">
        <v>7543</v>
      </c>
      <c r="F2628" s="594" t="s">
        <v>7544</v>
      </c>
      <c r="G2628" s="589">
        <v>22914.45</v>
      </c>
      <c r="H2628" s="590">
        <f>G2628*'ЗМІСТ'!$E$13/1000*1.2</f>
        <v>1201.980224</v>
      </c>
      <c r="I2628" s="591"/>
      <c r="J2628" s="592"/>
      <c r="K2628" s="591"/>
      <c r="L2628" s="575"/>
      <c r="M2628" s="593"/>
      <c r="N2628" s="562"/>
      <c r="O2628" s="564"/>
    </row>
    <row r="2629" ht="13.5" customHeight="1" outlineLevel="1">
      <c r="A2629" s="564"/>
      <c r="B2629" s="216">
        <f t="shared" si="1"/>
        <v>2624</v>
      </c>
      <c r="C2629" s="598"/>
      <c r="D2629" s="73">
        <v>8.595057654419E12</v>
      </c>
      <c r="E2629" s="55" t="s">
        <v>7545</v>
      </c>
      <c r="F2629" s="594" t="s">
        <v>7546</v>
      </c>
      <c r="G2629" s="589">
        <v>14071.12</v>
      </c>
      <c r="H2629" s="590">
        <f>G2629*'ЗМІСТ'!$E$13/1000*1.2</f>
        <v>738.1022881</v>
      </c>
      <c r="I2629" s="591"/>
      <c r="J2629" s="592"/>
      <c r="K2629" s="591"/>
      <c r="L2629" s="575"/>
      <c r="M2629" s="593"/>
      <c r="N2629" s="562"/>
      <c r="O2629" s="564"/>
    </row>
    <row r="2630" ht="13.5" customHeight="1" outlineLevel="1">
      <c r="A2630" s="564"/>
      <c r="B2630" s="216">
        <f t="shared" si="1"/>
        <v>2625</v>
      </c>
      <c r="C2630" s="610"/>
      <c r="D2630" s="73">
        <v>8.59505766971E12</v>
      </c>
      <c r="E2630" s="55" t="s">
        <v>7547</v>
      </c>
      <c r="F2630" s="594" t="s">
        <v>7548</v>
      </c>
      <c r="G2630" s="589">
        <v>13792.61</v>
      </c>
      <c r="H2630" s="590">
        <f>G2630*'ЗМІСТ'!$E$13/1000*1.2</f>
        <v>723.4930127</v>
      </c>
      <c r="I2630" s="591"/>
      <c r="J2630" s="592"/>
      <c r="K2630" s="591"/>
      <c r="L2630" s="575"/>
      <c r="M2630" s="593"/>
      <c r="N2630" s="562"/>
      <c r="O2630" s="564"/>
    </row>
    <row r="2631" ht="13.5" customHeight="1" outlineLevel="1">
      <c r="A2631" s="564"/>
      <c r="B2631" s="216">
        <f t="shared" si="1"/>
        <v>2626</v>
      </c>
      <c r="C2631" s="598"/>
      <c r="D2631" s="73">
        <v>8.595057654457E12</v>
      </c>
      <c r="E2631" s="55" t="s">
        <v>7549</v>
      </c>
      <c r="F2631" s="594" t="s">
        <v>7550</v>
      </c>
      <c r="G2631" s="589">
        <v>9893.0</v>
      </c>
      <c r="H2631" s="590">
        <f>G2631*'ЗМІСТ'!$E$13/1000*1.2</f>
        <v>518.9385022</v>
      </c>
      <c r="I2631" s="591"/>
      <c r="J2631" s="592"/>
      <c r="K2631" s="591"/>
      <c r="L2631" s="575"/>
      <c r="M2631" s="593"/>
      <c r="N2631" s="562"/>
      <c r="O2631" s="564"/>
    </row>
    <row r="2632" ht="13.5" customHeight="1" outlineLevel="1">
      <c r="A2632" s="564"/>
      <c r="B2632" s="216">
        <f t="shared" si="1"/>
        <v>2627</v>
      </c>
      <c r="C2632" s="610"/>
      <c r="D2632" s="73">
        <v>8.595057695832E12</v>
      </c>
      <c r="E2632" s="55" t="s">
        <v>7551</v>
      </c>
      <c r="F2632" s="594" t="s">
        <v>7552</v>
      </c>
      <c r="G2632" s="589">
        <v>12958.29</v>
      </c>
      <c r="H2632" s="590">
        <f>G2632*'ЗМІСТ'!$E$13/1000*1.2</f>
        <v>679.7286569</v>
      </c>
      <c r="I2632" s="591"/>
      <c r="J2632" s="592"/>
      <c r="K2632" s="591"/>
      <c r="L2632" s="575"/>
      <c r="M2632" s="593"/>
      <c r="N2632" s="562"/>
      <c r="O2632" s="564"/>
    </row>
    <row r="2633" ht="13.5" customHeight="1" outlineLevel="1">
      <c r="A2633" s="564"/>
      <c r="B2633" s="216">
        <f t="shared" si="1"/>
        <v>2628</v>
      </c>
      <c r="C2633" s="598"/>
      <c r="D2633" s="73">
        <v>8.595057680944E12</v>
      </c>
      <c r="E2633" s="55" t="s">
        <v>7553</v>
      </c>
      <c r="F2633" s="594" t="s">
        <v>7554</v>
      </c>
      <c r="G2633" s="589">
        <v>8789.3</v>
      </c>
      <c r="H2633" s="590">
        <f>G2633*'ЗМІСТ'!$E$13/1000*1.2</f>
        <v>461.0437862</v>
      </c>
      <c r="I2633" s="591"/>
      <c r="J2633" s="592"/>
      <c r="K2633" s="591"/>
      <c r="L2633" s="575"/>
      <c r="M2633" s="593"/>
      <c r="N2633" s="562"/>
      <c r="O2633" s="564"/>
    </row>
    <row r="2634" ht="13.5" customHeight="1" outlineLevel="1">
      <c r="A2634" s="564"/>
      <c r="B2634" s="216">
        <f t="shared" si="1"/>
        <v>2629</v>
      </c>
      <c r="C2634" s="610"/>
      <c r="D2634" s="73">
        <v>8.595057693531E12</v>
      </c>
      <c r="E2634" s="55" t="s">
        <v>7555</v>
      </c>
      <c r="F2634" s="594" t="s">
        <v>7556</v>
      </c>
      <c r="G2634" s="589">
        <v>659.51</v>
      </c>
      <c r="H2634" s="590">
        <f>G2634*'ЗМІСТ'!$E$13/1000*1.2</f>
        <v>34.59467619</v>
      </c>
      <c r="I2634" s="591"/>
      <c r="J2634" s="592"/>
      <c r="K2634" s="591"/>
      <c r="L2634" s="575"/>
      <c r="M2634" s="593"/>
      <c r="N2634" s="562"/>
      <c r="O2634" s="564"/>
    </row>
    <row r="2635" ht="13.5" customHeight="1" outlineLevel="1">
      <c r="A2635" s="564"/>
      <c r="B2635" s="216">
        <f t="shared" si="1"/>
        <v>2630</v>
      </c>
      <c r="C2635" s="598"/>
      <c r="D2635" s="73">
        <v>8.595057654464E12</v>
      </c>
      <c r="E2635" s="55" t="s">
        <v>7557</v>
      </c>
      <c r="F2635" s="594" t="s">
        <v>7558</v>
      </c>
      <c r="G2635" s="589">
        <v>609.43</v>
      </c>
      <c r="H2635" s="590">
        <f>G2635*'ЗМІСТ'!$E$13/1000*1.2</f>
        <v>31.96772378</v>
      </c>
      <c r="I2635" s="591"/>
      <c r="J2635" s="592"/>
      <c r="K2635" s="591"/>
      <c r="L2635" s="575"/>
      <c r="M2635" s="593"/>
      <c r="N2635" s="562"/>
      <c r="O2635" s="564"/>
    </row>
    <row r="2636" ht="13.5" customHeight="1" outlineLevel="1">
      <c r="A2636" s="564"/>
      <c r="B2636" s="216">
        <f t="shared" si="1"/>
        <v>2631</v>
      </c>
      <c r="C2636" s="610"/>
      <c r="D2636" s="73">
        <v>8.595057669758E12</v>
      </c>
      <c r="E2636" s="55" t="s">
        <v>7559</v>
      </c>
      <c r="F2636" s="594" t="s">
        <v>7560</v>
      </c>
      <c r="G2636" s="589">
        <v>7474.1</v>
      </c>
      <c r="H2636" s="590">
        <f>G2636*'ЗМІСТ'!$E$13/1000*1.2</f>
        <v>392.0548124</v>
      </c>
      <c r="I2636" s="591"/>
      <c r="J2636" s="592"/>
      <c r="K2636" s="591"/>
      <c r="L2636" s="575"/>
      <c r="M2636" s="593"/>
      <c r="N2636" s="562"/>
      <c r="O2636" s="564"/>
    </row>
    <row r="2637" ht="13.5" customHeight="1" outlineLevel="1">
      <c r="A2637" s="564"/>
      <c r="B2637" s="216">
        <f t="shared" si="1"/>
        <v>2632</v>
      </c>
      <c r="C2637" s="598"/>
      <c r="D2637" s="73">
        <v>8.595057654617E12</v>
      </c>
      <c r="E2637" s="55" t="s">
        <v>7561</v>
      </c>
      <c r="F2637" s="594" t="s">
        <v>7562</v>
      </c>
      <c r="G2637" s="589">
        <v>3327.44</v>
      </c>
      <c r="H2637" s="590">
        <f>G2637*'ЗМІСТ'!$E$13/1000*1.2</f>
        <v>174.5412645</v>
      </c>
      <c r="I2637" s="591"/>
      <c r="J2637" s="592"/>
      <c r="K2637" s="591"/>
      <c r="L2637" s="575"/>
      <c r="M2637" s="593"/>
      <c r="N2637" s="562"/>
      <c r="O2637" s="564"/>
    </row>
    <row r="2638" ht="13.5" customHeight="1" outlineLevel="1">
      <c r="A2638" s="564"/>
      <c r="B2638" s="216">
        <f t="shared" si="1"/>
        <v>2633</v>
      </c>
      <c r="C2638" s="609"/>
      <c r="D2638" s="73">
        <v>8.595057669765E12</v>
      </c>
      <c r="E2638" s="55" t="s">
        <v>7563</v>
      </c>
      <c r="F2638" s="594" t="s">
        <v>7564</v>
      </c>
      <c r="G2638" s="589">
        <v>11646.49</v>
      </c>
      <c r="H2638" s="590">
        <f>G2638*'ЗМІСТ'!$E$13/1000*1.2</f>
        <v>610.9180305</v>
      </c>
      <c r="I2638" s="591"/>
      <c r="J2638" s="592"/>
      <c r="K2638" s="591"/>
      <c r="L2638" s="575"/>
      <c r="M2638" s="593"/>
      <c r="N2638" s="562"/>
      <c r="O2638" s="564"/>
    </row>
    <row r="2639" ht="13.5" customHeight="1" outlineLevel="1">
      <c r="A2639" s="564"/>
      <c r="B2639" s="216">
        <f t="shared" si="1"/>
        <v>2634</v>
      </c>
      <c r="C2639" s="598"/>
      <c r="D2639" s="73">
        <v>8.595057654631E12</v>
      </c>
      <c r="E2639" s="55" t="s">
        <v>7565</v>
      </c>
      <c r="F2639" s="594" t="s">
        <v>7566</v>
      </c>
      <c r="G2639" s="589">
        <v>4849.32</v>
      </c>
      <c r="H2639" s="590">
        <f>G2639*'ЗМІСТ'!$E$13/1000*1.2</f>
        <v>254.3716625</v>
      </c>
      <c r="I2639" s="591"/>
      <c r="J2639" s="592"/>
      <c r="K2639" s="591"/>
      <c r="L2639" s="575"/>
      <c r="M2639" s="593"/>
      <c r="N2639" s="562"/>
      <c r="O2639" s="564"/>
    </row>
    <row r="2640" ht="13.5" customHeight="1" outlineLevel="1">
      <c r="A2640" s="564"/>
      <c r="B2640" s="216">
        <f t="shared" si="1"/>
        <v>2635</v>
      </c>
      <c r="C2640" s="609"/>
      <c r="D2640" s="73">
        <v>8.595057681118E12</v>
      </c>
      <c r="E2640" s="55" t="s">
        <v>7567</v>
      </c>
      <c r="F2640" s="594" t="s">
        <v>7568</v>
      </c>
      <c r="G2640" s="589">
        <v>19235.27</v>
      </c>
      <c r="H2640" s="590">
        <f>G2640*'ЗМІСТ'!$E$13/1000*1.2</f>
        <v>1008.988396</v>
      </c>
      <c r="I2640" s="591"/>
      <c r="J2640" s="592"/>
      <c r="K2640" s="591"/>
      <c r="L2640" s="575"/>
      <c r="M2640" s="593"/>
      <c r="N2640" s="562"/>
      <c r="O2640" s="564"/>
    </row>
    <row r="2641" ht="13.5" customHeight="1" outlineLevel="1">
      <c r="A2641" s="564"/>
      <c r="B2641" s="216">
        <f t="shared" si="1"/>
        <v>2636</v>
      </c>
      <c r="C2641" s="598"/>
      <c r="D2641" s="73">
        <v>8.595057681101E12</v>
      </c>
      <c r="E2641" s="55" t="s">
        <v>7569</v>
      </c>
      <c r="F2641" s="594" t="s">
        <v>7570</v>
      </c>
      <c r="G2641" s="589">
        <v>8852.69</v>
      </c>
      <c r="H2641" s="590">
        <f>G2641*'ЗМІСТ'!$E$13/1000*1.2</f>
        <v>464.3689163</v>
      </c>
      <c r="I2641" s="591"/>
      <c r="J2641" s="592"/>
      <c r="K2641" s="591"/>
      <c r="L2641" s="575"/>
      <c r="M2641" s="593"/>
      <c r="N2641" s="562"/>
      <c r="O2641" s="564"/>
    </row>
    <row r="2642" ht="13.5" customHeight="1" outlineLevel="1">
      <c r="A2642" s="564"/>
      <c r="B2642" s="216">
        <f t="shared" si="1"/>
        <v>2637</v>
      </c>
      <c r="C2642" s="609"/>
      <c r="D2642" s="73">
        <v>8.595057669772E12</v>
      </c>
      <c r="E2642" s="55" t="s">
        <v>7571</v>
      </c>
      <c r="F2642" s="594" t="s">
        <v>7572</v>
      </c>
      <c r="G2642" s="589">
        <v>6831.68</v>
      </c>
      <c r="H2642" s="590">
        <f>G2642*'ЗМІСТ'!$E$13/1000*1.2</f>
        <v>358.3565942</v>
      </c>
      <c r="I2642" s="591"/>
      <c r="J2642" s="592"/>
      <c r="K2642" s="591"/>
      <c r="L2642" s="575"/>
      <c r="M2642" s="593"/>
      <c r="N2642" s="562"/>
      <c r="O2642" s="564"/>
    </row>
    <row r="2643" ht="13.5" customHeight="1" outlineLevel="1">
      <c r="A2643" s="564"/>
      <c r="B2643" s="216">
        <f t="shared" si="1"/>
        <v>2638</v>
      </c>
      <c r="C2643" s="598"/>
      <c r="D2643" s="73">
        <v>8.595057654624E12</v>
      </c>
      <c r="E2643" s="55" t="s">
        <v>7573</v>
      </c>
      <c r="F2643" s="594" t="s">
        <v>7574</v>
      </c>
      <c r="G2643" s="589">
        <v>3052.22</v>
      </c>
      <c r="H2643" s="590">
        <f>G2643*'ЗМІСТ'!$E$13/1000*1.2</f>
        <v>160.1045664</v>
      </c>
      <c r="I2643" s="591"/>
      <c r="J2643" s="592"/>
      <c r="K2643" s="591"/>
      <c r="L2643" s="575"/>
      <c r="M2643" s="593"/>
      <c r="N2643" s="562"/>
      <c r="O2643" s="564"/>
    </row>
    <row r="2644" ht="13.5" customHeight="1" outlineLevel="1">
      <c r="A2644" s="564"/>
      <c r="B2644" s="216">
        <f t="shared" si="1"/>
        <v>2639</v>
      </c>
      <c r="C2644" s="609"/>
      <c r="D2644" s="73">
        <v>8.595057669789E12</v>
      </c>
      <c r="E2644" s="55" t="s">
        <v>7575</v>
      </c>
      <c r="F2644" s="594" t="s">
        <v>7576</v>
      </c>
      <c r="G2644" s="589">
        <v>9766.79</v>
      </c>
      <c r="H2644" s="590">
        <f>G2644*'ЗМІСТ'!$E$13/1000*1.2</f>
        <v>512.3181415</v>
      </c>
      <c r="I2644" s="591"/>
      <c r="J2644" s="592"/>
      <c r="K2644" s="591"/>
      <c r="L2644" s="575"/>
      <c r="M2644" s="593"/>
      <c r="N2644" s="562"/>
      <c r="O2644" s="564"/>
    </row>
    <row r="2645" ht="13.5" customHeight="1" outlineLevel="1">
      <c r="A2645" s="564"/>
      <c r="B2645" s="216">
        <f t="shared" si="1"/>
        <v>2640</v>
      </c>
      <c r="C2645" s="598"/>
      <c r="D2645" s="73">
        <v>8.595057654648E12</v>
      </c>
      <c r="E2645" s="55" t="s">
        <v>7577</v>
      </c>
      <c r="F2645" s="594" t="s">
        <v>7578</v>
      </c>
      <c r="G2645" s="589">
        <v>4325.52</v>
      </c>
      <c r="H2645" s="590">
        <f>G2645*'ЗМІСТ'!$E$13/1000*1.2</f>
        <v>226.8956707</v>
      </c>
      <c r="I2645" s="591"/>
      <c r="J2645" s="592"/>
      <c r="K2645" s="591"/>
      <c r="L2645" s="575"/>
      <c r="M2645" s="593"/>
      <c r="N2645" s="562"/>
      <c r="O2645" s="564"/>
    </row>
    <row r="2646" ht="13.5" customHeight="1" outlineLevel="1">
      <c r="A2646" s="564"/>
      <c r="B2646" s="216">
        <f t="shared" si="1"/>
        <v>2641</v>
      </c>
      <c r="C2646" s="609"/>
      <c r="D2646" s="73">
        <v>8.595057669796E12</v>
      </c>
      <c r="E2646" s="55" t="s">
        <v>7579</v>
      </c>
      <c r="F2646" s="594" t="s">
        <v>7580</v>
      </c>
      <c r="G2646" s="589">
        <v>4465.72</v>
      </c>
      <c r="H2646" s="590">
        <f>G2646*'ЗМІСТ'!$E$13/1000*1.2</f>
        <v>234.2498785</v>
      </c>
      <c r="I2646" s="591"/>
      <c r="J2646" s="592"/>
      <c r="K2646" s="591"/>
      <c r="L2646" s="575"/>
      <c r="M2646" s="593"/>
      <c r="N2646" s="562"/>
      <c r="O2646" s="564"/>
    </row>
    <row r="2647" ht="13.5" customHeight="1" outlineLevel="1">
      <c r="A2647" s="564"/>
      <c r="B2647" s="216">
        <f t="shared" si="1"/>
        <v>2642</v>
      </c>
      <c r="C2647" s="598"/>
      <c r="D2647" s="73">
        <v>8.595057654662E12</v>
      </c>
      <c r="E2647" s="55" t="s">
        <v>7581</v>
      </c>
      <c r="F2647" s="594" t="s">
        <v>7582</v>
      </c>
      <c r="G2647" s="589">
        <v>2338.79</v>
      </c>
      <c r="H2647" s="590">
        <f>G2647*'ЗМІСТ'!$E$13/1000*1.2</f>
        <v>122.6815101</v>
      </c>
      <c r="I2647" s="591"/>
      <c r="J2647" s="592"/>
      <c r="K2647" s="591"/>
      <c r="L2647" s="575"/>
      <c r="M2647" s="593"/>
      <c r="N2647" s="562"/>
      <c r="O2647" s="564"/>
    </row>
    <row r="2648" ht="13.5" customHeight="1" outlineLevel="1">
      <c r="A2648" s="564"/>
      <c r="B2648" s="216">
        <f t="shared" si="1"/>
        <v>2643</v>
      </c>
      <c r="C2648" s="609"/>
      <c r="D2648" s="73">
        <v>8.595057669802E12</v>
      </c>
      <c r="E2648" s="55" t="s">
        <v>7583</v>
      </c>
      <c r="F2648" s="594" t="s">
        <v>7584</v>
      </c>
      <c r="G2648" s="589">
        <v>11420.69</v>
      </c>
      <c r="H2648" s="590">
        <f>G2648*'ЗМІСТ'!$E$13/1000*1.2</f>
        <v>599.0736644</v>
      </c>
      <c r="I2648" s="591"/>
      <c r="J2648" s="592"/>
      <c r="K2648" s="591"/>
      <c r="L2648" s="575"/>
      <c r="M2648" s="593"/>
      <c r="N2648" s="562"/>
      <c r="O2648" s="564"/>
    </row>
    <row r="2649" ht="13.5" customHeight="1" outlineLevel="1">
      <c r="A2649" s="564"/>
      <c r="B2649" s="216">
        <f t="shared" si="1"/>
        <v>2644</v>
      </c>
      <c r="C2649" s="598"/>
      <c r="D2649" s="73">
        <v>8.595057655652E12</v>
      </c>
      <c r="E2649" s="55" t="s">
        <v>7585</v>
      </c>
      <c r="F2649" s="594" t="s">
        <v>7586</v>
      </c>
      <c r="G2649" s="589">
        <v>7578.49</v>
      </c>
      <c r="H2649" s="590">
        <f>G2649*'ЗМІСТ'!$E$13/1000*1.2</f>
        <v>397.5306024</v>
      </c>
      <c r="I2649" s="591">
        <v>0.03167501775466853</v>
      </c>
      <c r="J2649" s="592"/>
      <c r="K2649" s="591"/>
      <c r="L2649" s="575"/>
      <c r="M2649" s="593"/>
      <c r="N2649" s="562"/>
      <c r="O2649" s="564"/>
    </row>
    <row r="2650" ht="13.5" customHeight="1" outlineLevel="1">
      <c r="A2650" s="564"/>
      <c r="B2650" s="216">
        <f t="shared" si="1"/>
        <v>2645</v>
      </c>
      <c r="C2650" s="609"/>
      <c r="D2650" s="73">
        <v>8.595057681514E12</v>
      </c>
      <c r="E2650" s="55" t="s">
        <v>7587</v>
      </c>
      <c r="F2650" s="594" t="s">
        <v>7588</v>
      </c>
      <c r="G2650" s="589">
        <v>22681.06</v>
      </c>
      <c r="H2650" s="590">
        <f>G2650*'ЗМІСТ'!$E$13/1000*1.2</f>
        <v>1189.737724</v>
      </c>
      <c r="I2650" s="591">
        <v>0.035351138068909396</v>
      </c>
      <c r="J2650" s="592"/>
      <c r="K2650" s="591"/>
      <c r="L2650" s="575"/>
      <c r="M2650" s="593"/>
      <c r="N2650" s="562"/>
      <c r="O2650" s="564"/>
    </row>
    <row r="2651" ht="13.5" customHeight="1" outlineLevel="1">
      <c r="A2651" s="564"/>
      <c r="B2651" s="216">
        <f t="shared" si="1"/>
        <v>2646</v>
      </c>
      <c r="C2651" s="598"/>
      <c r="D2651" s="73">
        <v>8.595057681507E12</v>
      </c>
      <c r="E2651" s="55" t="s">
        <v>7589</v>
      </c>
      <c r="F2651" s="594" t="s">
        <v>7590</v>
      </c>
      <c r="G2651" s="589">
        <v>11962.65</v>
      </c>
      <c r="H2651" s="590">
        <f>G2651*'ЗМІСТ'!$E$13/1000*1.2</f>
        <v>627.5022413</v>
      </c>
      <c r="I2651" s="591">
        <v>0.04051439167943218</v>
      </c>
      <c r="J2651" s="592"/>
      <c r="K2651" s="591"/>
      <c r="L2651" s="575"/>
      <c r="M2651" s="593"/>
      <c r="N2651" s="562"/>
      <c r="O2651" s="564"/>
    </row>
    <row r="2652" ht="13.5" customHeight="1" outlineLevel="1">
      <c r="A2652" s="564"/>
      <c r="B2652" s="216">
        <f t="shared" si="1"/>
        <v>2647</v>
      </c>
      <c r="C2652" s="609"/>
      <c r="D2652" s="73">
        <v>8.595057681576E12</v>
      </c>
      <c r="E2652" s="55" t="s">
        <v>7591</v>
      </c>
      <c r="F2652" s="594" t="s">
        <v>7592</v>
      </c>
      <c r="G2652" s="589">
        <v>53188.79</v>
      </c>
      <c r="H2652" s="590">
        <f>G2652*'ЗМІСТ'!$E$13/1000*1.2</f>
        <v>2790.024362</v>
      </c>
      <c r="I2652" s="591"/>
      <c r="J2652" s="592"/>
      <c r="K2652" s="591"/>
      <c r="L2652" s="575"/>
      <c r="M2652" s="593"/>
      <c r="N2652" s="562"/>
      <c r="O2652" s="564"/>
    </row>
    <row r="2653" ht="13.5" customHeight="1" outlineLevel="1">
      <c r="A2653" s="564"/>
      <c r="B2653" s="216">
        <f t="shared" si="1"/>
        <v>2648</v>
      </c>
      <c r="C2653" s="598"/>
      <c r="D2653" s="73">
        <v>8.595057681569E12</v>
      </c>
      <c r="E2653" s="55" t="s">
        <v>7593</v>
      </c>
      <c r="F2653" s="594" t="s">
        <v>7594</v>
      </c>
      <c r="G2653" s="589">
        <v>33070.2</v>
      </c>
      <c r="H2653" s="590">
        <f>G2653*'ЗМІСТ'!$E$13/1000*1.2</f>
        <v>1734.701309</v>
      </c>
      <c r="I2653" s="591"/>
      <c r="J2653" s="592"/>
      <c r="K2653" s="591"/>
      <c r="L2653" s="575"/>
      <c r="M2653" s="593"/>
      <c r="N2653" s="562"/>
      <c r="O2653" s="564"/>
    </row>
    <row r="2654" ht="13.5" customHeight="1" outlineLevel="1">
      <c r="A2654" s="564"/>
      <c r="B2654" s="216">
        <f t="shared" si="1"/>
        <v>2649</v>
      </c>
      <c r="C2654" s="609"/>
      <c r="D2654" s="73">
        <v>8.595057681613E12</v>
      </c>
      <c r="E2654" s="55" t="s">
        <v>7595</v>
      </c>
      <c r="F2654" s="594" t="s">
        <v>7596</v>
      </c>
      <c r="G2654" s="589">
        <v>8675.67</v>
      </c>
      <c r="H2654" s="590">
        <f>G2654*'ЗМІСТ'!$E$13/1000*1.2</f>
        <v>455.0833109</v>
      </c>
      <c r="I2654" s="591"/>
      <c r="J2654" s="592"/>
      <c r="K2654" s="591"/>
      <c r="L2654" s="575"/>
      <c r="M2654" s="593"/>
      <c r="N2654" s="562"/>
      <c r="O2654" s="564"/>
    </row>
    <row r="2655" ht="13.5" customHeight="1" outlineLevel="1">
      <c r="A2655" s="564"/>
      <c r="B2655" s="216">
        <f t="shared" si="1"/>
        <v>2650</v>
      </c>
      <c r="C2655" s="598"/>
      <c r="D2655" s="73">
        <v>8.595057681606E12</v>
      </c>
      <c r="E2655" s="55" t="s">
        <v>7597</v>
      </c>
      <c r="F2655" s="594" t="s">
        <v>7598</v>
      </c>
      <c r="G2655" s="589">
        <v>5951.09</v>
      </c>
      <c r="H2655" s="590">
        <f>G2655*'ЗМІСТ'!$E$13/1000*1.2</f>
        <v>312.1651401</v>
      </c>
      <c r="I2655" s="591"/>
      <c r="J2655" s="592"/>
      <c r="K2655" s="591"/>
      <c r="L2655" s="575"/>
      <c r="M2655" s="593"/>
      <c r="N2655" s="562"/>
      <c r="O2655" s="564"/>
    </row>
    <row r="2656" ht="13.5" customHeight="1" outlineLevel="1">
      <c r="A2656" s="564"/>
      <c r="B2656" s="216">
        <f t="shared" si="1"/>
        <v>2651</v>
      </c>
      <c r="C2656" s="609"/>
      <c r="D2656" s="73">
        <v>8.595057669819E12</v>
      </c>
      <c r="E2656" s="55" t="s">
        <v>7599</v>
      </c>
      <c r="F2656" s="594" t="s">
        <v>7600</v>
      </c>
      <c r="G2656" s="589">
        <v>6799.33</v>
      </c>
      <c r="H2656" s="590">
        <f>G2656*'ЗМІСТ'!$E$13/1000*1.2</f>
        <v>356.6596711</v>
      </c>
      <c r="I2656" s="591"/>
      <c r="J2656" s="592"/>
      <c r="K2656" s="591"/>
      <c r="L2656" s="575"/>
      <c r="M2656" s="593"/>
      <c r="N2656" s="562"/>
      <c r="O2656" s="564"/>
    </row>
    <row r="2657" ht="13.5" customHeight="1" outlineLevel="1">
      <c r="A2657" s="564"/>
      <c r="B2657" s="216">
        <f t="shared" si="1"/>
        <v>2652</v>
      </c>
      <c r="C2657" s="598"/>
      <c r="D2657" s="73">
        <v>8.595057654501E12</v>
      </c>
      <c r="E2657" s="55" t="s">
        <v>7601</v>
      </c>
      <c r="F2657" s="594" t="s">
        <v>7602</v>
      </c>
      <c r="G2657" s="589">
        <v>3716.9</v>
      </c>
      <c r="H2657" s="590">
        <f>G2657*'ЗМІСТ'!$E$13/1000*1.2</f>
        <v>194.9704355</v>
      </c>
      <c r="I2657" s="591"/>
      <c r="J2657" s="592"/>
      <c r="K2657" s="591"/>
      <c r="L2657" s="575"/>
      <c r="M2657" s="593"/>
      <c r="N2657" s="562"/>
      <c r="O2657" s="564"/>
    </row>
    <row r="2658" ht="13.5" customHeight="1" outlineLevel="1">
      <c r="A2658" s="564"/>
      <c r="B2658" s="216">
        <f t="shared" si="1"/>
        <v>2653</v>
      </c>
      <c r="C2658" s="609"/>
      <c r="D2658" s="73">
        <v>8.595057669826E12</v>
      </c>
      <c r="E2658" s="55" t="s">
        <v>7603</v>
      </c>
      <c r="F2658" s="594" t="s">
        <v>7604</v>
      </c>
      <c r="G2658" s="589">
        <v>11026.97</v>
      </c>
      <c r="H2658" s="590">
        <f>G2658*'ЗМІСТ'!$E$13/1000*1.2</f>
        <v>578.4210346</v>
      </c>
      <c r="I2658" s="591"/>
      <c r="J2658" s="592"/>
      <c r="K2658" s="591"/>
      <c r="L2658" s="575"/>
      <c r="M2658" s="593"/>
      <c r="N2658" s="562"/>
      <c r="O2658" s="564"/>
    </row>
    <row r="2659" ht="13.5" customHeight="1" outlineLevel="1">
      <c r="A2659" s="564"/>
      <c r="B2659" s="216">
        <f t="shared" si="1"/>
        <v>2654</v>
      </c>
      <c r="C2659" s="598"/>
      <c r="D2659" s="73">
        <v>8.595057654518E12</v>
      </c>
      <c r="E2659" s="55" t="s">
        <v>7605</v>
      </c>
      <c r="F2659" s="594" t="s">
        <v>7606</v>
      </c>
      <c r="G2659" s="589">
        <v>5617.52</v>
      </c>
      <c r="H2659" s="590">
        <f>G2659*'ЗМІСТ'!$E$13/1000*1.2</f>
        <v>294.6676857</v>
      </c>
      <c r="I2659" s="591"/>
      <c r="J2659" s="592"/>
      <c r="K2659" s="591"/>
      <c r="L2659" s="575"/>
      <c r="M2659" s="593"/>
      <c r="N2659" s="562"/>
      <c r="O2659" s="564"/>
    </row>
    <row r="2660" ht="13.5" customHeight="1" outlineLevel="1">
      <c r="A2660" s="564"/>
      <c r="B2660" s="216">
        <f t="shared" si="1"/>
        <v>2655</v>
      </c>
      <c r="C2660" s="609"/>
      <c r="D2660" s="73">
        <v>8.595057682412E12</v>
      </c>
      <c r="E2660" s="55" t="s">
        <v>7607</v>
      </c>
      <c r="F2660" s="594" t="s">
        <v>7608</v>
      </c>
      <c r="G2660" s="589">
        <v>19115.26</v>
      </c>
      <c r="H2660" s="590">
        <f>G2660*'ЗМІСТ'!$E$13/1000*1.2</f>
        <v>1002.693257</v>
      </c>
      <c r="I2660" s="591"/>
      <c r="J2660" s="592"/>
      <c r="K2660" s="591"/>
      <c r="L2660" s="575"/>
      <c r="M2660" s="593"/>
      <c r="N2660" s="562"/>
      <c r="O2660" s="564"/>
    </row>
    <row r="2661" ht="13.5" customHeight="1" outlineLevel="1">
      <c r="A2661" s="564"/>
      <c r="B2661" s="216">
        <f t="shared" si="1"/>
        <v>2656</v>
      </c>
      <c r="C2661" s="598"/>
      <c r="D2661" s="73">
        <v>8.595057682405E12</v>
      </c>
      <c r="E2661" s="55" t="s">
        <v>7609</v>
      </c>
      <c r="F2661" s="594" t="s">
        <v>7610</v>
      </c>
      <c r="G2661" s="589">
        <v>10535.09</v>
      </c>
      <c r="H2661" s="590">
        <f>G2661*'ЗМІСТ'!$E$13/1000*1.2</f>
        <v>552.6194102</v>
      </c>
      <c r="I2661" s="591"/>
      <c r="J2661" s="592"/>
      <c r="K2661" s="591"/>
      <c r="L2661" s="575"/>
      <c r="M2661" s="593"/>
      <c r="N2661" s="562"/>
      <c r="O2661" s="564"/>
    </row>
    <row r="2662" ht="13.5" customHeight="1" outlineLevel="1">
      <c r="A2662" s="564"/>
      <c r="B2662" s="216">
        <f t="shared" si="1"/>
        <v>2657</v>
      </c>
      <c r="C2662" s="609"/>
      <c r="D2662" s="73">
        <v>8.595057682436E12</v>
      </c>
      <c r="E2662" s="55" t="s">
        <v>7611</v>
      </c>
      <c r="F2662" s="594" t="s">
        <v>7612</v>
      </c>
      <c r="G2662" s="589">
        <v>5191.76</v>
      </c>
      <c r="H2662" s="590">
        <f>G2662*'ЗМІСТ'!$E$13/1000*1.2</f>
        <v>272.3343938</v>
      </c>
      <c r="I2662" s="591"/>
      <c r="J2662" s="592"/>
      <c r="K2662" s="591"/>
      <c r="L2662" s="575"/>
      <c r="M2662" s="593"/>
      <c r="N2662" s="562"/>
      <c r="O2662" s="564"/>
    </row>
    <row r="2663" ht="13.5" customHeight="1" outlineLevel="1">
      <c r="A2663" s="564"/>
      <c r="B2663" s="216">
        <f t="shared" si="1"/>
        <v>2658</v>
      </c>
      <c r="C2663" s="598"/>
      <c r="D2663" s="73">
        <v>8.595057682429E12</v>
      </c>
      <c r="E2663" s="55" t="s">
        <v>7613</v>
      </c>
      <c r="F2663" s="594" t="s">
        <v>7614</v>
      </c>
      <c r="G2663" s="589">
        <v>3181.84</v>
      </c>
      <c r="H2663" s="590">
        <f>G2663*'ЗМІСТ'!$E$13/1000*1.2</f>
        <v>166.903799</v>
      </c>
      <c r="I2663" s="591"/>
      <c r="J2663" s="592"/>
      <c r="K2663" s="591"/>
      <c r="L2663" s="575"/>
      <c r="M2663" s="593"/>
      <c r="N2663" s="562"/>
      <c r="O2663" s="564"/>
    </row>
    <row r="2664" ht="13.5" customHeight="1" outlineLevel="1">
      <c r="A2664" s="564"/>
      <c r="B2664" s="216">
        <f t="shared" si="1"/>
        <v>2659</v>
      </c>
      <c r="C2664" s="609"/>
      <c r="D2664" s="73">
        <v>8.59505766984E12</v>
      </c>
      <c r="E2664" s="55" t="s">
        <v>7615</v>
      </c>
      <c r="F2664" s="594" t="s">
        <v>7616</v>
      </c>
      <c r="G2664" s="589">
        <v>7698.42</v>
      </c>
      <c r="H2664" s="590">
        <f>G2664*'ЗМІСТ'!$E$13/1000*1.2</f>
        <v>403.8215449</v>
      </c>
      <c r="I2664" s="591"/>
      <c r="J2664" s="592"/>
      <c r="K2664" s="591"/>
      <c r="L2664" s="575"/>
      <c r="M2664" s="593"/>
      <c r="N2664" s="562"/>
      <c r="O2664" s="564"/>
    </row>
    <row r="2665" ht="13.5" customHeight="1" outlineLevel="1">
      <c r="A2665" s="564"/>
      <c r="B2665" s="216">
        <f t="shared" si="1"/>
        <v>2660</v>
      </c>
      <c r="C2665" s="598"/>
      <c r="D2665" s="73">
        <v>8.59505765457E12</v>
      </c>
      <c r="E2665" s="55" t="s">
        <v>7617</v>
      </c>
      <c r="F2665" s="594" t="s">
        <v>7618</v>
      </c>
      <c r="G2665" s="589">
        <v>3548.15</v>
      </c>
      <c r="H2665" s="590">
        <f>G2665*'ЗМІСТ'!$E$13/1000*1.2</f>
        <v>186.118634</v>
      </c>
      <c r="I2665" s="591">
        <v>0.03390022230824846</v>
      </c>
      <c r="J2665" s="592"/>
      <c r="K2665" s="591"/>
      <c r="L2665" s="575"/>
      <c r="M2665" s="593"/>
      <c r="N2665" s="562"/>
      <c r="O2665" s="564"/>
    </row>
    <row r="2666" ht="13.5" customHeight="1" outlineLevel="1">
      <c r="A2666" s="564"/>
      <c r="B2666" s="216">
        <f t="shared" si="1"/>
        <v>2661</v>
      </c>
      <c r="C2666" s="609"/>
      <c r="D2666" s="73">
        <v>8.595057669857E12</v>
      </c>
      <c r="E2666" s="55" t="s">
        <v>7619</v>
      </c>
      <c r="F2666" s="594" t="s">
        <v>7620</v>
      </c>
      <c r="G2666" s="589">
        <v>13067.92</v>
      </c>
      <c r="H2666" s="590">
        <f>G2666*'ЗМІСТ'!$E$13/1000*1.2</f>
        <v>685.4793118</v>
      </c>
      <c r="I2666" s="591"/>
      <c r="J2666" s="592"/>
      <c r="K2666" s="591"/>
      <c r="L2666" s="575"/>
      <c r="M2666" s="593"/>
      <c r="N2666" s="562"/>
      <c r="O2666" s="564"/>
    </row>
    <row r="2667" ht="13.5" customHeight="1" outlineLevel="1">
      <c r="A2667" s="564"/>
      <c r="B2667" s="216">
        <f t="shared" si="1"/>
        <v>2662</v>
      </c>
      <c r="C2667" s="598"/>
      <c r="D2667" s="73">
        <v>8.595057654594E12</v>
      </c>
      <c r="E2667" s="55" t="s">
        <v>7621</v>
      </c>
      <c r="F2667" s="594" t="s">
        <v>7622</v>
      </c>
      <c r="G2667" s="589">
        <v>6577.56</v>
      </c>
      <c r="H2667" s="590">
        <f>G2667*'ЗМІСТ'!$E$13/1000*1.2</f>
        <v>345.0266991</v>
      </c>
      <c r="I2667" s="591"/>
      <c r="J2667" s="592"/>
      <c r="K2667" s="591"/>
      <c r="L2667" s="575"/>
      <c r="M2667" s="593"/>
      <c r="N2667" s="562"/>
      <c r="O2667" s="564"/>
    </row>
    <row r="2668" ht="13.5" customHeight="1" outlineLevel="1">
      <c r="A2668" s="564"/>
      <c r="B2668" s="216">
        <f t="shared" si="1"/>
        <v>2663</v>
      </c>
      <c r="C2668" s="609"/>
      <c r="D2668" s="73">
        <v>8.595057682511E12</v>
      </c>
      <c r="E2668" s="55" t="s">
        <v>7623</v>
      </c>
      <c r="F2668" s="594" t="s">
        <v>7624</v>
      </c>
      <c r="G2668" s="589">
        <v>24109.31</v>
      </c>
      <c r="H2668" s="590">
        <f>G2668*'ЗМІСТ'!$E$13/1000*1.2</f>
        <v>1264.656749</v>
      </c>
      <c r="I2668" s="591"/>
      <c r="J2668" s="592"/>
      <c r="K2668" s="591"/>
      <c r="L2668" s="575"/>
      <c r="M2668" s="593"/>
      <c r="N2668" s="562"/>
      <c r="O2668" s="564"/>
    </row>
    <row r="2669" ht="13.5" customHeight="1" outlineLevel="1">
      <c r="A2669" s="564"/>
      <c r="B2669" s="216">
        <f t="shared" si="1"/>
        <v>2664</v>
      </c>
      <c r="C2669" s="598"/>
      <c r="D2669" s="73">
        <v>8.595057682504E12</v>
      </c>
      <c r="E2669" s="55" t="s">
        <v>7625</v>
      </c>
      <c r="F2669" s="594" t="s">
        <v>7626</v>
      </c>
      <c r="G2669" s="589">
        <v>13181.77</v>
      </c>
      <c r="H2669" s="590">
        <f>G2669*'ЗМІСТ'!$E$13/1000*1.2</f>
        <v>691.4513272</v>
      </c>
      <c r="I2669" s="591"/>
      <c r="J2669" s="592"/>
      <c r="K2669" s="591"/>
      <c r="L2669" s="575"/>
      <c r="M2669" s="593"/>
      <c r="N2669" s="562"/>
      <c r="O2669" s="564"/>
    </row>
    <row r="2670" ht="13.5" customHeight="1" outlineLevel="1">
      <c r="A2670" s="564"/>
      <c r="B2670" s="216">
        <f t="shared" si="1"/>
        <v>2665</v>
      </c>
      <c r="C2670" s="609"/>
      <c r="D2670" s="73">
        <v>8.595057669864E12</v>
      </c>
      <c r="E2670" s="55" t="s">
        <v>7627</v>
      </c>
      <c r="F2670" s="594" t="s">
        <v>7624</v>
      </c>
      <c r="G2670" s="589">
        <v>5002.94</v>
      </c>
      <c r="H2670" s="590">
        <f>G2670*'ЗМІСТ'!$E$13/1000*1.2</f>
        <v>262.4298181</v>
      </c>
      <c r="I2670" s="591"/>
      <c r="J2670" s="592"/>
      <c r="K2670" s="591"/>
      <c r="L2670" s="575"/>
      <c r="M2670" s="593"/>
      <c r="N2670" s="562"/>
      <c r="O2670" s="564"/>
    </row>
    <row r="2671" ht="13.5" customHeight="1" outlineLevel="1">
      <c r="A2671" s="564"/>
      <c r="B2671" s="216">
        <f t="shared" si="1"/>
        <v>2666</v>
      </c>
      <c r="C2671" s="598"/>
      <c r="D2671" s="73">
        <v>8.595057654556E12</v>
      </c>
      <c r="E2671" s="55" t="s">
        <v>7628</v>
      </c>
      <c r="F2671" s="594" t="s">
        <v>7626</v>
      </c>
      <c r="G2671" s="589">
        <v>2887.63</v>
      </c>
      <c r="H2671" s="590">
        <f>G2671*'ЗМІСТ'!$E$13/1000*1.2</f>
        <v>151.4709782</v>
      </c>
      <c r="I2671" s="591"/>
      <c r="J2671" s="592"/>
      <c r="K2671" s="591"/>
      <c r="L2671" s="575"/>
      <c r="M2671" s="593"/>
      <c r="N2671" s="562"/>
      <c r="O2671" s="564"/>
    </row>
    <row r="2672" ht="13.5" customHeight="1" outlineLevel="1">
      <c r="A2672" s="564"/>
      <c r="B2672" s="216">
        <f t="shared" si="1"/>
        <v>2667</v>
      </c>
      <c r="C2672" s="609"/>
      <c r="D2672" s="73">
        <v>8.595057695979E12</v>
      </c>
      <c r="E2672" s="55" t="s">
        <v>7629</v>
      </c>
      <c r="F2672" s="594" t="s">
        <v>7616</v>
      </c>
      <c r="G2672" s="589">
        <v>5959.45</v>
      </c>
      <c r="H2672" s="590">
        <f>G2672*'ЗМІСТ'!$E$13/1000*1.2</f>
        <v>312.6036649</v>
      </c>
      <c r="I2672" s="591"/>
      <c r="J2672" s="592"/>
      <c r="K2672" s="591"/>
      <c r="L2672" s="575"/>
      <c r="M2672" s="593"/>
      <c r="N2672" s="562"/>
      <c r="O2672" s="564"/>
    </row>
    <row r="2673" ht="13.5" customHeight="1" outlineLevel="1">
      <c r="A2673" s="564"/>
      <c r="B2673" s="216">
        <f t="shared" si="1"/>
        <v>2668</v>
      </c>
      <c r="C2673" s="598"/>
      <c r="D2673" s="73">
        <v>8.595057692619E12</v>
      </c>
      <c r="E2673" s="55" t="s">
        <v>7630</v>
      </c>
      <c r="F2673" s="594" t="s">
        <v>7631</v>
      </c>
      <c r="G2673" s="589">
        <v>2872.98</v>
      </c>
      <c r="H2673" s="590">
        <f>G2673*'ЗМІСТ'!$E$13/1000*1.2</f>
        <v>150.7025107</v>
      </c>
      <c r="I2673" s="591"/>
      <c r="J2673" s="592"/>
      <c r="K2673" s="591"/>
      <c r="L2673" s="575"/>
      <c r="M2673" s="593"/>
      <c r="N2673" s="562"/>
      <c r="O2673" s="564"/>
    </row>
    <row r="2674" ht="13.5" customHeight="1" outlineLevel="1">
      <c r="A2674" s="564"/>
      <c r="B2674" s="216">
        <f t="shared" si="1"/>
        <v>2669</v>
      </c>
      <c r="C2674" s="609"/>
      <c r="D2674" s="73">
        <v>8.595057695986E12</v>
      </c>
      <c r="E2674" s="55" t="s">
        <v>7632</v>
      </c>
      <c r="F2674" s="594" t="s">
        <v>7633</v>
      </c>
      <c r="G2674" s="589">
        <v>8373.5</v>
      </c>
      <c r="H2674" s="590">
        <f>G2674*'ЗМІСТ'!$E$13/1000*1.2</f>
        <v>439.2329473</v>
      </c>
      <c r="I2674" s="591"/>
      <c r="J2674" s="592"/>
      <c r="K2674" s="591"/>
      <c r="L2674" s="575"/>
      <c r="M2674" s="593"/>
      <c r="N2674" s="562"/>
      <c r="O2674" s="564"/>
    </row>
    <row r="2675" ht="13.5" customHeight="1" outlineLevel="1">
      <c r="A2675" s="564"/>
      <c r="B2675" s="216">
        <f t="shared" si="1"/>
        <v>2670</v>
      </c>
      <c r="C2675" s="598"/>
      <c r="D2675" s="73">
        <v>8.595057692626E12</v>
      </c>
      <c r="E2675" s="55" t="s">
        <v>7634</v>
      </c>
      <c r="F2675" s="594" t="s">
        <v>7635</v>
      </c>
      <c r="G2675" s="589">
        <v>3904.22</v>
      </c>
      <c r="H2675" s="590">
        <f>G2675*'ЗМІСТ'!$E$13/1000*1.2</f>
        <v>204.7963286</v>
      </c>
      <c r="I2675" s="591"/>
      <c r="J2675" s="592"/>
      <c r="K2675" s="591"/>
      <c r="L2675" s="575"/>
      <c r="M2675" s="593"/>
      <c r="N2675" s="562"/>
      <c r="O2675" s="564"/>
    </row>
    <row r="2676" ht="13.5" customHeight="1" outlineLevel="1">
      <c r="A2676" s="564"/>
      <c r="B2676" s="216">
        <f t="shared" si="1"/>
        <v>2671</v>
      </c>
      <c r="C2676" s="609"/>
      <c r="D2676" s="73">
        <v>8.595057695993E12</v>
      </c>
      <c r="E2676" s="55" t="s">
        <v>7636</v>
      </c>
      <c r="F2676" s="594" t="s">
        <v>7637</v>
      </c>
      <c r="G2676" s="589">
        <v>14723.33</v>
      </c>
      <c r="H2676" s="590">
        <f>G2676*'ЗМІСТ'!$E$13/1000*1.2</f>
        <v>772.3140419</v>
      </c>
      <c r="I2676" s="591"/>
      <c r="J2676" s="592"/>
      <c r="K2676" s="591"/>
      <c r="L2676" s="575"/>
      <c r="M2676" s="593"/>
      <c r="N2676" s="562"/>
      <c r="O2676" s="564"/>
    </row>
    <row r="2677" ht="13.5" customHeight="1" outlineLevel="1">
      <c r="A2677" s="564"/>
      <c r="B2677" s="216">
        <f t="shared" si="1"/>
        <v>2672</v>
      </c>
      <c r="C2677" s="598"/>
      <c r="D2677" s="73">
        <v>8.595057692633E12</v>
      </c>
      <c r="E2677" s="55" t="s">
        <v>7638</v>
      </c>
      <c r="F2677" s="594" t="s">
        <v>7639</v>
      </c>
      <c r="G2677" s="589">
        <v>6874.35</v>
      </c>
      <c r="H2677" s="590">
        <f>G2677*'ЗМІСТ'!$E$13/1000*1.2</f>
        <v>360.5948542</v>
      </c>
      <c r="I2677" s="591"/>
      <c r="J2677" s="592"/>
      <c r="K2677" s="591"/>
      <c r="L2677" s="575"/>
      <c r="M2677" s="593"/>
      <c r="N2677" s="562"/>
      <c r="O2677" s="564"/>
    </row>
    <row r="2678" ht="13.5" customHeight="1" outlineLevel="1">
      <c r="A2678" s="564"/>
      <c r="B2678" s="216">
        <f t="shared" si="1"/>
        <v>2673</v>
      </c>
      <c r="C2678" s="609"/>
      <c r="D2678" s="73">
        <v>8.595057695962E12</v>
      </c>
      <c r="E2678" s="55" t="s">
        <v>7640</v>
      </c>
      <c r="F2678" s="594" t="s">
        <v>7641</v>
      </c>
      <c r="G2678" s="589">
        <v>4231.45</v>
      </c>
      <c r="H2678" s="590">
        <f>G2678*'ЗМІСТ'!$E$13/1000*1.2</f>
        <v>221.9612175</v>
      </c>
      <c r="I2678" s="591"/>
      <c r="J2678" s="592"/>
      <c r="K2678" s="591"/>
      <c r="L2678" s="575"/>
      <c r="M2678" s="593"/>
      <c r="N2678" s="562"/>
      <c r="O2678" s="564"/>
    </row>
    <row r="2679" ht="13.5" customHeight="1" outlineLevel="1">
      <c r="A2679" s="564"/>
      <c r="B2679" s="216">
        <f t="shared" si="1"/>
        <v>2674</v>
      </c>
      <c r="C2679" s="598"/>
      <c r="D2679" s="73">
        <v>8.595057692602E12</v>
      </c>
      <c r="E2679" s="55" t="s">
        <v>7642</v>
      </c>
      <c r="F2679" s="594" t="s">
        <v>7643</v>
      </c>
      <c r="G2679" s="589">
        <v>2210.89</v>
      </c>
      <c r="H2679" s="590">
        <f>G2679*'ЗМІСТ'!$E$13/1000*1.2</f>
        <v>115.9725003</v>
      </c>
      <c r="I2679" s="591"/>
      <c r="J2679" s="592"/>
      <c r="K2679" s="591"/>
      <c r="L2679" s="575"/>
      <c r="M2679" s="593"/>
      <c r="N2679" s="562"/>
      <c r="O2679" s="564"/>
    </row>
    <row r="2680" ht="13.5" customHeight="1" outlineLevel="1">
      <c r="A2680" s="564"/>
      <c r="B2680" s="216">
        <f t="shared" si="1"/>
        <v>2675</v>
      </c>
      <c r="C2680" s="609"/>
      <c r="D2680" s="73">
        <v>8.595057669895E12</v>
      </c>
      <c r="E2680" s="55" t="s">
        <v>7644</v>
      </c>
      <c r="F2680" s="594" t="s">
        <v>7645</v>
      </c>
      <c r="G2680" s="589">
        <v>10752.94</v>
      </c>
      <c r="H2680" s="590">
        <f>G2680*'ЗМІСТ'!$E$13/1000*1.2</f>
        <v>564.0467581</v>
      </c>
      <c r="I2680" s="591"/>
      <c r="J2680" s="592"/>
      <c r="K2680" s="591"/>
      <c r="L2680" s="575"/>
      <c r="M2680" s="593"/>
      <c r="N2680" s="562"/>
      <c r="O2680" s="564"/>
    </row>
    <row r="2681" ht="13.5" customHeight="1" outlineLevel="1">
      <c r="A2681" s="564"/>
      <c r="B2681" s="216">
        <f t="shared" si="1"/>
        <v>2676</v>
      </c>
      <c r="C2681" s="598"/>
      <c r="D2681" s="73">
        <v>8.595057654808E12</v>
      </c>
      <c r="E2681" s="55" t="s">
        <v>7646</v>
      </c>
      <c r="F2681" s="594" t="s">
        <v>7647</v>
      </c>
      <c r="G2681" s="589">
        <v>5779.51</v>
      </c>
      <c r="H2681" s="590">
        <f>G2681*'ЗМІСТ'!$E$13/1000*1.2</f>
        <v>303.1648906</v>
      </c>
      <c r="I2681" s="591">
        <v>0.031164246230690782</v>
      </c>
      <c r="J2681" s="592"/>
      <c r="K2681" s="591"/>
      <c r="L2681" s="575"/>
      <c r="M2681" s="593"/>
      <c r="N2681" s="562"/>
      <c r="O2681" s="564"/>
    </row>
    <row r="2682" ht="13.5" customHeight="1" outlineLevel="1">
      <c r="A2682" s="564"/>
      <c r="B2682" s="216">
        <f t="shared" si="1"/>
        <v>2677</v>
      </c>
      <c r="C2682" s="609"/>
      <c r="D2682" s="73">
        <v>8.595057669918E12</v>
      </c>
      <c r="E2682" s="55" t="s">
        <v>7648</v>
      </c>
      <c r="F2682" s="594" t="s">
        <v>7649</v>
      </c>
      <c r="G2682" s="589">
        <v>17954.12</v>
      </c>
      <c r="H2682" s="590">
        <f>G2682*'ЗМІСТ'!$E$13/1000*1.2</f>
        <v>941.7855191</v>
      </c>
      <c r="I2682" s="591"/>
      <c r="J2682" s="592"/>
      <c r="K2682" s="591"/>
      <c r="L2682" s="575"/>
      <c r="M2682" s="593"/>
      <c r="N2682" s="562"/>
      <c r="O2682" s="564"/>
    </row>
    <row r="2683" ht="13.5" customHeight="1" outlineLevel="1">
      <c r="A2683" s="564"/>
      <c r="B2683" s="216">
        <f t="shared" si="1"/>
        <v>2678</v>
      </c>
      <c r="C2683" s="598"/>
      <c r="D2683" s="73">
        <v>8.595057654822E12</v>
      </c>
      <c r="E2683" s="55" t="s">
        <v>7650</v>
      </c>
      <c r="F2683" s="594" t="s">
        <v>7651</v>
      </c>
      <c r="G2683" s="589">
        <v>9398.58</v>
      </c>
      <c r="H2683" s="590">
        <f>G2683*'ЗМІСТ'!$E$13/1000*1.2</f>
        <v>493.0036417</v>
      </c>
      <c r="I2683" s="591">
        <v>0.04016713787478674</v>
      </c>
      <c r="J2683" s="592"/>
      <c r="K2683" s="591"/>
      <c r="L2683" s="575"/>
      <c r="M2683" s="593"/>
      <c r="N2683" s="562"/>
      <c r="O2683" s="564"/>
    </row>
    <row r="2684" ht="13.5" customHeight="1" outlineLevel="1">
      <c r="A2684" s="564"/>
      <c r="B2684" s="216">
        <f t="shared" si="1"/>
        <v>2679</v>
      </c>
      <c r="C2684" s="609"/>
      <c r="D2684" s="73">
        <v>8.595057683198E12</v>
      </c>
      <c r="E2684" s="55" t="s">
        <v>7652</v>
      </c>
      <c r="F2684" s="594" t="s">
        <v>7653</v>
      </c>
      <c r="G2684" s="589">
        <v>49630.91</v>
      </c>
      <c r="H2684" s="590">
        <f>G2684*'ЗМІСТ'!$E$13/1000*1.2</f>
        <v>2603.39534</v>
      </c>
      <c r="I2684" s="591"/>
      <c r="J2684" s="592"/>
      <c r="K2684" s="591"/>
      <c r="L2684" s="575"/>
      <c r="M2684" s="593"/>
      <c r="N2684" s="562"/>
      <c r="O2684" s="564"/>
    </row>
    <row r="2685" ht="13.5" customHeight="1" outlineLevel="1">
      <c r="A2685" s="564"/>
      <c r="B2685" s="216">
        <f t="shared" si="1"/>
        <v>2680</v>
      </c>
      <c r="C2685" s="598"/>
      <c r="D2685" s="73">
        <v>8.595057683181E12</v>
      </c>
      <c r="E2685" s="55" t="s">
        <v>7654</v>
      </c>
      <c r="F2685" s="594" t="s">
        <v>7655</v>
      </c>
      <c r="G2685" s="589">
        <v>31813.02</v>
      </c>
      <c r="H2685" s="590">
        <f>G2685*'ЗМІСТ'!$E$13/1000*1.2</f>
        <v>1668.755782</v>
      </c>
      <c r="I2685" s="591"/>
      <c r="J2685" s="592"/>
      <c r="K2685" s="591"/>
      <c r="L2685" s="575"/>
      <c r="M2685" s="593"/>
      <c r="N2685" s="562"/>
      <c r="O2685" s="564"/>
    </row>
    <row r="2686" ht="13.5" customHeight="1" outlineLevel="1">
      <c r="A2686" s="564"/>
      <c r="B2686" s="216">
        <f t="shared" si="1"/>
        <v>2681</v>
      </c>
      <c r="C2686" s="609"/>
      <c r="D2686" s="73">
        <v>8.595057669925E12</v>
      </c>
      <c r="E2686" s="55" t="s">
        <v>7656</v>
      </c>
      <c r="F2686" s="594" t="s">
        <v>7657</v>
      </c>
      <c r="G2686" s="589">
        <v>6530.41</v>
      </c>
      <c r="H2686" s="590">
        <f>G2686*'ЗМІСТ'!$E$13/1000*1.2</f>
        <v>342.5534402</v>
      </c>
      <c r="I2686" s="591"/>
      <c r="J2686" s="592"/>
      <c r="K2686" s="591"/>
      <c r="L2686" s="575"/>
      <c r="M2686" s="593"/>
      <c r="N2686" s="562"/>
      <c r="O2686" s="564"/>
    </row>
    <row r="2687" ht="13.5" customHeight="1" outlineLevel="1">
      <c r="A2687" s="564"/>
      <c r="B2687" s="216">
        <f t="shared" si="1"/>
        <v>2682</v>
      </c>
      <c r="C2687" s="598"/>
      <c r="D2687" s="73">
        <v>8.595057654846E12</v>
      </c>
      <c r="E2687" s="55" t="s">
        <v>7658</v>
      </c>
      <c r="F2687" s="594" t="s">
        <v>7659</v>
      </c>
      <c r="G2687" s="589">
        <v>3988.6</v>
      </c>
      <c r="H2687" s="590">
        <f>G2687*'ЗМІСТ'!$E$13/1000*1.2</f>
        <v>209.2224916</v>
      </c>
      <c r="I2687" s="591"/>
      <c r="J2687" s="592"/>
      <c r="K2687" s="591"/>
      <c r="L2687" s="575"/>
      <c r="M2687" s="593"/>
      <c r="N2687" s="562"/>
      <c r="O2687" s="564"/>
    </row>
    <row r="2688" ht="13.5" customHeight="1" outlineLevel="1">
      <c r="A2688" s="564"/>
      <c r="B2688" s="216">
        <f t="shared" si="1"/>
        <v>2683</v>
      </c>
      <c r="C2688" s="609"/>
      <c r="D2688" s="73">
        <v>8.595568927392E12</v>
      </c>
      <c r="E2688" s="55" t="s">
        <v>7660</v>
      </c>
      <c r="F2688" s="594" t="s">
        <v>7661</v>
      </c>
      <c r="G2688" s="589">
        <v>3459.49</v>
      </c>
      <c r="H2688" s="590">
        <f>G2688*'ЗМІСТ'!$E$13/1000*1.2</f>
        <v>181.4679631</v>
      </c>
      <c r="I2688" s="591"/>
      <c r="J2688" s="592"/>
      <c r="K2688" s="591"/>
      <c r="L2688" s="575"/>
      <c r="M2688" s="593"/>
      <c r="N2688" s="562"/>
      <c r="O2688" s="564"/>
    </row>
    <row r="2689" ht="13.5" customHeight="1" outlineLevel="1">
      <c r="A2689" s="564"/>
      <c r="B2689" s="216">
        <f t="shared" si="1"/>
        <v>2684</v>
      </c>
      <c r="C2689" s="598"/>
      <c r="D2689" s="73">
        <v>8.595057683808E12</v>
      </c>
      <c r="E2689" s="55" t="s">
        <v>7662</v>
      </c>
      <c r="F2689" s="594" t="s">
        <v>7663</v>
      </c>
      <c r="G2689" s="589">
        <v>1382.2</v>
      </c>
      <c r="H2689" s="590">
        <f>G2689*'ЗМІСТ'!$E$13/1000*1.2</f>
        <v>72.50346686</v>
      </c>
      <c r="I2689" s="591"/>
      <c r="J2689" s="592"/>
      <c r="K2689" s="591"/>
      <c r="L2689" s="575"/>
      <c r="M2689" s="593"/>
      <c r="N2689" s="562"/>
      <c r="O2689" s="564"/>
    </row>
    <row r="2690" ht="13.5" customHeight="1" outlineLevel="1">
      <c r="A2690" s="564"/>
      <c r="B2690" s="216">
        <f t="shared" si="1"/>
        <v>2685</v>
      </c>
      <c r="C2690" s="609"/>
      <c r="D2690" s="73">
        <v>8.595568927408E12</v>
      </c>
      <c r="E2690" s="55" t="s">
        <v>7664</v>
      </c>
      <c r="F2690" s="594" t="s">
        <v>7665</v>
      </c>
      <c r="G2690" s="589">
        <v>5192.67</v>
      </c>
      <c r="H2690" s="590">
        <f>G2690*'ЗМІСТ'!$E$13/1000*1.2</f>
        <v>272.382128</v>
      </c>
      <c r="I2690" s="591"/>
      <c r="J2690" s="592"/>
      <c r="K2690" s="591"/>
      <c r="L2690" s="575"/>
      <c r="M2690" s="593"/>
      <c r="N2690" s="562"/>
      <c r="O2690" s="564"/>
    </row>
    <row r="2691" ht="13.5" customHeight="1" outlineLevel="1">
      <c r="A2691" s="564"/>
      <c r="B2691" s="216">
        <f t="shared" si="1"/>
        <v>2686</v>
      </c>
      <c r="C2691" s="598"/>
      <c r="D2691" s="73">
        <v>8.595057683815E12</v>
      </c>
      <c r="E2691" s="55" t="s">
        <v>7666</v>
      </c>
      <c r="F2691" s="594" t="s">
        <v>7667</v>
      </c>
      <c r="G2691" s="589">
        <v>2350.81</v>
      </c>
      <c r="H2691" s="590">
        <f>G2691*'ЗМІСТ'!$E$13/1000*1.2</f>
        <v>123.3120206</v>
      </c>
      <c r="I2691" s="591"/>
      <c r="J2691" s="592"/>
      <c r="K2691" s="591"/>
      <c r="L2691" s="575"/>
      <c r="M2691" s="593"/>
      <c r="N2691" s="562"/>
      <c r="O2691" s="564"/>
    </row>
    <row r="2692" ht="13.5" customHeight="1" outlineLevel="1">
      <c r="A2692" s="564"/>
      <c r="B2692" s="216">
        <f t="shared" si="1"/>
        <v>2687</v>
      </c>
      <c r="C2692" s="609"/>
      <c r="D2692" s="73">
        <v>8.595568927415E12</v>
      </c>
      <c r="E2692" s="55" t="s">
        <v>7668</v>
      </c>
      <c r="F2692" s="594" t="s">
        <v>7669</v>
      </c>
      <c r="G2692" s="589">
        <v>7087.75</v>
      </c>
      <c r="H2692" s="590">
        <f>G2692*'ЗМІСТ'!$E$13/1000*1.2</f>
        <v>371.7887768</v>
      </c>
      <c r="I2692" s="591"/>
      <c r="J2692" s="592"/>
      <c r="K2692" s="591"/>
      <c r="L2692" s="575"/>
      <c r="M2692" s="593"/>
      <c r="N2692" s="562"/>
      <c r="O2692" s="564"/>
    </row>
    <row r="2693" ht="13.5" customHeight="1" outlineLevel="1">
      <c r="A2693" s="564"/>
      <c r="B2693" s="216">
        <f t="shared" si="1"/>
        <v>2688</v>
      </c>
      <c r="C2693" s="598"/>
      <c r="D2693" s="73">
        <v>8.595057683822E12</v>
      </c>
      <c r="E2693" s="55" t="s">
        <v>7670</v>
      </c>
      <c r="F2693" s="594" t="s">
        <v>7671</v>
      </c>
      <c r="G2693" s="589">
        <v>3275.97</v>
      </c>
      <c r="H2693" s="590">
        <f>G2693*'ЗМІСТ'!$E$13/1000*1.2</f>
        <v>171.8413995</v>
      </c>
      <c r="I2693" s="591"/>
      <c r="J2693" s="592"/>
      <c r="K2693" s="591"/>
      <c r="L2693" s="575"/>
      <c r="M2693" s="593"/>
      <c r="N2693" s="562"/>
      <c r="O2693" s="564"/>
    </row>
    <row r="2694" ht="13.5" customHeight="1" outlineLevel="1">
      <c r="A2694" s="564"/>
      <c r="B2694" s="216">
        <f t="shared" si="1"/>
        <v>2689</v>
      </c>
      <c r="C2694" s="609"/>
      <c r="D2694" s="73">
        <v>8.595568927385E12</v>
      </c>
      <c r="E2694" s="55" t="s">
        <v>7672</v>
      </c>
      <c r="F2694" s="594" t="s">
        <v>7673</v>
      </c>
      <c r="G2694" s="589">
        <v>3077.93</v>
      </c>
      <c r="H2694" s="590">
        <f>G2694*'ЗМІСТ'!$E$13/1000*1.2</f>
        <v>161.4531875</v>
      </c>
      <c r="I2694" s="591"/>
      <c r="J2694" s="592"/>
      <c r="K2694" s="591"/>
      <c r="L2694" s="575"/>
      <c r="M2694" s="593"/>
      <c r="N2694" s="562"/>
      <c r="O2694" s="564"/>
    </row>
    <row r="2695" ht="13.5" customHeight="1" outlineLevel="1">
      <c r="A2695" s="564"/>
      <c r="B2695" s="216">
        <f t="shared" si="1"/>
        <v>2690</v>
      </c>
      <c r="C2695" s="598"/>
      <c r="D2695" s="73">
        <v>8.595057683839E12</v>
      </c>
      <c r="E2695" s="55" t="s">
        <v>7674</v>
      </c>
      <c r="F2695" s="594" t="s">
        <v>7675</v>
      </c>
      <c r="G2695" s="589">
        <v>1135.71</v>
      </c>
      <c r="H2695" s="590">
        <f>G2695*'ЗМІСТ'!$E$13/1000*1.2</f>
        <v>59.57380434</v>
      </c>
      <c r="I2695" s="591"/>
      <c r="J2695" s="592"/>
      <c r="K2695" s="591"/>
      <c r="L2695" s="575"/>
      <c r="M2695" s="593"/>
      <c r="N2695" s="562"/>
      <c r="O2695" s="564"/>
    </row>
    <row r="2696" ht="13.5" customHeight="1" outlineLevel="1">
      <c r="A2696" s="564"/>
      <c r="B2696" s="216">
        <f t="shared" si="1"/>
        <v>2691</v>
      </c>
      <c r="C2696" s="609"/>
      <c r="D2696" s="73">
        <v>8.595057658622E12</v>
      </c>
      <c r="E2696" s="55" t="s">
        <v>7676</v>
      </c>
      <c r="F2696" s="594" t="s">
        <v>7677</v>
      </c>
      <c r="G2696" s="589">
        <v>24073.03</v>
      </c>
      <c r="H2696" s="590">
        <f>G2696*'ЗМІСТ'!$E$13/1000*1.2</f>
        <v>1262.753677</v>
      </c>
      <c r="I2696" s="591"/>
      <c r="J2696" s="592"/>
      <c r="K2696" s="591"/>
      <c r="L2696" s="575"/>
      <c r="M2696" s="593"/>
      <c r="N2696" s="562"/>
      <c r="O2696" s="564"/>
    </row>
    <row r="2697" ht="13.5" customHeight="1" outlineLevel="1">
      <c r="A2697" s="564"/>
      <c r="B2697" s="216">
        <f t="shared" si="1"/>
        <v>2692</v>
      </c>
      <c r="C2697" s="598"/>
      <c r="D2697" s="73">
        <v>8.595057633667E12</v>
      </c>
      <c r="E2697" s="55" t="s">
        <v>3623</v>
      </c>
      <c r="F2697" s="594" t="s">
        <v>3624</v>
      </c>
      <c r="G2697" s="589">
        <v>16863.45</v>
      </c>
      <c r="H2697" s="590">
        <f>G2697*'ЗМІСТ'!$E$13/1000*1.2</f>
        <v>884.5742934</v>
      </c>
      <c r="I2697" s="591"/>
      <c r="J2697" s="592"/>
      <c r="K2697" s="591"/>
      <c r="L2697" s="575"/>
      <c r="M2697" s="593"/>
      <c r="N2697" s="562"/>
      <c r="O2697" s="564"/>
    </row>
    <row r="2698" ht="13.5" customHeight="1" outlineLevel="1">
      <c r="A2698" s="564"/>
      <c r="B2698" s="216">
        <f t="shared" si="1"/>
        <v>2693</v>
      </c>
      <c r="C2698" s="609"/>
      <c r="D2698" s="73">
        <v>8.595057658639E12</v>
      </c>
      <c r="E2698" s="55" t="s">
        <v>7678</v>
      </c>
      <c r="F2698" s="594" t="s">
        <v>7679</v>
      </c>
      <c r="G2698" s="589">
        <v>30264.25</v>
      </c>
      <c r="H2698" s="590">
        <f>G2698*'ЗМІСТ'!$E$13/1000*1.2</f>
        <v>1587.514865</v>
      </c>
      <c r="I2698" s="591"/>
      <c r="J2698" s="592"/>
      <c r="K2698" s="591"/>
      <c r="L2698" s="575"/>
      <c r="M2698" s="593"/>
      <c r="N2698" s="562"/>
      <c r="O2698" s="564"/>
    </row>
    <row r="2699" ht="13.5" customHeight="1" outlineLevel="1">
      <c r="A2699" s="564"/>
      <c r="B2699" s="216">
        <f t="shared" si="1"/>
        <v>2694</v>
      </c>
      <c r="C2699" s="598"/>
      <c r="D2699" s="73">
        <v>8.595057636705E12</v>
      </c>
      <c r="E2699" s="55" t="s">
        <v>3625</v>
      </c>
      <c r="F2699" s="594" t="s">
        <v>3626</v>
      </c>
      <c r="G2699" s="589">
        <v>19114.95</v>
      </c>
      <c r="H2699" s="590">
        <f>G2699*'ЗМІСТ'!$E$13/1000*1.2</f>
        <v>1002.676996</v>
      </c>
      <c r="I2699" s="591"/>
      <c r="J2699" s="592"/>
      <c r="K2699" s="591"/>
      <c r="L2699" s="575"/>
      <c r="M2699" s="593"/>
      <c r="N2699" s="562"/>
      <c r="O2699" s="564"/>
    </row>
    <row r="2700" ht="13.5" customHeight="1" outlineLevel="1">
      <c r="A2700" s="564"/>
      <c r="B2700" s="216">
        <f t="shared" si="1"/>
        <v>2695</v>
      </c>
      <c r="C2700" s="598"/>
      <c r="D2700" s="73">
        <v>8.595057658653E12</v>
      </c>
      <c r="E2700" s="55" t="s">
        <v>7680</v>
      </c>
      <c r="F2700" s="594" t="s">
        <v>7681</v>
      </c>
      <c r="G2700" s="589">
        <v>40846.58</v>
      </c>
      <c r="H2700" s="590">
        <f>G2700*'ЗМІСТ'!$E$13/1000*1.2</f>
        <v>2142.612255</v>
      </c>
      <c r="I2700" s="591"/>
      <c r="J2700" s="592"/>
      <c r="K2700" s="591"/>
      <c r="L2700" s="575"/>
      <c r="M2700" s="593"/>
      <c r="N2700" s="562"/>
      <c r="O2700" s="564"/>
    </row>
    <row r="2701" ht="13.5" customHeight="1" outlineLevel="1">
      <c r="A2701" s="564"/>
      <c r="B2701" s="216">
        <f t="shared" si="1"/>
        <v>2696</v>
      </c>
      <c r="C2701" s="598"/>
      <c r="D2701" s="73">
        <v>8.595057633186E12</v>
      </c>
      <c r="E2701" s="55" t="s">
        <v>3627</v>
      </c>
      <c r="F2701" s="594" t="s">
        <v>3628</v>
      </c>
      <c r="G2701" s="589">
        <v>28596.03</v>
      </c>
      <c r="H2701" s="590">
        <f>G2701*'ЗМІСТ'!$E$13/1000*1.2</f>
        <v>1500.008185</v>
      </c>
      <c r="I2701" s="591"/>
      <c r="J2701" s="592"/>
      <c r="K2701" s="591"/>
      <c r="L2701" s="575"/>
      <c r="M2701" s="593"/>
      <c r="N2701" s="562"/>
      <c r="O2701" s="564"/>
    </row>
    <row r="2702" ht="13.5" customHeight="1" outlineLevel="1">
      <c r="A2702" s="564"/>
      <c r="B2702" s="216">
        <f t="shared" si="1"/>
        <v>2697</v>
      </c>
      <c r="C2702" s="597"/>
      <c r="D2702" s="73">
        <v>8.59505765866E12</v>
      </c>
      <c r="E2702" s="55" t="s">
        <v>7682</v>
      </c>
      <c r="F2702" s="594" t="s">
        <v>7683</v>
      </c>
      <c r="G2702" s="589">
        <v>47426.41</v>
      </c>
      <c r="H2702" s="590">
        <f>G2702*'ЗМІСТ'!$E$13/1000*1.2</f>
        <v>2487.758028</v>
      </c>
      <c r="I2702" s="591"/>
      <c r="J2702" s="592"/>
      <c r="K2702" s="591"/>
      <c r="L2702" s="575"/>
      <c r="M2702" s="593"/>
      <c r="N2702" s="562"/>
      <c r="O2702" s="564"/>
    </row>
    <row r="2703" ht="13.5" customHeight="1" outlineLevel="1">
      <c r="A2703" s="564"/>
      <c r="B2703" s="216">
        <f t="shared" si="1"/>
        <v>2698</v>
      </c>
      <c r="C2703" s="598"/>
      <c r="D2703" s="73">
        <v>8.595057636729E12</v>
      </c>
      <c r="E2703" s="55" t="s">
        <v>3629</v>
      </c>
      <c r="F2703" s="594" t="s">
        <v>3630</v>
      </c>
      <c r="G2703" s="589">
        <v>31037.13</v>
      </c>
      <c r="H2703" s="590">
        <f>G2703*'ЗМІСТ'!$E$13/1000*1.2</f>
        <v>1628.056379</v>
      </c>
      <c r="I2703" s="591"/>
      <c r="J2703" s="592"/>
      <c r="K2703" s="591"/>
      <c r="L2703" s="575"/>
      <c r="M2703" s="593"/>
      <c r="N2703" s="562"/>
      <c r="O2703" s="564"/>
    </row>
    <row r="2704" ht="13.5" customHeight="1" outlineLevel="1">
      <c r="A2704" s="564"/>
      <c r="B2704" s="216">
        <f t="shared" si="1"/>
        <v>2699</v>
      </c>
      <c r="C2704" s="597"/>
      <c r="D2704" s="73">
        <v>8.595057658677E12</v>
      </c>
      <c r="E2704" s="55" t="s">
        <v>7684</v>
      </c>
      <c r="F2704" s="594" t="s">
        <v>7685</v>
      </c>
      <c r="G2704" s="589">
        <v>59193.49</v>
      </c>
      <c r="H2704" s="590">
        <f>G2704*'ЗМІСТ'!$E$13/1000*1.2</f>
        <v>3105.001621</v>
      </c>
      <c r="I2704" s="591"/>
      <c r="J2704" s="592"/>
      <c r="K2704" s="591"/>
      <c r="L2704" s="575"/>
      <c r="M2704" s="593"/>
      <c r="N2704" s="562"/>
      <c r="O2704" s="564"/>
    </row>
    <row r="2705" ht="13.5" customHeight="1" outlineLevel="1">
      <c r="A2705" s="564"/>
      <c r="B2705" s="216">
        <f t="shared" si="1"/>
        <v>2700</v>
      </c>
      <c r="C2705" s="598"/>
      <c r="D2705" s="73">
        <v>8.595057633179E12</v>
      </c>
      <c r="E2705" s="55" t="s">
        <v>3631</v>
      </c>
      <c r="F2705" s="594" t="s">
        <v>3632</v>
      </c>
      <c r="G2705" s="589">
        <v>40053.8</v>
      </c>
      <c r="H2705" s="590">
        <f>G2705*'ЗМІСТ'!$E$13/1000*1.2</f>
        <v>2101.026885</v>
      </c>
      <c r="I2705" s="591"/>
      <c r="J2705" s="592"/>
      <c r="K2705" s="591"/>
      <c r="L2705" s="575"/>
      <c r="M2705" s="593"/>
      <c r="N2705" s="562"/>
      <c r="O2705" s="564"/>
    </row>
    <row r="2706" ht="13.5" customHeight="1" outlineLevel="1">
      <c r="A2706" s="564"/>
      <c r="B2706" s="216">
        <f t="shared" si="1"/>
        <v>2701</v>
      </c>
      <c r="C2706" s="597"/>
      <c r="D2706" s="73">
        <v>8.595057658684E12</v>
      </c>
      <c r="E2706" s="55" t="s">
        <v>7686</v>
      </c>
      <c r="F2706" s="594" t="s">
        <v>7687</v>
      </c>
      <c r="G2706" s="589">
        <v>89654.02</v>
      </c>
      <c r="H2706" s="590">
        <f>G2706*'ЗМІСТ'!$E$13/1000*1.2</f>
        <v>4702.812378</v>
      </c>
      <c r="I2706" s="591"/>
      <c r="J2706" s="592"/>
      <c r="K2706" s="591"/>
      <c r="L2706" s="575"/>
      <c r="M2706" s="593"/>
      <c r="N2706" s="562"/>
      <c r="O2706" s="564"/>
    </row>
    <row r="2707" ht="13.5" customHeight="1" outlineLevel="1">
      <c r="A2707" s="564"/>
      <c r="B2707" s="216">
        <f t="shared" si="1"/>
        <v>2702</v>
      </c>
      <c r="C2707" s="597"/>
      <c r="D2707" s="73">
        <v>8.595057636736E12</v>
      </c>
      <c r="E2707" s="55" t="s">
        <v>3633</v>
      </c>
      <c r="F2707" s="594" t="s">
        <v>3634</v>
      </c>
      <c r="G2707" s="589">
        <v>60677.19</v>
      </c>
      <c r="H2707" s="590">
        <f>G2707*'ЗМІСТ'!$E$13/1000*1.2</f>
        <v>3182.829283</v>
      </c>
      <c r="I2707" s="591"/>
      <c r="J2707" s="592"/>
      <c r="K2707" s="591"/>
      <c r="L2707" s="575"/>
      <c r="M2707" s="593"/>
      <c r="N2707" s="562"/>
      <c r="O2707" s="564"/>
    </row>
    <row r="2708" ht="13.5" customHeight="1" outlineLevel="1">
      <c r="A2708" s="564"/>
      <c r="B2708" s="216">
        <f t="shared" si="1"/>
        <v>2703</v>
      </c>
      <c r="C2708" s="598"/>
      <c r="D2708" s="73">
        <v>8.595057658714E12</v>
      </c>
      <c r="E2708" s="55" t="s">
        <v>7688</v>
      </c>
      <c r="F2708" s="594" t="s">
        <v>7689</v>
      </c>
      <c r="G2708" s="589">
        <v>14612.6</v>
      </c>
      <c r="H2708" s="590">
        <f>G2708*'ЗМІСТ'!$E$13/1000*1.2</f>
        <v>766.5056865</v>
      </c>
      <c r="I2708" s="591"/>
      <c r="J2708" s="592"/>
      <c r="K2708" s="591"/>
      <c r="L2708" s="575"/>
      <c r="M2708" s="593"/>
      <c r="N2708" s="562"/>
      <c r="O2708" s="564"/>
    </row>
    <row r="2709" ht="13.5" customHeight="1" outlineLevel="1">
      <c r="A2709" s="564"/>
      <c r="B2709" s="216">
        <f t="shared" si="1"/>
        <v>2704</v>
      </c>
      <c r="C2709" s="598"/>
      <c r="D2709" s="73">
        <v>8.595057627826E12</v>
      </c>
      <c r="E2709" s="55" t="s">
        <v>3577</v>
      </c>
      <c r="F2709" s="594" t="s">
        <v>3578</v>
      </c>
      <c r="G2709" s="589">
        <v>10301.4</v>
      </c>
      <c r="H2709" s="590">
        <f>G2709*'ЗМІСТ'!$E$13/1000*1.2</f>
        <v>540.3611732</v>
      </c>
      <c r="I2709" s="591"/>
      <c r="J2709" s="592"/>
      <c r="K2709" s="591"/>
      <c r="L2709" s="575"/>
      <c r="M2709" s="593"/>
      <c r="N2709" s="562"/>
      <c r="O2709" s="564"/>
    </row>
    <row r="2710" ht="13.5" customHeight="1" outlineLevel="1">
      <c r="A2710" s="564"/>
      <c r="B2710" s="216">
        <f t="shared" si="1"/>
        <v>2705</v>
      </c>
      <c r="C2710" s="598"/>
      <c r="D2710" s="73">
        <v>8.595057658721E12</v>
      </c>
      <c r="E2710" s="55" t="s">
        <v>7690</v>
      </c>
      <c r="F2710" s="594" t="s">
        <v>7691</v>
      </c>
      <c r="G2710" s="589">
        <v>17598.57</v>
      </c>
      <c r="H2710" s="590">
        <f>G2710*'ЗМІСТ'!$E$13/1000*1.2</f>
        <v>923.1351012</v>
      </c>
      <c r="I2710" s="591"/>
      <c r="J2710" s="592"/>
      <c r="K2710" s="591"/>
      <c r="L2710" s="575"/>
      <c r="M2710" s="593"/>
      <c r="N2710" s="562"/>
      <c r="O2710" s="564"/>
    </row>
    <row r="2711" ht="13.5" customHeight="1" outlineLevel="1">
      <c r="A2711" s="564"/>
      <c r="B2711" s="216">
        <f t="shared" si="1"/>
        <v>2706</v>
      </c>
      <c r="C2711" s="598"/>
      <c r="D2711" s="73">
        <v>8.595057627833E12</v>
      </c>
      <c r="E2711" s="55" t="s">
        <v>3579</v>
      </c>
      <c r="F2711" s="594" t="s">
        <v>3580</v>
      </c>
      <c r="G2711" s="589">
        <v>12326.49</v>
      </c>
      <c r="H2711" s="590">
        <f>G2711*'ЗМІСТ'!$E$13/1000*1.2</f>
        <v>646.5875121</v>
      </c>
      <c r="I2711" s="591"/>
      <c r="J2711" s="592"/>
      <c r="K2711" s="591"/>
      <c r="L2711" s="575"/>
      <c r="M2711" s="593"/>
      <c r="N2711" s="562"/>
      <c r="O2711" s="564"/>
    </row>
    <row r="2712" ht="13.5" customHeight="1" outlineLevel="1">
      <c r="A2712" s="564"/>
      <c r="B2712" s="216">
        <f t="shared" si="1"/>
        <v>2707</v>
      </c>
      <c r="C2712" s="598"/>
      <c r="D2712" s="73">
        <v>8.595057658738E12</v>
      </c>
      <c r="E2712" s="55" t="s">
        <v>7692</v>
      </c>
      <c r="F2712" s="594" t="s">
        <v>7693</v>
      </c>
      <c r="G2712" s="589">
        <v>23065.47</v>
      </c>
      <c r="H2712" s="590">
        <f>G2712*'ЗМІСТ'!$E$13/1000*1.2</f>
        <v>1209.901997</v>
      </c>
      <c r="I2712" s="591"/>
      <c r="J2712" s="592"/>
      <c r="K2712" s="591"/>
      <c r="L2712" s="575"/>
      <c r="M2712" s="593"/>
      <c r="N2712" s="562"/>
      <c r="O2712" s="564"/>
    </row>
    <row r="2713" ht="13.5" customHeight="1" outlineLevel="1">
      <c r="A2713" s="564"/>
      <c r="B2713" s="216">
        <f t="shared" si="1"/>
        <v>2708</v>
      </c>
      <c r="C2713" s="598"/>
      <c r="D2713" s="73">
        <v>8.59505762784E12</v>
      </c>
      <c r="E2713" s="55" t="s">
        <v>3581</v>
      </c>
      <c r="F2713" s="594" t="s">
        <v>3582</v>
      </c>
      <c r="G2713" s="589">
        <v>15357.0</v>
      </c>
      <c r="H2713" s="590">
        <f>G2713*'ЗМІСТ'!$E$13/1000*1.2</f>
        <v>805.5532778</v>
      </c>
      <c r="I2713" s="591"/>
      <c r="J2713" s="592"/>
      <c r="K2713" s="591"/>
      <c r="L2713" s="575"/>
      <c r="M2713" s="593"/>
      <c r="N2713" s="562"/>
      <c r="O2713" s="564"/>
    </row>
    <row r="2714" ht="13.5" customHeight="1" outlineLevel="1">
      <c r="A2714" s="564"/>
      <c r="B2714" s="216">
        <f t="shared" si="1"/>
        <v>2709</v>
      </c>
      <c r="C2714" s="598"/>
      <c r="D2714" s="73">
        <v>8.595057658769E12</v>
      </c>
      <c r="E2714" s="55" t="s">
        <v>7694</v>
      </c>
      <c r="F2714" s="594" t="s">
        <v>7695</v>
      </c>
      <c r="G2714" s="589">
        <v>32162.15</v>
      </c>
      <c r="H2714" s="590">
        <f>G2714*'ЗМІСТ'!$E$13/1000*1.2</f>
        <v>1687.069438</v>
      </c>
      <c r="I2714" s="591"/>
      <c r="J2714" s="592"/>
      <c r="K2714" s="591"/>
      <c r="L2714" s="575"/>
      <c r="M2714" s="593"/>
      <c r="N2714" s="562"/>
      <c r="O2714" s="564"/>
    </row>
    <row r="2715" ht="13.5" customHeight="1" outlineLevel="1">
      <c r="A2715" s="564"/>
      <c r="B2715" s="216">
        <f t="shared" si="1"/>
        <v>2710</v>
      </c>
      <c r="C2715" s="598"/>
      <c r="D2715" s="73">
        <v>8.595057627857E12</v>
      </c>
      <c r="E2715" s="55" t="s">
        <v>3583</v>
      </c>
      <c r="F2715" s="594" t="s">
        <v>3584</v>
      </c>
      <c r="G2715" s="589">
        <v>22594.24</v>
      </c>
      <c r="H2715" s="590">
        <f>G2715*'ЗМІСТ'!$E$13/1000*1.2</f>
        <v>1185.183571</v>
      </c>
      <c r="I2715" s="591"/>
      <c r="J2715" s="592"/>
      <c r="K2715" s="591"/>
      <c r="L2715" s="575"/>
      <c r="M2715" s="593"/>
      <c r="N2715" s="562"/>
      <c r="O2715" s="564"/>
    </row>
    <row r="2716" ht="13.5" customHeight="1" outlineLevel="1">
      <c r="A2716" s="564"/>
      <c r="B2716" s="216">
        <f t="shared" si="1"/>
        <v>2711</v>
      </c>
      <c r="C2716" s="598"/>
      <c r="D2716" s="73">
        <v>8.595057658776E12</v>
      </c>
      <c r="E2716" s="55" t="s">
        <v>7696</v>
      </c>
      <c r="F2716" s="594" t="s">
        <v>7697</v>
      </c>
      <c r="G2716" s="589">
        <v>42395.67</v>
      </c>
      <c r="H2716" s="590">
        <f>G2716*'ЗМІСТ'!$E$13/1000*1.2</f>
        <v>2223.869957</v>
      </c>
      <c r="I2716" s="591"/>
      <c r="J2716" s="592"/>
      <c r="K2716" s="591"/>
      <c r="L2716" s="575"/>
      <c r="M2716" s="593"/>
      <c r="N2716" s="562"/>
      <c r="O2716" s="564"/>
    </row>
    <row r="2717" ht="13.5" customHeight="1" outlineLevel="1">
      <c r="A2717" s="564"/>
      <c r="B2717" s="216">
        <f t="shared" si="1"/>
        <v>2712</v>
      </c>
      <c r="C2717" s="598"/>
      <c r="D2717" s="73">
        <v>8.595057636606E12</v>
      </c>
      <c r="E2717" s="55" t="s">
        <v>3585</v>
      </c>
      <c r="F2717" s="594" t="s">
        <v>3586</v>
      </c>
      <c r="G2717" s="589">
        <v>28897.8</v>
      </c>
      <c r="H2717" s="590">
        <f>G2717*'ЗМІСТ'!$E$13/1000*1.2</f>
        <v>1515.837567</v>
      </c>
      <c r="I2717" s="591"/>
      <c r="J2717" s="592"/>
      <c r="K2717" s="591"/>
      <c r="L2717" s="575"/>
      <c r="M2717" s="593"/>
      <c r="N2717" s="562"/>
      <c r="O2717" s="564"/>
    </row>
    <row r="2718" ht="13.5" customHeight="1" outlineLevel="1">
      <c r="A2718" s="564"/>
      <c r="B2718" s="216">
        <f t="shared" si="1"/>
        <v>2713</v>
      </c>
      <c r="C2718" s="598"/>
      <c r="D2718" s="73">
        <v>8.595057658691E12</v>
      </c>
      <c r="E2718" s="55" t="s">
        <v>7698</v>
      </c>
      <c r="F2718" s="594" t="s">
        <v>7699</v>
      </c>
      <c r="G2718" s="589">
        <v>12792.18</v>
      </c>
      <c r="H2718" s="590">
        <f>G2718*'ЗМІСТ'!$E$13/1000*1.2</f>
        <v>671.015337</v>
      </c>
      <c r="I2718" s="591"/>
      <c r="J2718" s="592"/>
      <c r="K2718" s="591"/>
      <c r="L2718" s="575"/>
      <c r="M2718" s="593"/>
      <c r="N2718" s="562"/>
      <c r="O2718" s="564"/>
    </row>
    <row r="2719" ht="13.5" customHeight="1" outlineLevel="1">
      <c r="A2719" s="564"/>
      <c r="B2719" s="216">
        <f t="shared" si="1"/>
        <v>2714</v>
      </c>
      <c r="C2719" s="598"/>
      <c r="D2719" s="73">
        <v>8.595057627819E12</v>
      </c>
      <c r="E2719" s="55" t="s">
        <v>3573</v>
      </c>
      <c r="F2719" s="594" t="s">
        <v>3574</v>
      </c>
      <c r="G2719" s="589">
        <v>9113.13</v>
      </c>
      <c r="H2719" s="590">
        <f>G2719*'ЗМІСТ'!$E$13/1000*1.2</f>
        <v>478.0303277</v>
      </c>
      <c r="I2719" s="591"/>
      <c r="J2719" s="592"/>
      <c r="K2719" s="591"/>
      <c r="L2719" s="575"/>
      <c r="M2719" s="593"/>
      <c r="N2719" s="562"/>
      <c r="O2719" s="564"/>
    </row>
    <row r="2720" ht="13.5" customHeight="1" outlineLevel="1">
      <c r="A2720" s="564"/>
      <c r="B2720" s="216">
        <f t="shared" si="1"/>
        <v>2715</v>
      </c>
      <c r="C2720" s="598"/>
      <c r="D2720" s="73">
        <v>8.595057658783E12</v>
      </c>
      <c r="E2720" s="55" t="s">
        <v>7700</v>
      </c>
      <c r="F2720" s="594" t="s">
        <v>7701</v>
      </c>
      <c r="G2720" s="589">
        <v>54757.93</v>
      </c>
      <c r="H2720" s="590">
        <f>G2720*'ЗМІСТ'!$E$13/1000*1.2</f>
        <v>2872.333789</v>
      </c>
      <c r="I2720" s="591"/>
      <c r="J2720" s="592"/>
      <c r="K2720" s="591"/>
      <c r="L2720" s="575"/>
      <c r="M2720" s="593"/>
      <c r="N2720" s="562"/>
      <c r="O2720" s="564"/>
    </row>
    <row r="2721" ht="13.5" customHeight="1" outlineLevel="1">
      <c r="A2721" s="564"/>
      <c r="B2721" s="216">
        <f t="shared" si="1"/>
        <v>2716</v>
      </c>
      <c r="C2721" s="598"/>
      <c r="D2721" s="73">
        <v>8.595057636637E12</v>
      </c>
      <c r="E2721" s="55" t="s">
        <v>3587</v>
      </c>
      <c r="F2721" s="594" t="s">
        <v>3588</v>
      </c>
      <c r="G2721" s="589">
        <v>37724.82</v>
      </c>
      <c r="H2721" s="590">
        <f>G2721*'ЗМІСТ'!$E$13/1000*1.2</f>
        <v>1978.85996</v>
      </c>
      <c r="I2721" s="591"/>
      <c r="J2721" s="592"/>
      <c r="K2721" s="591"/>
      <c r="L2721" s="575"/>
      <c r="M2721" s="593"/>
      <c r="N2721" s="562"/>
      <c r="O2721" s="564"/>
    </row>
    <row r="2722" ht="13.5" customHeight="1" outlineLevel="1">
      <c r="A2722" s="564"/>
      <c r="B2722" s="216">
        <f t="shared" si="1"/>
        <v>2717</v>
      </c>
      <c r="C2722" s="598"/>
      <c r="D2722" s="73">
        <v>8.59505765879E12</v>
      </c>
      <c r="E2722" s="55" t="s">
        <v>7702</v>
      </c>
      <c r="F2722" s="594" t="s">
        <v>7703</v>
      </c>
      <c r="G2722" s="589">
        <v>70506.7</v>
      </c>
      <c r="H2722" s="590">
        <f>G2722*'ЗМІСТ'!$E$13/1000*1.2</f>
        <v>3698.437409</v>
      </c>
      <c r="I2722" s="591">
        <v>0.03564440177554544</v>
      </c>
      <c r="J2722" s="592"/>
      <c r="K2722" s="591"/>
      <c r="L2722" s="575"/>
      <c r="M2722" s="593"/>
      <c r="N2722" s="562"/>
      <c r="O2722" s="564"/>
    </row>
    <row r="2723" ht="13.5" customHeight="1" outlineLevel="1">
      <c r="A2723" s="564"/>
      <c r="B2723" s="216">
        <f t="shared" si="1"/>
        <v>2718</v>
      </c>
      <c r="C2723" s="598"/>
      <c r="D2723" s="73">
        <v>8.595057636644E12</v>
      </c>
      <c r="E2723" s="55" t="s">
        <v>3589</v>
      </c>
      <c r="F2723" s="594" t="s">
        <v>3590</v>
      </c>
      <c r="G2723" s="589">
        <v>44766.49</v>
      </c>
      <c r="H2723" s="590">
        <f>G2723*'ЗМІСТ'!$E$13/1000*1.2</f>
        <v>2348.231605</v>
      </c>
      <c r="I2723" s="591"/>
      <c r="J2723" s="592"/>
      <c r="K2723" s="591"/>
      <c r="L2723" s="575"/>
      <c r="M2723" s="593"/>
      <c r="N2723" s="562"/>
      <c r="O2723" s="564"/>
    </row>
    <row r="2724" ht="13.5" customHeight="1" outlineLevel="1">
      <c r="A2724" s="564"/>
      <c r="B2724" s="216">
        <f t="shared" si="1"/>
        <v>2719</v>
      </c>
      <c r="C2724" s="598"/>
      <c r="D2724" s="73">
        <v>8.595057658707E12</v>
      </c>
      <c r="E2724" s="55" t="s">
        <v>7704</v>
      </c>
      <c r="F2724" s="594" t="s">
        <v>7705</v>
      </c>
      <c r="G2724" s="589">
        <v>13886.14</v>
      </c>
      <c r="H2724" s="590">
        <f>G2724*'ЗМІСТ'!$E$13/1000*1.2</f>
        <v>728.39914</v>
      </c>
      <c r="I2724" s="591"/>
      <c r="J2724" s="592"/>
      <c r="K2724" s="591"/>
      <c r="L2724" s="575"/>
      <c r="M2724" s="593"/>
      <c r="N2724" s="562"/>
      <c r="O2724" s="564"/>
    </row>
    <row r="2725" ht="13.5" customHeight="1" outlineLevel="1">
      <c r="A2725" s="564"/>
      <c r="B2725" s="216">
        <f t="shared" si="1"/>
        <v>2720</v>
      </c>
      <c r="C2725" s="597"/>
      <c r="D2725" s="73">
        <v>8.595057636583E12</v>
      </c>
      <c r="E2725" s="55" t="s">
        <v>3575</v>
      </c>
      <c r="F2725" s="594" t="s">
        <v>3576</v>
      </c>
      <c r="G2725" s="589">
        <v>9992.87</v>
      </c>
      <c r="H2725" s="590">
        <f>G2725*'ЗМІСТ'!$E$13/1000*1.2</f>
        <v>524.177195</v>
      </c>
      <c r="I2725" s="591"/>
      <c r="J2725" s="592"/>
      <c r="K2725" s="591"/>
      <c r="L2725" s="575"/>
      <c r="M2725" s="593"/>
      <c r="N2725" s="562"/>
      <c r="O2725" s="564"/>
    </row>
    <row r="2726" ht="13.5" customHeight="1" outlineLevel="1">
      <c r="A2726" s="564"/>
      <c r="B2726" s="216">
        <f t="shared" si="1"/>
        <v>2721</v>
      </c>
      <c r="C2726" s="598"/>
      <c r="D2726" s="73">
        <v>8.595057650831E12</v>
      </c>
      <c r="E2726" s="55" t="s">
        <v>7706</v>
      </c>
      <c r="F2726" s="594" t="s">
        <v>7707</v>
      </c>
      <c r="G2726" s="589">
        <v>18296.17</v>
      </c>
      <c r="H2726" s="590">
        <f>G2726*'ЗМІСТ'!$E$13/1000*1.2</f>
        <v>959.7277929</v>
      </c>
      <c r="I2726" s="591"/>
      <c r="J2726" s="592"/>
      <c r="K2726" s="591"/>
      <c r="L2726" s="575"/>
      <c r="M2726" s="593"/>
      <c r="N2726" s="562"/>
      <c r="O2726" s="564"/>
    </row>
    <row r="2727" ht="13.5" customHeight="1" outlineLevel="1">
      <c r="A2727" s="564"/>
      <c r="B2727" s="216">
        <f t="shared" si="1"/>
        <v>2722</v>
      </c>
      <c r="C2727" s="598"/>
      <c r="D2727" s="73">
        <v>8.595057627888E12</v>
      </c>
      <c r="E2727" s="55" t="s">
        <v>3595</v>
      </c>
      <c r="F2727" s="594" t="s">
        <v>3596</v>
      </c>
      <c r="G2727" s="589">
        <v>12840.04</v>
      </c>
      <c r="H2727" s="590">
        <f>G2727*'ЗМІСТ'!$E$13/1000*1.2</f>
        <v>673.525839</v>
      </c>
      <c r="I2727" s="591"/>
      <c r="J2727" s="592"/>
      <c r="K2727" s="591"/>
      <c r="L2727" s="575"/>
      <c r="M2727" s="593"/>
      <c r="N2727" s="562"/>
      <c r="O2727" s="564"/>
    </row>
    <row r="2728" ht="13.5" customHeight="1" outlineLevel="1">
      <c r="A2728" s="564"/>
      <c r="B2728" s="216">
        <f t="shared" si="1"/>
        <v>2723</v>
      </c>
      <c r="C2728" s="25"/>
      <c r="D2728" s="73">
        <v>8.59505765882E12</v>
      </c>
      <c r="E2728" s="55" t="s">
        <v>7708</v>
      </c>
      <c r="F2728" s="594" t="s">
        <v>7709</v>
      </c>
      <c r="G2728" s="589">
        <v>21237.12</v>
      </c>
      <c r="H2728" s="590">
        <f>G2728*'ЗМІСТ'!$E$13/1000*1.2</f>
        <v>1113.995678</v>
      </c>
      <c r="I2728" s="591"/>
      <c r="J2728" s="592"/>
      <c r="K2728" s="591"/>
      <c r="L2728" s="575"/>
      <c r="M2728" s="593"/>
      <c r="N2728" s="562"/>
      <c r="O2728" s="564"/>
    </row>
    <row r="2729" ht="13.5" customHeight="1" outlineLevel="1">
      <c r="A2729" s="564"/>
      <c r="B2729" s="216">
        <f t="shared" si="1"/>
        <v>2724</v>
      </c>
      <c r="C2729" s="25"/>
      <c r="D2729" s="73">
        <v>8.595057627895E12</v>
      </c>
      <c r="E2729" s="55" t="s">
        <v>3597</v>
      </c>
      <c r="F2729" s="594" t="s">
        <v>3598</v>
      </c>
      <c r="G2729" s="589">
        <v>15696.69</v>
      </c>
      <c r="H2729" s="590">
        <f>G2729*'ЗМІСТ'!$E$13/1000*1.2</f>
        <v>823.3717576</v>
      </c>
      <c r="I2729" s="591">
        <v>0.035774867170852286</v>
      </c>
      <c r="J2729" s="592"/>
      <c r="K2729" s="591"/>
      <c r="L2729" s="575"/>
      <c r="M2729" s="593"/>
      <c r="N2729" s="562"/>
      <c r="O2729" s="564"/>
    </row>
    <row r="2730" ht="13.5" customHeight="1" outlineLevel="1">
      <c r="A2730" s="564"/>
      <c r="B2730" s="216">
        <f t="shared" si="1"/>
        <v>2725</v>
      </c>
      <c r="C2730" s="597"/>
      <c r="D2730" s="73">
        <v>8.595057650848E12</v>
      </c>
      <c r="E2730" s="55" t="s">
        <v>7710</v>
      </c>
      <c r="F2730" s="594" t="s">
        <v>7711</v>
      </c>
      <c r="G2730" s="589">
        <v>27883.55</v>
      </c>
      <c r="H2730" s="590">
        <f>G2730*'ЗМІСТ'!$E$13/1000*1.2</f>
        <v>1462.634961</v>
      </c>
      <c r="I2730" s="591"/>
      <c r="J2730" s="592"/>
      <c r="K2730" s="591"/>
      <c r="L2730" s="575"/>
      <c r="M2730" s="593"/>
      <c r="N2730" s="562"/>
      <c r="O2730" s="564"/>
    </row>
    <row r="2731" ht="13.5" customHeight="1" outlineLevel="1">
      <c r="A2731" s="564"/>
      <c r="B2731" s="216">
        <f t="shared" si="1"/>
        <v>2726</v>
      </c>
      <c r="C2731" s="598"/>
      <c r="D2731" s="73">
        <v>8.595057627918E12</v>
      </c>
      <c r="E2731" s="55" t="s">
        <v>3599</v>
      </c>
      <c r="F2731" s="594" t="s">
        <v>3600</v>
      </c>
      <c r="G2731" s="589">
        <v>18913.4</v>
      </c>
      <c r="H2731" s="590">
        <f>G2731*'ЗМІСТ'!$E$13/1000*1.2</f>
        <v>992.1046666</v>
      </c>
      <c r="I2731" s="591"/>
      <c r="J2731" s="592"/>
      <c r="K2731" s="591"/>
      <c r="L2731" s="575"/>
      <c r="M2731" s="593"/>
      <c r="N2731" s="562"/>
      <c r="O2731" s="564"/>
    </row>
    <row r="2732" ht="13.5" customHeight="1" outlineLevel="1">
      <c r="A2732" s="564"/>
      <c r="B2732" s="216">
        <f t="shared" si="1"/>
        <v>2727</v>
      </c>
      <c r="C2732" s="598"/>
      <c r="D2732" s="73">
        <v>8.595057658844E12</v>
      </c>
      <c r="E2732" s="55" t="s">
        <v>7712</v>
      </c>
      <c r="F2732" s="594" t="s">
        <v>7713</v>
      </c>
      <c r="G2732" s="589">
        <v>35983.83</v>
      </c>
      <c r="H2732" s="590">
        <f>G2732*'ЗМІСТ'!$E$13/1000*1.2</f>
        <v>1887.536121</v>
      </c>
      <c r="I2732" s="591"/>
      <c r="J2732" s="592"/>
      <c r="K2732" s="591"/>
      <c r="L2732" s="575"/>
      <c r="M2732" s="593"/>
      <c r="N2732" s="562"/>
      <c r="O2732" s="564"/>
    </row>
    <row r="2733" ht="13.5" customHeight="1" outlineLevel="1">
      <c r="A2733" s="564"/>
      <c r="B2733" s="216">
        <f t="shared" si="1"/>
        <v>2728</v>
      </c>
      <c r="C2733" s="598"/>
      <c r="D2733" s="73">
        <v>8.595057627925E12</v>
      </c>
      <c r="E2733" s="55" t="s">
        <v>3601</v>
      </c>
      <c r="F2733" s="594" t="s">
        <v>3602</v>
      </c>
      <c r="G2733" s="589">
        <v>23161.33</v>
      </c>
      <c r="H2733" s="590">
        <f>G2733*'ЗМІСТ'!$E$13/1000*1.2</f>
        <v>1214.930345</v>
      </c>
      <c r="I2733" s="591"/>
      <c r="J2733" s="592"/>
      <c r="K2733" s="591"/>
      <c r="L2733" s="575"/>
      <c r="M2733" s="593"/>
      <c r="N2733" s="562"/>
      <c r="O2733" s="564"/>
    </row>
    <row r="2734" ht="13.5" customHeight="1" outlineLevel="1">
      <c r="A2734" s="564"/>
      <c r="B2734" s="216">
        <f t="shared" si="1"/>
        <v>2729</v>
      </c>
      <c r="C2734" s="598"/>
      <c r="D2734" s="599">
        <v>8.595057658851E12</v>
      </c>
      <c r="E2734" s="55" t="s">
        <v>7714</v>
      </c>
      <c r="F2734" s="594" t="s">
        <v>7715</v>
      </c>
      <c r="G2734" s="589">
        <v>47146.45</v>
      </c>
      <c r="H2734" s="590">
        <f>G2734*'ЗМІСТ'!$E$13/1000*1.2</f>
        <v>2473.072692</v>
      </c>
      <c r="I2734" s="591"/>
      <c r="J2734" s="592"/>
      <c r="K2734" s="591"/>
      <c r="L2734" s="575"/>
      <c r="M2734" s="593"/>
      <c r="N2734" s="562"/>
      <c r="O2734" s="564"/>
    </row>
    <row r="2735" ht="13.5" customHeight="1" outlineLevel="1">
      <c r="A2735" s="564"/>
      <c r="B2735" s="216">
        <f t="shared" si="1"/>
        <v>2730</v>
      </c>
      <c r="C2735" s="598"/>
      <c r="D2735" s="73">
        <v>8.595057627932E12</v>
      </c>
      <c r="E2735" s="55" t="s">
        <v>3603</v>
      </c>
      <c r="F2735" s="594" t="s">
        <v>3604</v>
      </c>
      <c r="G2735" s="589">
        <v>32341.79</v>
      </c>
      <c r="H2735" s="590">
        <f>G2735*'ЗМІСТ'!$E$13/1000*1.2</f>
        <v>1696.492475</v>
      </c>
      <c r="I2735" s="591"/>
      <c r="J2735" s="592"/>
      <c r="K2735" s="591"/>
      <c r="L2735" s="575"/>
      <c r="M2735" s="593"/>
      <c r="N2735" s="562"/>
      <c r="O2735" s="564"/>
    </row>
    <row r="2736" ht="13.5" customHeight="1" outlineLevel="1">
      <c r="A2736" s="564"/>
      <c r="B2736" s="216">
        <f t="shared" si="1"/>
        <v>2731</v>
      </c>
      <c r="C2736" s="598"/>
      <c r="D2736" s="73">
        <v>8.595057658806E12</v>
      </c>
      <c r="E2736" s="55" t="s">
        <v>7716</v>
      </c>
      <c r="F2736" s="594" t="s">
        <v>7717</v>
      </c>
      <c r="G2736" s="589">
        <v>16622.99</v>
      </c>
      <c r="H2736" s="590">
        <f>G2736*'ЗМІСТ'!$E$13/1000*1.2</f>
        <v>871.9609352</v>
      </c>
      <c r="I2736" s="591"/>
      <c r="J2736" s="592"/>
      <c r="K2736" s="591"/>
      <c r="L2736" s="575"/>
      <c r="M2736" s="593"/>
      <c r="N2736" s="562"/>
      <c r="O2736" s="564"/>
    </row>
    <row r="2737" ht="13.5" customHeight="1" outlineLevel="1">
      <c r="A2737" s="564"/>
      <c r="B2737" s="216">
        <f t="shared" si="1"/>
        <v>2732</v>
      </c>
      <c r="C2737" s="598"/>
      <c r="D2737" s="73">
        <v>8.595057627864E12</v>
      </c>
      <c r="E2737" s="55" t="s">
        <v>3591</v>
      </c>
      <c r="F2737" s="594" t="s">
        <v>3592</v>
      </c>
      <c r="G2737" s="589">
        <v>11008.67</v>
      </c>
      <c r="H2737" s="590">
        <f>G2737*'ЗМІСТ'!$E$13/1000*1.2</f>
        <v>577.4611059</v>
      </c>
      <c r="I2737" s="591">
        <v>-0.08856590893033967</v>
      </c>
      <c r="J2737" s="592"/>
      <c r="K2737" s="591"/>
      <c r="L2737" s="575"/>
      <c r="M2737" s="593"/>
      <c r="N2737" s="562"/>
      <c r="O2737" s="564"/>
    </row>
    <row r="2738" ht="13.5" customHeight="1" outlineLevel="1">
      <c r="A2738" s="564"/>
      <c r="B2738" s="216">
        <f t="shared" si="1"/>
        <v>2733</v>
      </c>
      <c r="C2738" s="606"/>
      <c r="D2738" s="73">
        <v>8.595057658868E12</v>
      </c>
      <c r="E2738" s="55" t="s">
        <v>7718</v>
      </c>
      <c r="F2738" s="594" t="s">
        <v>7719</v>
      </c>
      <c r="G2738" s="589">
        <v>56634.47</v>
      </c>
      <c r="H2738" s="590">
        <f>G2738*'ЗМІСТ'!$E$13/1000*1.2</f>
        <v>2970.76792</v>
      </c>
      <c r="I2738" s="591"/>
      <c r="J2738" s="592"/>
      <c r="K2738" s="591"/>
      <c r="L2738" s="575"/>
      <c r="M2738" s="593"/>
      <c r="N2738" s="562"/>
      <c r="O2738" s="564"/>
    </row>
    <row r="2739" ht="13.5" customHeight="1" outlineLevel="1">
      <c r="A2739" s="564"/>
      <c r="B2739" s="216">
        <f t="shared" si="1"/>
        <v>2734</v>
      </c>
      <c r="C2739" s="598"/>
      <c r="D2739" s="73">
        <v>8.595057627949E12</v>
      </c>
      <c r="E2739" s="55" t="s">
        <v>3605</v>
      </c>
      <c r="F2739" s="594" t="s">
        <v>3606</v>
      </c>
      <c r="G2739" s="589">
        <v>39423.69</v>
      </c>
      <c r="H2739" s="590">
        <f>G2739*'ЗМІСТ'!$E$13/1000*1.2</f>
        <v>2067.97439</v>
      </c>
      <c r="I2739" s="591"/>
      <c r="J2739" s="592"/>
      <c r="K2739" s="591"/>
      <c r="L2739" s="575"/>
      <c r="M2739" s="593"/>
      <c r="N2739" s="562"/>
      <c r="O2739" s="564"/>
    </row>
    <row r="2740" ht="13.5" customHeight="1" outlineLevel="1">
      <c r="A2740" s="564"/>
      <c r="B2740" s="216">
        <f t="shared" si="1"/>
        <v>2735</v>
      </c>
      <c r="C2740" s="606"/>
      <c r="D2740" s="73">
        <v>8.595057658875E12</v>
      </c>
      <c r="E2740" s="55" t="s">
        <v>7720</v>
      </c>
      <c r="F2740" s="594" t="s">
        <v>7721</v>
      </c>
      <c r="G2740" s="589">
        <v>86263.58</v>
      </c>
      <c r="H2740" s="590">
        <f>G2740*'ЗМІСТ'!$E$13/1000*1.2</f>
        <v>4524.966441</v>
      </c>
      <c r="I2740" s="591"/>
      <c r="J2740" s="592"/>
      <c r="K2740" s="591"/>
      <c r="L2740" s="575"/>
      <c r="M2740" s="593"/>
      <c r="N2740" s="562"/>
      <c r="O2740" s="564"/>
    </row>
    <row r="2741" ht="13.5" customHeight="1" outlineLevel="1">
      <c r="A2741" s="564"/>
      <c r="B2741" s="216">
        <f t="shared" si="1"/>
        <v>2736</v>
      </c>
      <c r="C2741" s="606"/>
      <c r="D2741" s="73">
        <v>8.595057627956E12</v>
      </c>
      <c r="E2741" s="55" t="s">
        <v>3607</v>
      </c>
      <c r="F2741" s="594" t="s">
        <v>3608</v>
      </c>
      <c r="G2741" s="589">
        <v>59813.94</v>
      </c>
      <c r="H2741" s="590">
        <f>G2741*'ЗМІСТ'!$E$13/1000*1.2</f>
        <v>3137.5474</v>
      </c>
      <c r="I2741" s="591"/>
      <c r="J2741" s="592"/>
      <c r="K2741" s="591"/>
      <c r="L2741" s="575"/>
      <c r="M2741" s="593"/>
      <c r="N2741" s="562"/>
      <c r="O2741" s="564"/>
    </row>
    <row r="2742" ht="13.5" customHeight="1" outlineLevel="1">
      <c r="A2742" s="564"/>
      <c r="B2742" s="216">
        <f t="shared" si="1"/>
        <v>2737</v>
      </c>
      <c r="C2742" s="606"/>
      <c r="D2742" s="73">
        <v>8.595057658813E12</v>
      </c>
      <c r="E2742" s="55" t="s">
        <v>7722</v>
      </c>
      <c r="F2742" s="594" t="s">
        <v>7723</v>
      </c>
      <c r="G2742" s="589">
        <v>17210.4</v>
      </c>
      <c r="H2742" s="590">
        <f>G2742*'ЗМІСТ'!$E$13/1000*1.2</f>
        <v>902.7735972</v>
      </c>
      <c r="I2742" s="591"/>
      <c r="J2742" s="592"/>
      <c r="K2742" s="591"/>
      <c r="L2742" s="575"/>
      <c r="M2742" s="593"/>
      <c r="N2742" s="562"/>
      <c r="O2742" s="564"/>
    </row>
    <row r="2743" ht="13.5" customHeight="1" outlineLevel="1">
      <c r="A2743" s="564"/>
      <c r="B2743" s="216">
        <f t="shared" si="1"/>
        <v>2738</v>
      </c>
      <c r="C2743" s="587"/>
      <c r="D2743" s="73">
        <v>8.595057627871E12</v>
      </c>
      <c r="E2743" s="55" t="s">
        <v>3593</v>
      </c>
      <c r="F2743" s="594" t="s">
        <v>3594</v>
      </c>
      <c r="G2743" s="589">
        <v>13005.5</v>
      </c>
      <c r="H2743" s="590">
        <f>G2743*'ЗМІСТ'!$E$13/1000*1.2</f>
        <v>682.2050632</v>
      </c>
      <c r="I2743" s="591"/>
      <c r="J2743" s="592"/>
      <c r="K2743" s="591"/>
      <c r="L2743" s="575"/>
      <c r="M2743" s="593"/>
      <c r="N2743" s="562"/>
      <c r="O2743" s="564"/>
    </row>
    <row r="2744" ht="13.5" customHeight="1" outlineLevel="1">
      <c r="A2744" s="564"/>
      <c r="B2744" s="216">
        <f t="shared" si="1"/>
        <v>2739</v>
      </c>
      <c r="C2744" s="587"/>
      <c r="D2744" s="73">
        <v>8.595057658882E12</v>
      </c>
      <c r="E2744" s="55" t="s">
        <v>7724</v>
      </c>
      <c r="F2744" s="594" t="s">
        <v>7725</v>
      </c>
      <c r="G2744" s="589">
        <v>19130.67</v>
      </c>
      <c r="H2744" s="590">
        <f>G2744*'ЗМІСТ'!$E$13/1000*1.2</f>
        <v>1003.501591</v>
      </c>
      <c r="I2744" s="591"/>
      <c r="J2744" s="592"/>
      <c r="K2744" s="591"/>
      <c r="L2744" s="575"/>
      <c r="M2744" s="593"/>
      <c r="N2744" s="562"/>
      <c r="O2744" s="564"/>
    </row>
    <row r="2745" ht="13.5" customHeight="1" outlineLevel="1">
      <c r="A2745" s="564"/>
      <c r="B2745" s="216">
        <f t="shared" si="1"/>
        <v>2740</v>
      </c>
      <c r="C2745" s="587"/>
      <c r="D2745" s="73">
        <v>8.595057631281E12</v>
      </c>
      <c r="E2745" s="55" t="s">
        <v>3609</v>
      </c>
      <c r="F2745" s="594" t="s">
        <v>3610</v>
      </c>
      <c r="G2745" s="589">
        <v>14109.77</v>
      </c>
      <c r="H2745" s="590">
        <f>G2745*'ЗМІСТ'!$E$13/1000*1.2</f>
        <v>740.1296785</v>
      </c>
      <c r="I2745" s="591">
        <v>0.03880058455823032</v>
      </c>
      <c r="J2745" s="592"/>
      <c r="K2745" s="591"/>
      <c r="L2745" s="575"/>
      <c r="M2745" s="593"/>
      <c r="N2745" s="562"/>
      <c r="O2745" s="564"/>
    </row>
    <row r="2746" ht="13.5" customHeight="1" outlineLevel="1">
      <c r="A2746" s="564"/>
      <c r="B2746" s="216">
        <f t="shared" si="1"/>
        <v>2741</v>
      </c>
      <c r="C2746" s="587"/>
      <c r="D2746" s="73">
        <v>8.595057658899E12</v>
      </c>
      <c r="E2746" s="55" t="s">
        <v>7726</v>
      </c>
      <c r="F2746" s="594" t="s">
        <v>7727</v>
      </c>
      <c r="G2746" s="589">
        <v>22305.18</v>
      </c>
      <c r="H2746" s="590">
        <f>G2746*'ЗМІСТ'!$E$13/1000*1.2</f>
        <v>1170.020894</v>
      </c>
      <c r="I2746" s="591"/>
      <c r="J2746" s="592"/>
      <c r="K2746" s="591"/>
      <c r="L2746" s="575"/>
      <c r="M2746" s="593"/>
      <c r="N2746" s="562"/>
      <c r="O2746" s="564"/>
    </row>
    <row r="2747" ht="13.5" customHeight="1" outlineLevel="1">
      <c r="A2747" s="564"/>
      <c r="B2747" s="216">
        <f t="shared" si="1"/>
        <v>2742</v>
      </c>
      <c r="C2747" s="25"/>
      <c r="D2747" s="73">
        <v>8.595057632608E12</v>
      </c>
      <c r="E2747" s="55" t="s">
        <v>3611</v>
      </c>
      <c r="F2747" s="594" t="s">
        <v>3612</v>
      </c>
      <c r="G2747" s="589">
        <v>16108.59</v>
      </c>
      <c r="H2747" s="590">
        <f>G2747*'ЗМІСТ'!$E$13/1000*1.2</f>
        <v>844.9780215</v>
      </c>
      <c r="I2747" s="591">
        <v>0.04246798494386037</v>
      </c>
      <c r="J2747" s="592"/>
      <c r="K2747" s="591"/>
      <c r="L2747" s="575"/>
      <c r="M2747" s="593"/>
      <c r="N2747" s="562"/>
      <c r="O2747" s="564"/>
    </row>
    <row r="2748" ht="13.5" customHeight="1" outlineLevel="1">
      <c r="A2748" s="564"/>
      <c r="B2748" s="216">
        <f t="shared" si="1"/>
        <v>2743</v>
      </c>
      <c r="C2748" s="25"/>
      <c r="D2748" s="73">
        <v>8.595057658905E12</v>
      </c>
      <c r="E2748" s="55" t="s">
        <v>7728</v>
      </c>
      <c r="F2748" s="594" t="s">
        <v>7729</v>
      </c>
      <c r="G2748" s="589">
        <v>28635.59</v>
      </c>
      <c r="H2748" s="590">
        <f>G2748*'ЗМІСТ'!$E$13/1000*1.2</f>
        <v>1502.08331</v>
      </c>
      <c r="I2748" s="591"/>
      <c r="J2748" s="592"/>
      <c r="K2748" s="591"/>
      <c r="L2748" s="575"/>
      <c r="M2748" s="593"/>
      <c r="N2748" s="562"/>
      <c r="O2748" s="564"/>
    </row>
    <row r="2749" ht="13.5" customHeight="1" outlineLevel="1">
      <c r="A2749" s="564"/>
      <c r="B2749" s="216">
        <f t="shared" si="1"/>
        <v>2744</v>
      </c>
      <c r="C2749" s="25"/>
      <c r="D2749" s="73">
        <v>8.595057632578E12</v>
      </c>
      <c r="E2749" s="55" t="s">
        <v>3613</v>
      </c>
      <c r="F2749" s="594" t="s">
        <v>3614</v>
      </c>
      <c r="G2749" s="589">
        <v>19583.62</v>
      </c>
      <c r="H2749" s="590">
        <f>G2749*'ЗМІСТ'!$E$13/1000*1.2</f>
        <v>1027.261137</v>
      </c>
      <c r="I2749" s="591">
        <v>0.041207506944048136</v>
      </c>
      <c r="J2749" s="592"/>
      <c r="K2749" s="591"/>
      <c r="L2749" s="575"/>
      <c r="M2749" s="593"/>
      <c r="N2749" s="562"/>
      <c r="O2749" s="564"/>
    </row>
    <row r="2750" ht="13.5" customHeight="1" outlineLevel="1">
      <c r="A2750" s="564"/>
      <c r="B2750" s="216">
        <f t="shared" si="1"/>
        <v>2745</v>
      </c>
      <c r="C2750" s="25"/>
      <c r="D2750" s="73">
        <v>8.595057658929E12</v>
      </c>
      <c r="E2750" s="55" t="s">
        <v>7730</v>
      </c>
      <c r="F2750" s="594" t="s">
        <v>7731</v>
      </c>
      <c r="G2750" s="589">
        <v>36453.44</v>
      </c>
      <c r="H2750" s="590">
        <f>G2750*'ЗМІСТ'!$E$13/1000*1.2</f>
        <v>1912.16957</v>
      </c>
      <c r="I2750" s="591"/>
      <c r="J2750" s="592"/>
      <c r="K2750" s="591"/>
      <c r="L2750" s="575"/>
      <c r="M2750" s="593"/>
      <c r="N2750" s="562"/>
      <c r="O2750" s="564"/>
      <c r="P2750" s="25"/>
      <c r="Q2750" s="25"/>
    </row>
    <row r="2751" ht="13.5" customHeight="1" outlineLevel="1">
      <c r="A2751" s="564"/>
      <c r="B2751" s="216">
        <f t="shared" si="1"/>
        <v>2746</v>
      </c>
      <c r="C2751" s="25"/>
      <c r="D2751" s="73">
        <v>8.595057630307E12</v>
      </c>
      <c r="E2751" s="55" t="s">
        <v>3615</v>
      </c>
      <c r="F2751" s="594" t="s">
        <v>3616</v>
      </c>
      <c r="G2751" s="589">
        <v>23419.88</v>
      </c>
      <c r="H2751" s="590">
        <f>G2751*'ЗМІСТ'!$E$13/1000*1.2</f>
        <v>1228.492616</v>
      </c>
      <c r="I2751" s="591">
        <v>0.033024697831200586</v>
      </c>
      <c r="J2751" s="592"/>
      <c r="K2751" s="591"/>
      <c r="L2751" s="575"/>
      <c r="M2751" s="593"/>
      <c r="N2751" s="562"/>
      <c r="O2751" s="564"/>
    </row>
    <row r="2752" ht="13.5" customHeight="1" outlineLevel="1">
      <c r="A2752" s="564"/>
      <c r="B2752" s="216">
        <f t="shared" si="1"/>
        <v>2747</v>
      </c>
      <c r="C2752" s="25"/>
      <c r="D2752" s="73">
        <v>8.595057658936E12</v>
      </c>
      <c r="E2752" s="55" t="s">
        <v>7732</v>
      </c>
      <c r="F2752" s="594" t="s">
        <v>7733</v>
      </c>
      <c r="G2752" s="589">
        <v>46741.97</v>
      </c>
      <c r="H2752" s="590">
        <f>G2752*'ЗМІСТ'!$E$13/1000*1.2</f>
        <v>2451.855645</v>
      </c>
      <c r="I2752" s="591"/>
      <c r="J2752" s="592"/>
      <c r="K2752" s="591"/>
      <c r="L2752" s="575"/>
      <c r="M2752" s="593"/>
      <c r="N2752" s="562"/>
      <c r="O2752" s="564"/>
    </row>
    <row r="2753" ht="13.5" customHeight="1" outlineLevel="1">
      <c r="A2753" s="564"/>
      <c r="B2753" s="216">
        <f t="shared" si="1"/>
        <v>2748</v>
      </c>
      <c r="C2753" s="25"/>
      <c r="D2753" s="73">
        <v>8.595057636675E12</v>
      </c>
      <c r="E2753" s="55" t="s">
        <v>3617</v>
      </c>
      <c r="F2753" s="594" t="s">
        <v>3618</v>
      </c>
      <c r="G2753" s="589">
        <v>31359.93</v>
      </c>
      <c r="H2753" s="590">
        <f>G2753*'ЗМІСТ'!$E$13/1000*1.2</f>
        <v>1644.988891</v>
      </c>
      <c r="I2753" s="591"/>
      <c r="J2753" s="592"/>
      <c r="K2753" s="591"/>
      <c r="L2753" s="575"/>
      <c r="M2753" s="593"/>
      <c r="N2753" s="562"/>
      <c r="O2753" s="564"/>
    </row>
    <row r="2754" ht="13.5" customHeight="1" outlineLevel="1">
      <c r="A2754" s="564"/>
      <c r="B2754" s="216">
        <f t="shared" si="1"/>
        <v>2749</v>
      </c>
      <c r="C2754" s="25"/>
      <c r="D2754" s="73">
        <v>8.595057658943E12</v>
      </c>
      <c r="E2754" s="55" t="s">
        <v>7734</v>
      </c>
      <c r="F2754" s="594" t="s">
        <v>7735</v>
      </c>
      <c r="G2754" s="589">
        <v>60406.19</v>
      </c>
      <c r="H2754" s="590">
        <f>G2754*'ЗМІСТ'!$E$13/1000*1.2</f>
        <v>3168.613945</v>
      </c>
      <c r="I2754" s="591">
        <v>0.0335117365987391</v>
      </c>
      <c r="J2754" s="592"/>
      <c r="K2754" s="591"/>
      <c r="L2754" s="575"/>
      <c r="M2754" s="593"/>
      <c r="N2754" s="562"/>
      <c r="O2754" s="564"/>
    </row>
    <row r="2755" ht="13.5" customHeight="1" outlineLevel="1">
      <c r="A2755" s="564"/>
      <c r="B2755" s="216">
        <f t="shared" si="1"/>
        <v>2750</v>
      </c>
      <c r="C2755" s="598"/>
      <c r="D2755" s="73">
        <v>8.595057636682E12</v>
      </c>
      <c r="E2755" s="55" t="s">
        <v>3619</v>
      </c>
      <c r="F2755" s="594" t="s">
        <v>3620</v>
      </c>
      <c r="G2755" s="589">
        <v>39552.93</v>
      </c>
      <c r="H2755" s="590">
        <f>G2755*'ЗМІСТ'!$E$13/1000*1.2</f>
        <v>2074.75369</v>
      </c>
      <c r="I2755" s="591"/>
      <c r="J2755" s="592"/>
      <c r="K2755" s="591"/>
      <c r="L2755" s="575"/>
      <c r="M2755" s="593"/>
      <c r="N2755" s="562"/>
      <c r="O2755" s="564"/>
    </row>
    <row r="2756" ht="13.5" customHeight="1" outlineLevel="1">
      <c r="A2756" s="564"/>
      <c r="B2756" s="216">
        <f t="shared" si="1"/>
        <v>2751</v>
      </c>
      <c r="C2756" s="598"/>
      <c r="D2756" s="73">
        <v>8.59505765895E12</v>
      </c>
      <c r="E2756" s="55" t="s">
        <v>7736</v>
      </c>
      <c r="F2756" s="594" t="s">
        <v>7737</v>
      </c>
      <c r="G2756" s="589">
        <v>88458.17</v>
      </c>
      <c r="H2756" s="590">
        <f>G2756*'ЗМІСТ'!$E$13/1000*1.2</f>
        <v>4640.083922</v>
      </c>
      <c r="I2756" s="591"/>
      <c r="J2756" s="592"/>
      <c r="K2756" s="591"/>
      <c r="L2756" s="575"/>
      <c r="M2756" s="593"/>
      <c r="N2756" s="562"/>
      <c r="O2756" s="564"/>
    </row>
    <row r="2757" ht="13.5" customHeight="1" outlineLevel="1">
      <c r="A2757" s="564"/>
      <c r="B2757" s="216">
        <f t="shared" si="1"/>
        <v>2752</v>
      </c>
      <c r="C2757" s="598"/>
      <c r="D2757" s="73">
        <v>8.595057636699E12</v>
      </c>
      <c r="E2757" s="55" t="s">
        <v>3621</v>
      </c>
      <c r="F2757" s="594" t="s">
        <v>3622</v>
      </c>
      <c r="G2757" s="589">
        <v>61014.39</v>
      </c>
      <c r="H2757" s="590">
        <f>G2757*'ЗМІСТ'!$E$13/1000*1.2</f>
        <v>3200.517149</v>
      </c>
      <c r="I2757" s="591"/>
      <c r="J2757" s="592"/>
      <c r="K2757" s="591"/>
      <c r="L2757" s="575"/>
      <c r="M2757" s="593"/>
      <c r="N2757" s="562"/>
      <c r="O2757" s="564"/>
    </row>
    <row r="2758" ht="13.5" customHeight="1" outlineLevel="1">
      <c r="A2758" s="564"/>
      <c r="B2758" s="216">
        <f t="shared" si="1"/>
        <v>2753</v>
      </c>
      <c r="C2758" s="598"/>
      <c r="D2758" s="73">
        <v>8.595057658233E12</v>
      </c>
      <c r="E2758" s="55" t="s">
        <v>7738</v>
      </c>
      <c r="F2758" s="594" t="s">
        <v>7739</v>
      </c>
      <c r="G2758" s="589">
        <v>18228.41</v>
      </c>
      <c r="H2758" s="590">
        <f>G2758*'ЗМІСТ'!$E$13/1000*1.2</f>
        <v>956.173434</v>
      </c>
      <c r="I2758" s="591"/>
      <c r="J2758" s="592"/>
      <c r="K2758" s="591"/>
      <c r="L2758" s="575"/>
      <c r="M2758" s="593"/>
      <c r="N2758" s="562"/>
      <c r="O2758" s="564"/>
    </row>
    <row r="2759" ht="13.5" customHeight="1" outlineLevel="1">
      <c r="A2759" s="564"/>
      <c r="B2759" s="216">
        <f t="shared" si="1"/>
        <v>2754</v>
      </c>
      <c r="C2759" s="598"/>
      <c r="D2759" s="73">
        <v>8.595057633698E12</v>
      </c>
      <c r="E2759" s="55" t="s">
        <v>3686</v>
      </c>
      <c r="F2759" s="594" t="s">
        <v>3687</v>
      </c>
      <c r="G2759" s="589">
        <v>12240.27</v>
      </c>
      <c r="H2759" s="590">
        <f>G2759*'ЗМІСТ'!$E$13/1000*1.2</f>
        <v>642.0648317</v>
      </c>
      <c r="I2759" s="591"/>
      <c r="J2759" s="592"/>
      <c r="K2759" s="591"/>
      <c r="L2759" s="575"/>
      <c r="M2759" s="593"/>
      <c r="N2759" s="562"/>
      <c r="O2759" s="564"/>
    </row>
    <row r="2760" ht="13.5" customHeight="1" outlineLevel="1">
      <c r="A2760" s="564"/>
      <c r="B2760" s="216">
        <f t="shared" si="1"/>
        <v>2755</v>
      </c>
      <c r="C2760" s="598"/>
      <c r="D2760" s="73">
        <v>8.59505765824E12</v>
      </c>
      <c r="E2760" s="55" t="s">
        <v>7740</v>
      </c>
      <c r="F2760" s="594" t="s">
        <v>7741</v>
      </c>
      <c r="G2760" s="589">
        <v>19850.06</v>
      </c>
      <c r="H2760" s="590">
        <f>G2760*'ЗМІСТ'!$E$13/1000*1.2</f>
        <v>1041.237279</v>
      </c>
      <c r="I2760" s="591"/>
      <c r="J2760" s="592"/>
      <c r="K2760" s="591"/>
      <c r="L2760" s="575"/>
      <c r="M2760" s="593"/>
      <c r="N2760" s="562"/>
      <c r="O2760" s="564"/>
    </row>
    <row r="2761" ht="13.5" customHeight="1" outlineLevel="1">
      <c r="A2761" s="564"/>
      <c r="B2761" s="216">
        <f t="shared" si="1"/>
        <v>2756</v>
      </c>
      <c r="C2761" s="598"/>
      <c r="D2761" s="73">
        <v>8.595057637306E12</v>
      </c>
      <c r="E2761" s="55" t="s">
        <v>3688</v>
      </c>
      <c r="F2761" s="594" t="s">
        <v>3689</v>
      </c>
      <c r="G2761" s="589">
        <v>13124.88</v>
      </c>
      <c r="H2761" s="590">
        <f>G2761*'ЗМІСТ'!$E$13/1000*1.2</f>
        <v>688.4671554</v>
      </c>
      <c r="I2761" s="591"/>
      <c r="J2761" s="592"/>
      <c r="K2761" s="591"/>
      <c r="L2761" s="575"/>
      <c r="M2761" s="593"/>
      <c r="N2761" s="562"/>
      <c r="O2761" s="564"/>
    </row>
    <row r="2762" ht="13.5" customHeight="1" outlineLevel="1">
      <c r="A2762" s="564"/>
      <c r="B2762" s="216">
        <f t="shared" si="1"/>
        <v>2757</v>
      </c>
      <c r="C2762" s="598"/>
      <c r="D2762" s="73">
        <v>8.595057658257E12</v>
      </c>
      <c r="E2762" s="55" t="s">
        <v>7742</v>
      </c>
      <c r="F2762" s="594" t="s">
        <v>7743</v>
      </c>
      <c r="G2762" s="589">
        <v>22246.57</v>
      </c>
      <c r="H2762" s="590">
        <f>G2762*'ЗМІСТ'!$E$13/1000*1.2</f>
        <v>1166.946499</v>
      </c>
      <c r="I2762" s="591"/>
      <c r="J2762" s="592"/>
      <c r="K2762" s="591"/>
      <c r="L2762" s="575"/>
      <c r="M2762" s="593"/>
      <c r="N2762" s="562"/>
      <c r="O2762" s="564"/>
    </row>
    <row r="2763" ht="13.5" customHeight="1" outlineLevel="1">
      <c r="A2763" s="564"/>
      <c r="B2763" s="216">
        <f t="shared" si="1"/>
        <v>2758</v>
      </c>
      <c r="C2763" s="598"/>
      <c r="D2763" s="73">
        <v>8.595057633292E12</v>
      </c>
      <c r="E2763" s="55" t="s">
        <v>3690</v>
      </c>
      <c r="F2763" s="594" t="s">
        <v>3691</v>
      </c>
      <c r="G2763" s="589">
        <v>14702.29</v>
      </c>
      <c r="H2763" s="590">
        <f>G2763*'ЗМІСТ'!$E$13/1000*1.2</f>
        <v>771.2103862</v>
      </c>
      <c r="I2763" s="591"/>
      <c r="J2763" s="592"/>
      <c r="K2763" s="591"/>
      <c r="L2763" s="575"/>
      <c r="M2763" s="593"/>
      <c r="N2763" s="562"/>
      <c r="O2763" s="564"/>
    </row>
    <row r="2764" ht="13.5" customHeight="1" outlineLevel="1">
      <c r="A2764" s="564"/>
      <c r="B2764" s="216">
        <f t="shared" si="1"/>
        <v>2759</v>
      </c>
      <c r="C2764" s="598"/>
      <c r="D2764" s="73">
        <v>8.595057658271E12</v>
      </c>
      <c r="E2764" s="55" t="s">
        <v>7744</v>
      </c>
      <c r="F2764" s="594" t="s">
        <v>7745</v>
      </c>
      <c r="G2764" s="589">
        <v>25118.48</v>
      </c>
      <c r="H2764" s="590">
        <f>G2764*'ЗМІСТ'!$E$13/1000*1.2</f>
        <v>1317.592883</v>
      </c>
      <c r="I2764" s="591"/>
      <c r="J2764" s="592"/>
      <c r="K2764" s="591"/>
      <c r="L2764" s="575"/>
      <c r="M2764" s="593"/>
      <c r="N2764" s="562"/>
      <c r="O2764" s="564"/>
    </row>
    <row r="2765" ht="13.5" customHeight="1" outlineLevel="1">
      <c r="A2765" s="564"/>
      <c r="B2765" s="216">
        <f t="shared" si="1"/>
        <v>2760</v>
      </c>
      <c r="C2765" s="598"/>
      <c r="D2765" s="73">
        <v>8.59505763732E12</v>
      </c>
      <c r="E2765" s="55" t="s">
        <v>3692</v>
      </c>
      <c r="F2765" s="594" t="s">
        <v>3693</v>
      </c>
      <c r="G2765" s="589">
        <v>16501.83</v>
      </c>
      <c r="H2765" s="590">
        <f>G2765*'ЗМІСТ'!$E$13/1000*1.2</f>
        <v>865.6054729</v>
      </c>
      <c r="I2765" s="591"/>
      <c r="J2765" s="592"/>
      <c r="K2765" s="591"/>
      <c r="L2765" s="575"/>
      <c r="M2765" s="593"/>
      <c r="N2765" s="562"/>
      <c r="O2765" s="564"/>
    </row>
    <row r="2766" ht="13.5" customHeight="1" outlineLevel="1">
      <c r="A2766" s="564"/>
      <c r="B2766" s="216">
        <f t="shared" si="1"/>
        <v>2761</v>
      </c>
      <c r="C2766" s="598"/>
      <c r="D2766" s="73">
        <v>8.595057658288E12</v>
      </c>
      <c r="E2766" s="55" t="s">
        <v>7746</v>
      </c>
      <c r="F2766" s="594" t="s">
        <v>7747</v>
      </c>
      <c r="G2766" s="589">
        <v>28281.33</v>
      </c>
      <c r="H2766" s="590">
        <f>G2766*'ЗМІСТ'!$E$13/1000*1.2</f>
        <v>1483.500559</v>
      </c>
      <c r="I2766" s="591"/>
      <c r="J2766" s="592"/>
      <c r="K2766" s="591"/>
      <c r="L2766" s="575"/>
      <c r="M2766" s="593"/>
      <c r="N2766" s="562"/>
      <c r="O2766" s="564"/>
    </row>
    <row r="2767" ht="13.5" customHeight="1" outlineLevel="1">
      <c r="A2767" s="564"/>
      <c r="B2767" s="216">
        <f t="shared" si="1"/>
        <v>2762</v>
      </c>
      <c r="C2767" s="598"/>
      <c r="D2767" s="73">
        <v>8.595057633285E12</v>
      </c>
      <c r="E2767" s="55" t="s">
        <v>3694</v>
      </c>
      <c r="F2767" s="594" t="s">
        <v>3695</v>
      </c>
      <c r="G2767" s="589">
        <v>18935.65</v>
      </c>
      <c r="H2767" s="590">
        <f>G2767*'ЗМІСТ'!$E$13/1000*1.2</f>
        <v>993.271793</v>
      </c>
      <c r="I2767" s="591"/>
      <c r="J2767" s="592"/>
      <c r="K2767" s="591"/>
      <c r="L2767" s="575"/>
      <c r="M2767" s="593"/>
      <c r="N2767" s="562"/>
      <c r="O2767" s="564"/>
    </row>
    <row r="2768" ht="13.5" customHeight="1" outlineLevel="1">
      <c r="A2768" s="564"/>
      <c r="B2768" s="216">
        <f t="shared" si="1"/>
        <v>2763</v>
      </c>
      <c r="C2768" s="598"/>
      <c r="D2768" s="73">
        <v>8.595057658295E12</v>
      </c>
      <c r="E2768" s="55" t="s">
        <v>7748</v>
      </c>
      <c r="F2768" s="594" t="s">
        <v>7749</v>
      </c>
      <c r="G2768" s="589">
        <v>33603.57</v>
      </c>
      <c r="H2768" s="590">
        <f>G2768*'ЗМІСТ'!$E$13/1000*1.2</f>
        <v>1762.679297</v>
      </c>
      <c r="I2768" s="591"/>
      <c r="J2768" s="592"/>
      <c r="K2768" s="591"/>
      <c r="L2768" s="575"/>
      <c r="M2768" s="593"/>
      <c r="N2768" s="562"/>
      <c r="O2768" s="564"/>
    </row>
    <row r="2769" ht="13.5" customHeight="1" outlineLevel="1">
      <c r="A2769" s="564"/>
      <c r="B2769" s="216">
        <f t="shared" si="1"/>
        <v>2764</v>
      </c>
      <c r="C2769" s="598"/>
      <c r="D2769" s="73">
        <v>8.595057637337E12</v>
      </c>
      <c r="E2769" s="55" t="s">
        <v>3696</v>
      </c>
      <c r="F2769" s="594" t="s">
        <v>3697</v>
      </c>
      <c r="G2769" s="589">
        <v>22940.99</v>
      </c>
      <c r="H2769" s="590">
        <f>G2769*'ЗМІСТ'!$E$13/1000*1.2</f>
        <v>1203.372383</v>
      </c>
      <c r="I2769" s="591"/>
      <c r="J2769" s="592"/>
      <c r="K2769" s="591"/>
      <c r="L2769" s="575"/>
      <c r="M2769" s="593"/>
      <c r="N2769" s="562"/>
      <c r="O2769" s="564"/>
    </row>
    <row r="2770" ht="13.5" customHeight="1" outlineLevel="1">
      <c r="A2770" s="564"/>
      <c r="B2770" s="216">
        <f t="shared" si="1"/>
        <v>2765</v>
      </c>
      <c r="C2770" s="606"/>
      <c r="D2770" s="73">
        <v>8.595057658325E12</v>
      </c>
      <c r="E2770" s="55" t="s">
        <v>7750</v>
      </c>
      <c r="F2770" s="594" t="s">
        <v>7751</v>
      </c>
      <c r="G2770" s="589">
        <v>13292.52</v>
      </c>
      <c r="H2770" s="590">
        <f>G2770*'ЗМІСТ'!$E$13/1000*1.2</f>
        <v>697.2607317</v>
      </c>
      <c r="I2770" s="591"/>
      <c r="J2770" s="592"/>
      <c r="K2770" s="591"/>
      <c r="L2770" s="575"/>
      <c r="M2770" s="593"/>
      <c r="N2770" s="562"/>
      <c r="O2770" s="564"/>
    </row>
    <row r="2771" ht="13.5" customHeight="1" outlineLevel="1">
      <c r="A2771" s="564"/>
      <c r="B2771" s="216">
        <f t="shared" si="1"/>
        <v>2766</v>
      </c>
      <c r="C2771" s="587"/>
      <c r="D2771" s="73">
        <v>8.59505762825E12</v>
      </c>
      <c r="E2771" s="55" t="s">
        <v>3640</v>
      </c>
      <c r="F2771" s="594" t="s">
        <v>7752</v>
      </c>
      <c r="G2771" s="589">
        <v>9595.86</v>
      </c>
      <c r="H2771" s="590">
        <f>G2771*'ЗМІСТ'!$E$13/1000*1.2</f>
        <v>503.3519878</v>
      </c>
      <c r="I2771" s="591">
        <v>0.036720848839985644</v>
      </c>
      <c r="J2771" s="592"/>
      <c r="K2771" s="591"/>
      <c r="L2771" s="575"/>
      <c r="M2771" s="593"/>
      <c r="N2771" s="562"/>
      <c r="O2771" s="564"/>
    </row>
    <row r="2772" ht="13.5" customHeight="1" outlineLevel="1">
      <c r="A2772" s="564"/>
      <c r="B2772" s="216">
        <f t="shared" si="1"/>
        <v>2767</v>
      </c>
      <c r="C2772" s="598"/>
      <c r="D2772" s="73">
        <v>8.595057658332E12</v>
      </c>
      <c r="E2772" s="55" t="s">
        <v>7753</v>
      </c>
      <c r="F2772" s="594" t="s">
        <v>7754</v>
      </c>
      <c r="G2772" s="589">
        <v>14468.84</v>
      </c>
      <c r="H2772" s="590">
        <f>G2772*'ЗМІСТ'!$E$13/1000*1.2</f>
        <v>758.9647385</v>
      </c>
      <c r="I2772" s="591"/>
      <c r="J2772" s="592"/>
      <c r="K2772" s="591"/>
      <c r="L2772" s="575"/>
      <c r="M2772" s="593"/>
      <c r="N2772" s="562"/>
      <c r="O2772" s="564"/>
    </row>
    <row r="2773" ht="13.5" customHeight="1" outlineLevel="1">
      <c r="A2773" s="564"/>
      <c r="B2773" s="216">
        <f t="shared" si="1"/>
        <v>2768</v>
      </c>
      <c r="C2773" s="598"/>
      <c r="D2773" s="73">
        <v>8.595057628267E12</v>
      </c>
      <c r="E2773" s="55" t="s">
        <v>3642</v>
      </c>
      <c r="F2773" s="594" t="s">
        <v>7755</v>
      </c>
      <c r="G2773" s="589">
        <v>10215.38</v>
      </c>
      <c r="H2773" s="590">
        <f>G2773*'ЗМІСТ'!$E$13/1000*1.2</f>
        <v>535.8489837</v>
      </c>
      <c r="I2773" s="591">
        <v>0.03414483835150422</v>
      </c>
      <c r="J2773" s="592"/>
      <c r="K2773" s="591"/>
      <c r="L2773" s="575"/>
      <c r="M2773" s="593"/>
      <c r="N2773" s="562"/>
      <c r="O2773" s="564"/>
    </row>
    <row r="2774" ht="13.5" customHeight="1" outlineLevel="1">
      <c r="A2774" s="564"/>
      <c r="B2774" s="216">
        <f t="shared" si="1"/>
        <v>2769</v>
      </c>
      <c r="C2774" s="598"/>
      <c r="D2774" s="73">
        <v>8.595057658349E12</v>
      </c>
      <c r="E2774" s="55" t="s">
        <v>7756</v>
      </c>
      <c r="F2774" s="594" t="s">
        <v>7757</v>
      </c>
      <c r="G2774" s="589">
        <v>16036.99</v>
      </c>
      <c r="H2774" s="590">
        <f>G2774*'ЗМІСТ'!$E$13/1000*1.2</f>
        <v>841.2222349</v>
      </c>
      <c r="I2774" s="591"/>
      <c r="J2774" s="592"/>
      <c r="K2774" s="591"/>
      <c r="L2774" s="575"/>
      <c r="M2774" s="593"/>
      <c r="N2774" s="562"/>
      <c r="O2774" s="564"/>
    </row>
    <row r="2775" ht="13.5" customHeight="1" outlineLevel="1">
      <c r="A2775" s="564"/>
      <c r="B2775" s="216">
        <f t="shared" si="1"/>
        <v>2770</v>
      </c>
      <c r="C2775" s="598"/>
      <c r="D2775" s="73">
        <v>8.595057628274E12</v>
      </c>
      <c r="E2775" s="55" t="s">
        <v>3644</v>
      </c>
      <c r="F2775" s="594" t="s">
        <v>7758</v>
      </c>
      <c r="G2775" s="589">
        <v>10773.45</v>
      </c>
      <c r="H2775" s="590">
        <f>G2775*'ЗМІСТ'!$E$13/1000*1.2</f>
        <v>565.1226126</v>
      </c>
      <c r="I2775" s="591"/>
      <c r="J2775" s="592"/>
      <c r="K2775" s="591"/>
      <c r="L2775" s="575"/>
      <c r="M2775" s="593"/>
      <c r="N2775" s="562"/>
      <c r="O2775" s="564"/>
    </row>
    <row r="2776" ht="13.5" customHeight="1" outlineLevel="1">
      <c r="A2776" s="564"/>
      <c r="B2776" s="216">
        <f t="shared" si="1"/>
        <v>2771</v>
      </c>
      <c r="C2776" s="598"/>
      <c r="D2776" s="73">
        <v>8.595057658363E12</v>
      </c>
      <c r="E2776" s="55" t="s">
        <v>7759</v>
      </c>
      <c r="F2776" s="594" t="s">
        <v>7760</v>
      </c>
      <c r="G2776" s="589">
        <v>18661.05</v>
      </c>
      <c r="H2776" s="590">
        <f>G2776*'ЗМІСТ'!$E$13/1000*1.2</f>
        <v>978.8676171</v>
      </c>
      <c r="I2776" s="591">
        <v>0.031774880646139717</v>
      </c>
      <c r="J2776" s="592"/>
      <c r="K2776" s="591"/>
      <c r="L2776" s="575"/>
      <c r="M2776" s="593"/>
      <c r="N2776" s="562"/>
      <c r="O2776" s="564"/>
    </row>
    <row r="2777" ht="13.5" customHeight="1" outlineLevel="1">
      <c r="A2777" s="564"/>
      <c r="B2777" s="216">
        <f t="shared" si="1"/>
        <v>2772</v>
      </c>
      <c r="C2777" s="598"/>
      <c r="D2777" s="73">
        <v>8.595057628281E12</v>
      </c>
      <c r="E2777" s="55" t="s">
        <v>3646</v>
      </c>
      <c r="F2777" s="594" t="s">
        <v>7761</v>
      </c>
      <c r="G2777" s="589">
        <v>12157.95</v>
      </c>
      <c r="H2777" s="590">
        <f>G2777*'ЗМІСТ'!$E$13/1000*1.2</f>
        <v>637.7467262</v>
      </c>
      <c r="I2777" s="591"/>
      <c r="J2777" s="592"/>
      <c r="K2777" s="591"/>
      <c r="L2777" s="575"/>
      <c r="M2777" s="593"/>
      <c r="N2777" s="562"/>
      <c r="O2777" s="564"/>
    </row>
    <row r="2778" ht="13.5" customHeight="1" outlineLevel="1">
      <c r="A2778" s="564"/>
      <c r="B2778" s="216">
        <f t="shared" si="1"/>
        <v>2773</v>
      </c>
      <c r="C2778" s="598"/>
      <c r="D2778" s="73">
        <v>8.59505765837E12</v>
      </c>
      <c r="E2778" s="55" t="s">
        <v>7762</v>
      </c>
      <c r="F2778" s="594" t="s">
        <v>7763</v>
      </c>
      <c r="G2778" s="589">
        <v>20956.71</v>
      </c>
      <c r="H2778" s="590">
        <f>G2778*'ЗМІСТ'!$E$13/1000*1.2</f>
        <v>1099.286738</v>
      </c>
      <c r="I2778" s="591"/>
      <c r="J2778" s="592"/>
      <c r="K2778" s="591"/>
      <c r="L2778" s="575"/>
      <c r="M2778" s="593"/>
      <c r="N2778" s="562"/>
      <c r="O2778" s="564"/>
    </row>
    <row r="2779" ht="13.5" customHeight="1" outlineLevel="1">
      <c r="A2779" s="564"/>
      <c r="B2779" s="216">
        <f t="shared" si="1"/>
        <v>2774</v>
      </c>
      <c r="C2779" s="598"/>
      <c r="D2779" s="73">
        <v>8.595057637245E12</v>
      </c>
      <c r="E2779" s="55" t="s">
        <v>3648</v>
      </c>
      <c r="F2779" s="594" t="s">
        <v>7764</v>
      </c>
      <c r="G2779" s="589">
        <v>13951.53</v>
      </c>
      <c r="H2779" s="590">
        <f>G2779*'ЗМІСТ'!$E$13/1000*1.2</f>
        <v>731.8291803</v>
      </c>
      <c r="I2779" s="591"/>
      <c r="J2779" s="592"/>
      <c r="K2779" s="591"/>
      <c r="L2779" s="575"/>
      <c r="M2779" s="593"/>
      <c r="N2779" s="562"/>
      <c r="O2779" s="564"/>
    </row>
    <row r="2780" ht="13.5" customHeight="1" outlineLevel="1">
      <c r="A2780" s="564"/>
      <c r="B2780" s="216">
        <f t="shared" si="1"/>
        <v>2775</v>
      </c>
      <c r="C2780" s="598"/>
      <c r="D2780" s="73">
        <v>8.595057658301E12</v>
      </c>
      <c r="E2780" s="55" t="s">
        <v>7765</v>
      </c>
      <c r="F2780" s="594" t="s">
        <v>7766</v>
      </c>
      <c r="G2780" s="589">
        <v>13052.27</v>
      </c>
      <c r="H2780" s="590">
        <f>G2780*'ЗМІСТ'!$E$13/1000*1.2</f>
        <v>684.6583891</v>
      </c>
      <c r="I2780" s="591"/>
      <c r="J2780" s="592"/>
      <c r="K2780" s="591"/>
      <c r="L2780" s="575"/>
      <c r="M2780" s="593"/>
      <c r="N2780" s="562"/>
      <c r="O2780" s="564"/>
    </row>
    <row r="2781" ht="13.5" customHeight="1" outlineLevel="1">
      <c r="A2781" s="564"/>
      <c r="B2781" s="216">
        <f t="shared" si="1"/>
        <v>2776</v>
      </c>
      <c r="C2781" s="598"/>
      <c r="D2781" s="73">
        <v>8.595057628243E12</v>
      </c>
      <c r="E2781" s="55" t="s">
        <v>3636</v>
      </c>
      <c r="F2781" s="594" t="s">
        <v>7767</v>
      </c>
      <c r="G2781" s="589">
        <v>10620.71</v>
      </c>
      <c r="H2781" s="590">
        <f>G2781*'ЗМІСТ'!$E$13/1000*1.2</f>
        <v>557.1106175</v>
      </c>
      <c r="I2781" s="591">
        <v>0.034470611827701496</v>
      </c>
      <c r="J2781" s="592"/>
      <c r="K2781" s="591"/>
      <c r="L2781" s="575"/>
      <c r="M2781" s="593"/>
      <c r="N2781" s="562"/>
      <c r="O2781" s="564"/>
    </row>
    <row r="2782" ht="13.5" customHeight="1" outlineLevel="1">
      <c r="A2782" s="564"/>
      <c r="B2782" s="216">
        <f t="shared" si="1"/>
        <v>2777</v>
      </c>
      <c r="C2782" s="598"/>
      <c r="D2782" s="73">
        <v>8.595057658387E12</v>
      </c>
      <c r="E2782" s="55" t="s">
        <v>7768</v>
      </c>
      <c r="F2782" s="594" t="s">
        <v>7769</v>
      </c>
      <c r="G2782" s="589">
        <v>23741.62</v>
      </c>
      <c r="H2782" s="590">
        <f>G2782*'ЗМІСТ'!$E$13/1000*1.2</f>
        <v>1245.369526</v>
      </c>
      <c r="I2782" s="591"/>
      <c r="J2782" s="592"/>
      <c r="K2782" s="591"/>
      <c r="L2782" s="575"/>
      <c r="M2782" s="593"/>
      <c r="N2782" s="562"/>
      <c r="O2782" s="564"/>
    </row>
    <row r="2783" ht="13.5" customHeight="1" outlineLevel="1">
      <c r="A2783" s="564"/>
      <c r="B2783" s="216">
        <f t="shared" si="1"/>
        <v>2778</v>
      </c>
      <c r="C2783" s="598"/>
      <c r="D2783" s="73">
        <v>8.595057637252E12</v>
      </c>
      <c r="E2783" s="55" t="s">
        <v>3650</v>
      </c>
      <c r="F2783" s="594" t="s">
        <v>7770</v>
      </c>
      <c r="G2783" s="589">
        <v>16040.08</v>
      </c>
      <c r="H2783" s="590">
        <f>G2783*'ЗМІСТ'!$E$13/1000*1.2</f>
        <v>841.3843212</v>
      </c>
      <c r="I2783" s="591"/>
      <c r="J2783" s="592"/>
      <c r="K2783" s="591"/>
      <c r="L2783" s="575"/>
      <c r="M2783" s="593"/>
      <c r="N2783" s="562"/>
      <c r="O2783" s="564"/>
    </row>
    <row r="2784" ht="13.5" customHeight="1" outlineLevel="1">
      <c r="A2784" s="564"/>
      <c r="B2784" s="216">
        <f t="shared" si="1"/>
        <v>2779</v>
      </c>
      <c r="C2784" s="606"/>
      <c r="D2784" s="73">
        <v>8.595057658394E12</v>
      </c>
      <c r="E2784" s="55" t="s">
        <v>7771</v>
      </c>
      <c r="F2784" s="594" t="s">
        <v>7772</v>
      </c>
      <c r="G2784" s="589">
        <v>29232.58</v>
      </c>
      <c r="H2784" s="590">
        <f>G2784*'ЗМІСТ'!$E$13/1000*1.2</f>
        <v>1533.398492</v>
      </c>
      <c r="I2784" s="591"/>
      <c r="J2784" s="592"/>
      <c r="K2784" s="591"/>
      <c r="L2784" s="575"/>
      <c r="M2784" s="593"/>
      <c r="N2784" s="562"/>
      <c r="O2784" s="564"/>
    </row>
    <row r="2785" ht="13.5" customHeight="1" outlineLevel="1">
      <c r="A2785" s="564"/>
      <c r="B2785" s="216">
        <f t="shared" si="1"/>
        <v>2780</v>
      </c>
      <c r="C2785" s="606"/>
      <c r="D2785" s="73">
        <v>8.595057637269E12</v>
      </c>
      <c r="E2785" s="55" t="s">
        <v>3652</v>
      </c>
      <c r="F2785" s="594" t="s">
        <v>7773</v>
      </c>
      <c r="G2785" s="589">
        <v>20045.42</v>
      </c>
      <c r="H2785" s="590">
        <f>G2785*'ЗМІСТ'!$E$13/1000*1.2</f>
        <v>1051.484912</v>
      </c>
      <c r="I2785" s="591"/>
      <c r="J2785" s="592"/>
      <c r="K2785" s="591"/>
      <c r="L2785" s="575"/>
      <c r="M2785" s="593"/>
      <c r="N2785" s="562"/>
      <c r="O2785" s="564"/>
    </row>
    <row r="2786" ht="13.5" customHeight="1" outlineLevel="1">
      <c r="A2786" s="564"/>
      <c r="B2786" s="216">
        <f t="shared" si="1"/>
        <v>2781</v>
      </c>
      <c r="C2786" s="606"/>
      <c r="D2786" s="73">
        <v>8.595057658318E12</v>
      </c>
      <c r="E2786" s="55" t="s">
        <v>7774</v>
      </c>
      <c r="F2786" s="594" t="s">
        <v>7775</v>
      </c>
      <c r="G2786" s="589">
        <v>13461.18</v>
      </c>
      <c r="H2786" s="590">
        <f>G2786*'ЗМІСТ'!$E$13/1000*1.2</f>
        <v>706.1078122</v>
      </c>
      <c r="I2786" s="591"/>
      <c r="J2786" s="592"/>
      <c r="K2786" s="591"/>
      <c r="L2786" s="575"/>
      <c r="M2786" s="593"/>
      <c r="N2786" s="562"/>
      <c r="O2786" s="564"/>
    </row>
    <row r="2787" ht="13.5" customHeight="1" outlineLevel="1">
      <c r="A2787" s="564"/>
      <c r="B2787" s="216">
        <f t="shared" si="1"/>
        <v>2782</v>
      </c>
      <c r="C2787" s="606"/>
      <c r="D2787" s="73">
        <v>8.59505763758E12</v>
      </c>
      <c r="E2787" s="55" t="s">
        <v>3638</v>
      </c>
      <c r="F2787" s="594" t="s">
        <v>7776</v>
      </c>
      <c r="G2787" s="589">
        <v>9884.4</v>
      </c>
      <c r="H2787" s="590">
        <f>G2787*'ЗМІСТ'!$E$13/1000*1.2</f>
        <v>518.4873881</v>
      </c>
      <c r="I2787" s="591">
        <v>0.03580189691860807</v>
      </c>
      <c r="J2787" s="592"/>
      <c r="K2787" s="591"/>
      <c r="L2787" s="575"/>
      <c r="M2787" s="593"/>
      <c r="N2787" s="562"/>
      <c r="O2787" s="564"/>
    </row>
    <row r="2788" ht="13.5" customHeight="1" outlineLevel="1">
      <c r="A2788" s="564"/>
      <c r="B2788" s="216">
        <f t="shared" si="1"/>
        <v>2783</v>
      </c>
      <c r="C2788" s="606"/>
      <c r="D2788" s="73">
        <v>8.595057658424E12</v>
      </c>
      <c r="E2788" s="55" t="s">
        <v>7777</v>
      </c>
      <c r="F2788" s="594" t="s">
        <v>7778</v>
      </c>
      <c r="G2788" s="589">
        <v>14139.71</v>
      </c>
      <c r="H2788" s="590">
        <f>G2788*'ЗМІСТ'!$E$13/1000*1.2</f>
        <v>741.7001848</v>
      </c>
      <c r="I2788" s="591"/>
      <c r="J2788" s="592"/>
      <c r="K2788" s="591"/>
      <c r="L2788" s="575"/>
      <c r="M2788" s="593"/>
      <c r="N2788" s="562"/>
      <c r="O2788" s="564"/>
    </row>
    <row r="2789" ht="13.5" customHeight="1" outlineLevel="1">
      <c r="A2789" s="564"/>
      <c r="B2789" s="216">
        <f t="shared" si="1"/>
        <v>2784</v>
      </c>
      <c r="C2789" s="606"/>
      <c r="D2789" s="73">
        <v>8.595057628311E12</v>
      </c>
      <c r="E2789" s="55" t="s">
        <v>3658</v>
      </c>
      <c r="F2789" s="594" t="s">
        <v>7779</v>
      </c>
      <c r="G2789" s="589">
        <v>9892.57</v>
      </c>
      <c r="H2789" s="590">
        <f>G2789*'ЗМІСТ'!$E$13/1000*1.2</f>
        <v>518.9159465</v>
      </c>
      <c r="I2789" s="591"/>
      <c r="J2789" s="592"/>
      <c r="K2789" s="591"/>
      <c r="L2789" s="575"/>
      <c r="M2789" s="593"/>
      <c r="N2789" s="562"/>
      <c r="O2789" s="564"/>
    </row>
    <row r="2790" ht="13.5" customHeight="1" outlineLevel="1">
      <c r="A2790" s="564"/>
      <c r="B2790" s="216">
        <f t="shared" si="1"/>
        <v>2785</v>
      </c>
      <c r="C2790" s="606"/>
      <c r="D2790" s="73">
        <v>8.595057658431E12</v>
      </c>
      <c r="E2790" s="55" t="s">
        <v>7780</v>
      </c>
      <c r="F2790" s="594" t="s">
        <v>7781</v>
      </c>
      <c r="G2790" s="589">
        <v>15261.69</v>
      </c>
      <c r="H2790" s="590">
        <f>G2790*'ЗМІСТ'!$E$13/1000*1.2</f>
        <v>800.5537804</v>
      </c>
      <c r="I2790" s="591"/>
      <c r="J2790" s="592"/>
      <c r="K2790" s="591"/>
      <c r="L2790" s="575"/>
      <c r="M2790" s="593"/>
      <c r="N2790" s="562"/>
      <c r="O2790" s="564"/>
    </row>
    <row r="2791" ht="13.5" customHeight="1" outlineLevel="1">
      <c r="A2791" s="564"/>
      <c r="B2791" s="216">
        <f t="shared" si="1"/>
        <v>2786</v>
      </c>
      <c r="C2791" s="606"/>
      <c r="D2791" s="73">
        <v>8.595057628328E12</v>
      </c>
      <c r="E2791" s="55" t="s">
        <v>3660</v>
      </c>
      <c r="F2791" s="594" t="s">
        <v>7782</v>
      </c>
      <c r="G2791" s="589">
        <v>10515.77</v>
      </c>
      <c r="H2791" s="590">
        <f>G2791*'ЗМІСТ'!$E$13/1000*1.2</f>
        <v>551.6059772</v>
      </c>
      <c r="I2791" s="591"/>
      <c r="J2791" s="592"/>
      <c r="K2791" s="591"/>
      <c r="L2791" s="575"/>
      <c r="M2791" s="593"/>
      <c r="N2791" s="562"/>
      <c r="O2791" s="564"/>
    </row>
    <row r="2792" ht="13.5" customHeight="1" outlineLevel="1">
      <c r="A2792" s="564"/>
      <c r="B2792" s="216">
        <f t="shared" si="1"/>
        <v>2787</v>
      </c>
      <c r="C2792" s="606"/>
      <c r="D2792" s="73">
        <v>8.595057658448E12</v>
      </c>
      <c r="E2792" s="55" t="s">
        <v>7783</v>
      </c>
      <c r="F2792" s="594" t="s">
        <v>7784</v>
      </c>
      <c r="G2792" s="589">
        <v>16983.22</v>
      </c>
      <c r="H2792" s="590">
        <f>G2792*'ЗМІСТ'!$E$13/1000*1.2</f>
        <v>890.8568431</v>
      </c>
      <c r="I2792" s="591"/>
      <c r="J2792" s="592"/>
      <c r="K2792" s="591"/>
      <c r="L2792" s="575"/>
      <c r="M2792" s="593"/>
      <c r="N2792" s="562"/>
      <c r="O2792" s="564"/>
    </row>
    <row r="2793" ht="13.5" customHeight="1" outlineLevel="1">
      <c r="A2793" s="564"/>
      <c r="B2793" s="216">
        <f t="shared" si="1"/>
        <v>2788</v>
      </c>
      <c r="C2793" s="606"/>
      <c r="D2793" s="73">
        <v>8.595057628335E12</v>
      </c>
      <c r="E2793" s="55" t="s">
        <v>3662</v>
      </c>
      <c r="F2793" s="594" t="s">
        <v>7785</v>
      </c>
      <c r="G2793" s="589">
        <v>11410.26</v>
      </c>
      <c r="H2793" s="590">
        <f>G2793*'ЗМІСТ'!$E$13/1000*1.2</f>
        <v>598.5265575</v>
      </c>
      <c r="I2793" s="591"/>
      <c r="J2793" s="592"/>
      <c r="K2793" s="591"/>
      <c r="L2793" s="575"/>
      <c r="M2793" s="593"/>
      <c r="N2793" s="562"/>
      <c r="O2793" s="564"/>
    </row>
    <row r="2794" ht="13.5" customHeight="1" outlineLevel="1">
      <c r="A2794" s="564"/>
      <c r="B2794" s="216">
        <f t="shared" si="1"/>
        <v>2789</v>
      </c>
      <c r="C2794" s="606"/>
      <c r="D2794" s="73">
        <v>8.595057658462E12</v>
      </c>
      <c r="E2794" s="55" t="s">
        <v>7786</v>
      </c>
      <c r="F2794" s="594" t="s">
        <v>7787</v>
      </c>
      <c r="G2794" s="589">
        <v>19210.91</v>
      </c>
      <c r="H2794" s="590">
        <f>G2794*'ЗМІСТ'!$E$13/1000*1.2</f>
        <v>1007.710589</v>
      </c>
      <c r="I2794" s="591"/>
      <c r="J2794" s="592"/>
      <c r="K2794" s="591"/>
      <c r="L2794" s="575"/>
      <c r="M2794" s="593"/>
      <c r="N2794" s="562"/>
      <c r="O2794" s="564"/>
    </row>
    <row r="2795" ht="13.5" customHeight="1" outlineLevel="1">
      <c r="A2795" s="564"/>
      <c r="B2795" s="216">
        <f t="shared" si="1"/>
        <v>2790</v>
      </c>
      <c r="C2795" s="606"/>
      <c r="D2795" s="73">
        <v>8.595057628342E12</v>
      </c>
      <c r="E2795" s="55" t="s">
        <v>3664</v>
      </c>
      <c r="F2795" s="594" t="s">
        <v>7788</v>
      </c>
      <c r="G2795" s="589">
        <v>12795.22</v>
      </c>
      <c r="H2795" s="590">
        <f>G2795*'ЗМІСТ'!$E$13/1000*1.2</f>
        <v>671.1748005</v>
      </c>
      <c r="I2795" s="591"/>
      <c r="J2795" s="592"/>
      <c r="K2795" s="591"/>
      <c r="L2795" s="575"/>
      <c r="M2795" s="593"/>
      <c r="N2795" s="562"/>
      <c r="O2795" s="564"/>
    </row>
    <row r="2796" ht="13.5" customHeight="1" outlineLevel="1">
      <c r="A2796" s="564"/>
      <c r="B2796" s="216">
        <f t="shared" si="1"/>
        <v>2791</v>
      </c>
      <c r="C2796" s="606"/>
      <c r="D2796" s="73">
        <v>8.595057658479E12</v>
      </c>
      <c r="E2796" s="55" t="s">
        <v>7789</v>
      </c>
      <c r="F2796" s="594" t="s">
        <v>7790</v>
      </c>
      <c r="G2796" s="589">
        <v>22081.37</v>
      </c>
      <c r="H2796" s="590">
        <f>G2796*'ЗМІСТ'!$E$13/1000*1.2</f>
        <v>1158.280913</v>
      </c>
      <c r="I2796" s="591"/>
      <c r="J2796" s="592"/>
      <c r="K2796" s="591"/>
      <c r="L2796" s="575"/>
      <c r="M2796" s="593"/>
      <c r="N2796" s="562"/>
      <c r="O2796" s="564"/>
    </row>
    <row r="2797" ht="13.5" customHeight="1" outlineLevel="1">
      <c r="A2797" s="564"/>
      <c r="B2797" s="216">
        <f t="shared" si="1"/>
        <v>2792</v>
      </c>
      <c r="C2797" s="606"/>
      <c r="D2797" s="73">
        <v>8.595057628359E12</v>
      </c>
      <c r="E2797" s="55" t="s">
        <v>3666</v>
      </c>
      <c r="F2797" s="594" t="s">
        <v>7791</v>
      </c>
      <c r="G2797" s="589">
        <v>14588.5</v>
      </c>
      <c r="H2797" s="590">
        <f>G2797*'ЗМІСТ'!$E$13/1000*1.2</f>
        <v>765.2415181</v>
      </c>
      <c r="I2797" s="591"/>
      <c r="J2797" s="592"/>
      <c r="K2797" s="591"/>
      <c r="L2797" s="575"/>
      <c r="M2797" s="593"/>
      <c r="N2797" s="562"/>
      <c r="O2797" s="564"/>
    </row>
    <row r="2798" ht="13.5" customHeight="1" outlineLevel="1">
      <c r="A2798" s="564"/>
      <c r="B2798" s="216">
        <f t="shared" si="1"/>
        <v>2793</v>
      </c>
      <c r="C2798" s="606"/>
      <c r="D2798" s="73">
        <v>8.5950576584E12</v>
      </c>
      <c r="E2798" s="55" t="s">
        <v>7792</v>
      </c>
      <c r="F2798" s="594" t="s">
        <v>7793</v>
      </c>
      <c r="G2798" s="589">
        <v>13815.68</v>
      </c>
      <c r="H2798" s="590">
        <f>G2798*'ЗМІСТ'!$E$13/1000*1.2</f>
        <v>724.7031523</v>
      </c>
      <c r="I2798" s="591"/>
      <c r="J2798" s="592"/>
      <c r="K2798" s="591"/>
      <c r="L2798" s="575"/>
      <c r="M2798" s="593"/>
      <c r="N2798" s="562"/>
      <c r="O2798" s="564"/>
    </row>
    <row r="2799" ht="13.5" customHeight="1" outlineLevel="1">
      <c r="A2799" s="564"/>
      <c r="B2799" s="216">
        <f t="shared" si="1"/>
        <v>2794</v>
      </c>
      <c r="C2799" s="606"/>
      <c r="D2799" s="73">
        <v>8.595057628298E12</v>
      </c>
      <c r="E2799" s="55" t="s">
        <v>3654</v>
      </c>
      <c r="F2799" s="594" t="s">
        <v>7794</v>
      </c>
      <c r="G2799" s="589">
        <v>10903.73</v>
      </c>
      <c r="H2799" s="590">
        <f>G2799*'ЗМІСТ'!$E$13/1000*1.2</f>
        <v>571.9564656</v>
      </c>
      <c r="I2799" s="591"/>
      <c r="J2799" s="592"/>
      <c r="K2799" s="591"/>
      <c r="L2799" s="575"/>
      <c r="M2799" s="593"/>
      <c r="N2799" s="562"/>
      <c r="O2799" s="564"/>
    </row>
    <row r="2800" ht="13.5" customHeight="1" outlineLevel="1">
      <c r="A2800" s="564"/>
      <c r="B2800" s="216">
        <f t="shared" si="1"/>
        <v>2795</v>
      </c>
      <c r="C2800" s="606"/>
      <c r="D2800" s="73">
        <v>8.595057658486E12</v>
      </c>
      <c r="E2800" s="55" t="s">
        <v>7795</v>
      </c>
      <c r="F2800" s="594" t="s">
        <v>7796</v>
      </c>
      <c r="G2800" s="589">
        <v>24935.16</v>
      </c>
      <c r="H2800" s="590">
        <f>G2800*'ЗМІСТ'!$E$13/1000*1.2</f>
        <v>1307.97681</v>
      </c>
      <c r="I2800" s="591"/>
      <c r="J2800" s="592"/>
      <c r="K2800" s="591"/>
      <c r="L2800" s="575"/>
      <c r="M2800" s="593"/>
      <c r="N2800" s="562"/>
      <c r="O2800" s="564"/>
    </row>
    <row r="2801" ht="13.5" customHeight="1" outlineLevel="1">
      <c r="A2801" s="564"/>
      <c r="B2801" s="216">
        <f t="shared" si="1"/>
        <v>2796</v>
      </c>
      <c r="C2801" s="606"/>
      <c r="D2801" s="73">
        <v>8.595057628366E12</v>
      </c>
      <c r="E2801" s="55" t="s">
        <v>3668</v>
      </c>
      <c r="F2801" s="594" t="s">
        <v>7797</v>
      </c>
      <c r="G2801" s="589">
        <v>16677.75</v>
      </c>
      <c r="H2801" s="590">
        <f>G2801*'ЗМІСТ'!$E$13/1000*1.2</f>
        <v>874.8333776</v>
      </c>
      <c r="I2801" s="591"/>
      <c r="J2801" s="592"/>
      <c r="K2801" s="591"/>
      <c r="L2801" s="575"/>
      <c r="M2801" s="593"/>
      <c r="N2801" s="562"/>
      <c r="O2801" s="564"/>
    </row>
    <row r="2802" ht="13.5" customHeight="1" outlineLevel="1">
      <c r="A2802" s="564"/>
      <c r="B2802" s="216">
        <f t="shared" si="1"/>
        <v>2797</v>
      </c>
      <c r="C2802" s="606"/>
      <c r="D2802" s="73">
        <v>8.595057658493E12</v>
      </c>
      <c r="E2802" s="55" t="s">
        <v>7798</v>
      </c>
      <c r="F2802" s="594" t="s">
        <v>7799</v>
      </c>
      <c r="G2802" s="589">
        <v>30634.91</v>
      </c>
      <c r="H2802" s="590">
        <f>G2802*'ЗМІСТ'!$E$13/1000*1.2</f>
        <v>1606.95788</v>
      </c>
      <c r="I2802" s="591"/>
      <c r="J2802" s="592"/>
      <c r="K2802" s="591"/>
      <c r="L2802" s="575"/>
      <c r="M2802" s="593"/>
      <c r="N2802" s="562"/>
      <c r="O2802" s="564"/>
    </row>
    <row r="2803" ht="13.5" customHeight="1" outlineLevel="1">
      <c r="A2803" s="564"/>
      <c r="B2803" s="216">
        <f t="shared" si="1"/>
        <v>2798</v>
      </c>
      <c r="C2803" s="606"/>
      <c r="D2803" s="73">
        <v>8.595057628373E12</v>
      </c>
      <c r="E2803" s="55" t="s">
        <v>3670</v>
      </c>
      <c r="F2803" s="594" t="s">
        <v>7800</v>
      </c>
      <c r="G2803" s="589">
        <v>20693.82</v>
      </c>
      <c r="H2803" s="590">
        <f>G2803*'ЗМІСТ'!$E$13/1000*1.2</f>
        <v>1085.496811</v>
      </c>
      <c r="I2803" s="591"/>
      <c r="J2803" s="592"/>
      <c r="K2803" s="591"/>
      <c r="L2803" s="575"/>
      <c r="M2803" s="593"/>
      <c r="N2803" s="562"/>
      <c r="O2803" s="564"/>
    </row>
    <row r="2804" ht="13.5" customHeight="1" outlineLevel="1">
      <c r="A2804" s="564"/>
      <c r="B2804" s="216">
        <f t="shared" si="1"/>
        <v>2799</v>
      </c>
      <c r="C2804" s="606"/>
      <c r="D2804" s="73">
        <v>8.595057658417E12</v>
      </c>
      <c r="E2804" s="55" t="s">
        <v>7801</v>
      </c>
      <c r="F2804" s="594" t="s">
        <v>7802</v>
      </c>
      <c r="G2804" s="589">
        <v>14268.03</v>
      </c>
      <c r="H2804" s="590">
        <f>G2804*'ЗМІСТ'!$E$13/1000*1.2</f>
        <v>748.4312258</v>
      </c>
      <c r="I2804" s="591"/>
      <c r="J2804" s="592"/>
      <c r="K2804" s="591"/>
      <c r="L2804" s="575"/>
      <c r="M2804" s="593"/>
      <c r="N2804" s="562"/>
      <c r="O2804" s="564"/>
    </row>
    <row r="2805" ht="13.5" customHeight="1" outlineLevel="1">
      <c r="A2805" s="564"/>
      <c r="B2805" s="216">
        <f t="shared" si="1"/>
        <v>2800</v>
      </c>
      <c r="C2805" s="606"/>
      <c r="D2805" s="73">
        <v>8.595057628304E12</v>
      </c>
      <c r="E2805" s="55" t="s">
        <v>3656</v>
      </c>
      <c r="F2805" s="594" t="s">
        <v>7803</v>
      </c>
      <c r="G2805" s="589">
        <v>10180.42</v>
      </c>
      <c r="H2805" s="590">
        <f>G2805*'ЗМІСТ'!$E$13/1000*1.2</f>
        <v>534.0151528</v>
      </c>
      <c r="I2805" s="591"/>
      <c r="J2805" s="592"/>
      <c r="K2805" s="591"/>
      <c r="L2805" s="575"/>
      <c r="M2805" s="593"/>
      <c r="N2805" s="562"/>
      <c r="O2805" s="564"/>
    </row>
    <row r="2806" ht="13.5" customHeight="1" outlineLevel="1">
      <c r="A2806" s="564"/>
      <c r="B2806" s="216">
        <f t="shared" si="1"/>
        <v>2801</v>
      </c>
      <c r="C2806" s="25"/>
      <c r="D2806" s="73">
        <v>8.595057658509E12</v>
      </c>
      <c r="E2806" s="55" t="s">
        <v>7804</v>
      </c>
      <c r="F2806" s="594" t="s">
        <v>7805</v>
      </c>
      <c r="G2806" s="589">
        <v>18429.91</v>
      </c>
      <c r="H2806" s="590">
        <f>G2806*'ЗМІСТ'!$E$13/1000*1.2</f>
        <v>966.7431406</v>
      </c>
      <c r="I2806" s="591"/>
      <c r="J2806" s="592"/>
      <c r="K2806" s="591"/>
      <c r="L2806" s="575"/>
      <c r="M2806" s="593"/>
      <c r="N2806" s="562"/>
      <c r="O2806" s="564"/>
    </row>
    <row r="2807" ht="13.5" customHeight="1" outlineLevel="1">
      <c r="A2807" s="564"/>
      <c r="B2807" s="216">
        <f t="shared" si="1"/>
        <v>2802</v>
      </c>
      <c r="C2807" s="587"/>
      <c r="D2807" s="73">
        <v>8.595057630161E12</v>
      </c>
      <c r="E2807" s="55" t="s">
        <v>3672</v>
      </c>
      <c r="F2807" s="594" t="s">
        <v>7806</v>
      </c>
      <c r="G2807" s="589">
        <v>13837.58</v>
      </c>
      <c r="H2807" s="590">
        <f>G2807*'ЗМІСТ'!$E$13/1000*1.2</f>
        <v>725.8519194</v>
      </c>
      <c r="I2807" s="591">
        <v>0.044055366406479106</v>
      </c>
      <c r="J2807" s="592"/>
      <c r="K2807" s="591"/>
      <c r="L2807" s="575"/>
      <c r="M2807" s="593"/>
      <c r="N2807" s="562"/>
      <c r="O2807" s="564"/>
    </row>
    <row r="2808" ht="13.5" customHeight="1" outlineLevel="1">
      <c r="A2808" s="564"/>
      <c r="B2808" s="216">
        <f t="shared" si="1"/>
        <v>2803</v>
      </c>
      <c r="C2808" s="598"/>
      <c r="D2808" s="73">
        <v>8.595057658516E12</v>
      </c>
      <c r="E2808" s="55" t="s">
        <v>7807</v>
      </c>
      <c r="F2808" s="594" t="s">
        <v>7808</v>
      </c>
      <c r="G2808" s="589">
        <v>19606.23</v>
      </c>
      <c r="H2808" s="590">
        <f>G2808*'ЗМІСТ'!$E$13/1000*1.2</f>
        <v>1028.447147</v>
      </c>
      <c r="I2808" s="591"/>
      <c r="J2808" s="592"/>
      <c r="K2808" s="591"/>
      <c r="L2808" s="575"/>
      <c r="M2808" s="593"/>
      <c r="N2808" s="562"/>
      <c r="O2808" s="564"/>
    </row>
    <row r="2809" ht="13.5" customHeight="1" outlineLevel="1">
      <c r="A2809" s="564"/>
      <c r="B2809" s="216">
        <f t="shared" si="1"/>
        <v>2804</v>
      </c>
      <c r="C2809" s="587"/>
      <c r="D2809" s="73">
        <v>8.595057630178E12</v>
      </c>
      <c r="E2809" s="55" t="s">
        <v>3674</v>
      </c>
      <c r="F2809" s="594" t="s">
        <v>7809</v>
      </c>
      <c r="G2809" s="589">
        <v>14468.21</v>
      </c>
      <c r="H2809" s="590">
        <f>G2809*'ЗМІСТ'!$E$13/1000*1.2</f>
        <v>758.9316917</v>
      </c>
      <c r="I2809" s="591">
        <v>0.04335806871171391</v>
      </c>
      <c r="J2809" s="592"/>
      <c r="K2809" s="591"/>
      <c r="L2809" s="575"/>
      <c r="M2809" s="593"/>
      <c r="N2809" s="562"/>
      <c r="O2809" s="564"/>
    </row>
    <row r="2810" ht="13.5" customHeight="1" outlineLevel="1">
      <c r="A2810" s="564"/>
      <c r="B2810" s="216">
        <f t="shared" si="1"/>
        <v>2805</v>
      </c>
      <c r="C2810" s="598"/>
      <c r="D2810" s="73">
        <v>8.595057658523E12</v>
      </c>
      <c r="E2810" s="55" t="s">
        <v>7810</v>
      </c>
      <c r="F2810" s="594" t="s">
        <v>7811</v>
      </c>
      <c r="G2810" s="589">
        <v>21174.37</v>
      </c>
      <c r="H2810" s="590">
        <f>G2810*'ЗМІСТ'!$E$13/1000*1.2</f>
        <v>1110.704119</v>
      </c>
      <c r="I2810" s="591"/>
      <c r="J2810" s="592"/>
      <c r="K2810" s="591"/>
      <c r="L2810" s="575"/>
      <c r="M2810" s="593"/>
      <c r="N2810" s="562"/>
      <c r="O2810" s="564"/>
    </row>
    <row r="2811" ht="13.5" customHeight="1" outlineLevel="1">
      <c r="A2811" s="564"/>
      <c r="B2811" s="216">
        <f t="shared" si="1"/>
        <v>2806</v>
      </c>
      <c r="C2811" s="598"/>
      <c r="D2811" s="73">
        <v>8.595057630185E12</v>
      </c>
      <c r="E2811" s="55" t="s">
        <v>3676</v>
      </c>
      <c r="F2811" s="594" t="s">
        <v>7812</v>
      </c>
      <c r="G2811" s="589">
        <v>15345.59</v>
      </c>
      <c r="H2811" s="590">
        <f>G2811*'ЗМІСТ'!$E$13/1000*1.2</f>
        <v>804.9547649</v>
      </c>
      <c r="I2811" s="591">
        <v>0.04832171060631793</v>
      </c>
      <c r="J2811" s="592"/>
      <c r="K2811" s="591"/>
      <c r="L2811" s="575"/>
      <c r="M2811" s="593"/>
      <c r="N2811" s="562"/>
      <c r="O2811" s="564"/>
    </row>
    <row r="2812" ht="13.5" customHeight="1" outlineLevel="1">
      <c r="A2812" s="564"/>
      <c r="B2812" s="216">
        <f t="shared" si="1"/>
        <v>2807</v>
      </c>
      <c r="C2812" s="598"/>
      <c r="D2812" s="73">
        <v>8.595057658547E12</v>
      </c>
      <c r="E2812" s="55" t="s">
        <v>7813</v>
      </c>
      <c r="F2812" s="594" t="s">
        <v>7814</v>
      </c>
      <c r="G2812" s="589">
        <v>23387.11</v>
      </c>
      <c r="H2812" s="590">
        <f>G2812*'ЗМІСТ'!$E$13/1000*1.2</f>
        <v>1226.773662</v>
      </c>
      <c r="I2812" s="591"/>
      <c r="J2812" s="592"/>
      <c r="K2812" s="591"/>
      <c r="L2812" s="575"/>
      <c r="M2812" s="593"/>
      <c r="N2812" s="562"/>
      <c r="O2812" s="564"/>
    </row>
    <row r="2813" ht="13.5" customHeight="1" outlineLevel="1">
      <c r="A2813" s="564"/>
      <c r="B2813" s="216">
        <f t="shared" si="1"/>
        <v>2808</v>
      </c>
      <c r="C2813" s="598"/>
      <c r="D2813" s="73">
        <v>8.595057630208E12</v>
      </c>
      <c r="E2813" s="55" t="s">
        <v>3678</v>
      </c>
      <c r="F2813" s="594" t="s">
        <v>7815</v>
      </c>
      <c r="G2813" s="589">
        <v>16791.49</v>
      </c>
      <c r="H2813" s="590">
        <f>G2813*'ЗМІСТ'!$E$13/1000*1.2</f>
        <v>880.7996229</v>
      </c>
      <c r="I2813" s="591">
        <v>0.047794358192531396</v>
      </c>
      <c r="J2813" s="592"/>
      <c r="K2813" s="591"/>
      <c r="L2813" s="575"/>
      <c r="M2813" s="593"/>
      <c r="N2813" s="562"/>
      <c r="O2813" s="564"/>
    </row>
    <row r="2814" ht="13.5" customHeight="1" outlineLevel="1">
      <c r="A2814" s="564"/>
      <c r="B2814" s="216">
        <f t="shared" si="1"/>
        <v>2809</v>
      </c>
      <c r="C2814" s="598"/>
      <c r="D2814" s="73">
        <v>8.595057658554E12</v>
      </c>
      <c r="E2814" s="55" t="s">
        <v>7816</v>
      </c>
      <c r="F2814" s="594" t="s">
        <v>7817</v>
      </c>
      <c r="G2814" s="589">
        <v>26109.96</v>
      </c>
      <c r="H2814" s="590">
        <f>G2814*'ЗМІСТ'!$E$13/1000*1.2</f>
        <v>1369.601085</v>
      </c>
      <c r="I2814" s="591"/>
      <c r="J2814" s="592"/>
      <c r="K2814" s="591"/>
      <c r="L2814" s="575"/>
      <c r="M2814" s="593"/>
      <c r="N2814" s="562"/>
      <c r="O2814" s="564"/>
    </row>
    <row r="2815" ht="13.5" customHeight="1" outlineLevel="1">
      <c r="A2815" s="564"/>
      <c r="B2815" s="216">
        <f t="shared" si="1"/>
        <v>2810</v>
      </c>
      <c r="C2815" s="598"/>
      <c r="D2815" s="73">
        <v>8.595057629493E12</v>
      </c>
      <c r="E2815" s="55" t="s">
        <v>3680</v>
      </c>
      <c r="F2815" s="594" t="s">
        <v>7818</v>
      </c>
      <c r="G2815" s="589">
        <v>18556.57</v>
      </c>
      <c r="H2815" s="590">
        <f>G2815*'ЗМІСТ'!$E$13/1000*1.2</f>
        <v>973.3871061</v>
      </c>
      <c r="I2815" s="591">
        <v>0.05034795619902364</v>
      </c>
      <c r="J2815" s="592"/>
      <c r="K2815" s="591"/>
      <c r="L2815" s="575"/>
      <c r="M2815" s="593"/>
      <c r="N2815" s="562"/>
      <c r="O2815" s="564"/>
    </row>
    <row r="2816" ht="13.5" customHeight="1" outlineLevel="1">
      <c r="A2816" s="564"/>
      <c r="B2816" s="216">
        <f t="shared" si="1"/>
        <v>2811</v>
      </c>
      <c r="C2816" s="598"/>
      <c r="D2816" s="73">
        <v>8.595057658561E12</v>
      </c>
      <c r="E2816" s="55" t="s">
        <v>7819</v>
      </c>
      <c r="F2816" s="594" t="s">
        <v>7820</v>
      </c>
      <c r="G2816" s="589">
        <v>28969.18</v>
      </c>
      <c r="H2816" s="590">
        <f>G2816*'ЗМІСТ'!$E$13/1000*1.2</f>
        <v>1519.581813</v>
      </c>
      <c r="I2816" s="591"/>
      <c r="J2816" s="592"/>
      <c r="K2816" s="591"/>
      <c r="L2816" s="575"/>
      <c r="M2816" s="593"/>
      <c r="N2816" s="562"/>
      <c r="O2816" s="564"/>
    </row>
    <row r="2817" ht="13.5" customHeight="1" outlineLevel="1">
      <c r="A2817" s="564"/>
      <c r="B2817" s="216">
        <f t="shared" si="1"/>
        <v>2812</v>
      </c>
      <c r="C2817" s="598"/>
      <c r="D2817" s="73">
        <v>8.595057637283E12</v>
      </c>
      <c r="E2817" s="55" t="s">
        <v>3682</v>
      </c>
      <c r="F2817" s="594" t="s">
        <v>7821</v>
      </c>
      <c r="G2817" s="589">
        <v>20770.24</v>
      </c>
      <c r="H2817" s="590">
        <f>G2817*'ЗМІСТ'!$E$13/1000*1.2</f>
        <v>1089.505432</v>
      </c>
      <c r="I2817" s="591">
        <v>0.04996472747468966</v>
      </c>
      <c r="J2817" s="592"/>
      <c r="K2817" s="591"/>
      <c r="L2817" s="575"/>
      <c r="M2817" s="593"/>
      <c r="N2817" s="562"/>
      <c r="O2817" s="564"/>
    </row>
    <row r="2818" ht="13.5" customHeight="1" outlineLevel="1">
      <c r="A2818" s="564"/>
      <c r="B2818" s="216">
        <f t="shared" si="1"/>
        <v>2813</v>
      </c>
      <c r="C2818" s="598"/>
      <c r="D2818" s="73">
        <v>8.595057658578E12</v>
      </c>
      <c r="E2818" s="55" t="s">
        <v>7822</v>
      </c>
      <c r="F2818" s="594" t="s">
        <v>7823</v>
      </c>
      <c r="G2818" s="589">
        <v>35558.68</v>
      </c>
      <c r="H2818" s="590">
        <f>G2818*'ЗМІСТ'!$E$13/1000*1.2</f>
        <v>1865.234826</v>
      </c>
      <c r="I2818" s="591">
        <v>0.03267731190804479</v>
      </c>
      <c r="J2818" s="592"/>
      <c r="K2818" s="591"/>
      <c r="L2818" s="575"/>
      <c r="M2818" s="593"/>
      <c r="N2818" s="562"/>
      <c r="O2818" s="564"/>
    </row>
    <row r="2819" ht="13.5" customHeight="1" outlineLevel="1">
      <c r="A2819" s="564"/>
      <c r="B2819" s="216">
        <f t="shared" si="1"/>
        <v>2814</v>
      </c>
      <c r="C2819" s="598"/>
      <c r="D2819" s="73">
        <v>8.59505763729E12</v>
      </c>
      <c r="E2819" s="55" t="s">
        <v>3684</v>
      </c>
      <c r="F2819" s="594" t="s">
        <v>7824</v>
      </c>
      <c r="G2819" s="589">
        <v>24664.57</v>
      </c>
      <c r="H2819" s="590">
        <f>G2819*'ЗМІСТ'!$E$13/1000*1.2</f>
        <v>1293.782979</v>
      </c>
      <c r="I2819" s="591">
        <v>0.05271244169410899</v>
      </c>
      <c r="J2819" s="592"/>
      <c r="K2819" s="591"/>
      <c r="L2819" s="575"/>
      <c r="M2819" s="593"/>
      <c r="N2819" s="562"/>
      <c r="O2819" s="564"/>
    </row>
    <row r="2820" ht="13.5" customHeight="1" outlineLevel="1">
      <c r="A2820" s="564"/>
      <c r="B2820" s="216">
        <f t="shared" si="1"/>
        <v>2815</v>
      </c>
      <c r="C2820" s="606"/>
      <c r="D2820" s="73">
        <v>8.595057692565E12</v>
      </c>
      <c r="E2820" s="55" t="s">
        <v>7825</v>
      </c>
      <c r="F2820" s="594" t="s">
        <v>7826</v>
      </c>
      <c r="G2820" s="589">
        <v>1445.12</v>
      </c>
      <c r="H2820" s="590">
        <f>G2820*'ЗМІСТ'!$E$13/1000*1.2</f>
        <v>75.80394301</v>
      </c>
      <c r="I2820" s="591">
        <v>-0.6104384810124526</v>
      </c>
      <c r="J2820" s="592"/>
      <c r="K2820" s="591"/>
      <c r="L2820" s="575"/>
      <c r="M2820" s="593"/>
      <c r="N2820" s="562"/>
      <c r="O2820" s="564"/>
    </row>
    <row r="2821" ht="13.5" customHeight="1" outlineLevel="1">
      <c r="A2821" s="564"/>
      <c r="B2821" s="216">
        <f t="shared" si="1"/>
        <v>2816</v>
      </c>
      <c r="C2821" s="606"/>
      <c r="D2821" s="73">
        <v>8.595057692572E12</v>
      </c>
      <c r="E2821" s="55" t="s">
        <v>7827</v>
      </c>
      <c r="F2821" s="594" t="s">
        <v>7828</v>
      </c>
      <c r="G2821" s="589">
        <v>1446.41</v>
      </c>
      <c r="H2821" s="590">
        <f>G2821*'ЗМІСТ'!$E$13/1000*1.2</f>
        <v>75.87161012</v>
      </c>
      <c r="I2821" s="591">
        <v>-0.6102268169324023</v>
      </c>
      <c r="J2821" s="592"/>
      <c r="K2821" s="591"/>
      <c r="L2821" s="575"/>
      <c r="M2821" s="593"/>
      <c r="N2821" s="562"/>
      <c r="O2821" s="564"/>
    </row>
    <row r="2822" ht="13.5" customHeight="1" outlineLevel="1">
      <c r="A2822" s="564"/>
      <c r="B2822" s="216">
        <f t="shared" si="1"/>
        <v>2817</v>
      </c>
      <c r="C2822" s="606"/>
      <c r="D2822" s="73">
        <v>8.59505764087E12</v>
      </c>
      <c r="E2822" s="55" t="s">
        <v>7829</v>
      </c>
      <c r="F2822" s="594" t="s">
        <v>7830</v>
      </c>
      <c r="G2822" s="589">
        <v>529.66</v>
      </c>
      <c r="H2822" s="590">
        <f>G2822*'ЗМІСТ'!$E$13/1000*1.2</f>
        <v>27.78337886</v>
      </c>
      <c r="I2822" s="591"/>
      <c r="J2822" s="592"/>
      <c r="K2822" s="591"/>
      <c r="L2822" s="575"/>
      <c r="M2822" s="593"/>
      <c r="N2822" s="562"/>
      <c r="O2822" s="564"/>
    </row>
    <row r="2823" ht="13.5" customHeight="1" outlineLevel="1">
      <c r="A2823" s="564"/>
      <c r="B2823" s="216">
        <f t="shared" si="1"/>
        <v>2818</v>
      </c>
      <c r="C2823" s="597"/>
      <c r="D2823" s="73">
        <v>8.595568918499E12</v>
      </c>
      <c r="E2823" s="55" t="s">
        <v>7831</v>
      </c>
      <c r="F2823" s="594" t="s">
        <v>7832</v>
      </c>
      <c r="G2823" s="589">
        <v>2111.62</v>
      </c>
      <c r="H2823" s="590">
        <f>G2823*'ЗМІСТ'!$E$13/1000*1.2</f>
        <v>110.7652805</v>
      </c>
      <c r="I2823" s="591"/>
      <c r="J2823" s="592"/>
      <c r="K2823" s="591"/>
      <c r="L2823" s="575"/>
      <c r="M2823" s="593"/>
      <c r="N2823" s="562"/>
      <c r="O2823" s="564"/>
    </row>
    <row r="2824" ht="13.5" customHeight="1" outlineLevel="1">
      <c r="A2824" s="564"/>
      <c r="B2824" s="216">
        <f t="shared" si="1"/>
        <v>2819</v>
      </c>
      <c r="C2824" s="606"/>
      <c r="D2824" s="73">
        <v>8.595057633841E12</v>
      </c>
      <c r="E2824" s="55" t="s">
        <v>7833</v>
      </c>
      <c r="F2824" s="594" t="s">
        <v>7834</v>
      </c>
      <c r="G2824" s="589">
        <v>825.62</v>
      </c>
      <c r="H2824" s="590">
        <f>G2824*'ЗМІСТ'!$E$13/1000*1.2</f>
        <v>43.30799617</v>
      </c>
      <c r="I2824" s="591"/>
      <c r="J2824" s="592"/>
      <c r="K2824" s="591"/>
      <c r="L2824" s="575"/>
      <c r="M2824" s="593"/>
      <c r="N2824" s="562"/>
      <c r="O2824" s="564"/>
    </row>
    <row r="2825" ht="13.5" customHeight="1" outlineLevel="1">
      <c r="A2825" s="564"/>
      <c r="B2825" s="216">
        <f t="shared" si="1"/>
        <v>2820</v>
      </c>
      <c r="C2825" s="606"/>
      <c r="D2825" s="73">
        <v>8.595568921963E12</v>
      </c>
      <c r="E2825" s="55" t="s">
        <v>7835</v>
      </c>
      <c r="F2825" s="594" t="s">
        <v>7836</v>
      </c>
      <c r="G2825" s="589">
        <v>1389.34</v>
      </c>
      <c r="H2825" s="590">
        <f>G2825*'ЗМІСТ'!$E$13/1000*1.2</f>
        <v>72.87799642</v>
      </c>
      <c r="I2825" s="591"/>
      <c r="J2825" s="592"/>
      <c r="K2825" s="591"/>
      <c r="L2825" s="575"/>
      <c r="M2825" s="593"/>
      <c r="N2825" s="562"/>
      <c r="O2825" s="564"/>
    </row>
    <row r="2826" ht="13.5" customHeight="1" outlineLevel="1">
      <c r="A2826" s="564"/>
      <c r="B2826" s="216">
        <f t="shared" si="1"/>
        <v>2821</v>
      </c>
      <c r="C2826" s="598"/>
      <c r="D2826" s="73">
        <v>8.595057650022E12</v>
      </c>
      <c r="E2826" s="55" t="s">
        <v>7837</v>
      </c>
      <c r="F2826" s="594" t="s">
        <v>7838</v>
      </c>
      <c r="G2826" s="589">
        <v>2314.12</v>
      </c>
      <c r="H2826" s="590">
        <f>G2826*'ЗМІСТ'!$E$13/1000*1.2</f>
        <v>121.3874423</v>
      </c>
      <c r="I2826" s="591"/>
      <c r="J2826" s="592"/>
      <c r="K2826" s="591"/>
      <c r="L2826" s="575"/>
      <c r="M2826" s="593"/>
      <c r="N2826" s="562"/>
      <c r="O2826" s="564"/>
    </row>
    <row r="2827" ht="13.5" customHeight="1" outlineLevel="1">
      <c r="A2827" s="564"/>
      <c r="B2827" s="216">
        <f t="shared" si="1"/>
        <v>2822</v>
      </c>
      <c r="C2827" s="597"/>
      <c r="D2827" s="73">
        <v>8.595568918482E12</v>
      </c>
      <c r="E2827" s="55" t="s">
        <v>7839</v>
      </c>
      <c r="F2827" s="594" t="s">
        <v>7840</v>
      </c>
      <c r="G2827" s="589">
        <v>2193.83</v>
      </c>
      <c r="H2827" s="590">
        <f>G2827*'ЗМІСТ'!$E$13/1000*1.2</f>
        <v>115.0776159</v>
      </c>
      <c r="I2827" s="591"/>
      <c r="J2827" s="592"/>
      <c r="K2827" s="591"/>
      <c r="L2827" s="575"/>
      <c r="M2827" s="593"/>
      <c r="N2827" s="562"/>
      <c r="O2827" s="564"/>
    </row>
    <row r="2828" ht="13.5" customHeight="1" outlineLevel="1">
      <c r="A2828" s="564"/>
      <c r="B2828" s="216">
        <f t="shared" si="1"/>
        <v>2823</v>
      </c>
      <c r="C2828" s="598"/>
      <c r="D2828" s="73">
        <v>8.595568917652E12</v>
      </c>
      <c r="E2828" s="55" t="s">
        <v>7841</v>
      </c>
      <c r="F2828" s="594" t="s">
        <v>7842</v>
      </c>
      <c r="G2828" s="589">
        <v>10912.48</v>
      </c>
      <c r="H2828" s="590">
        <f>G2828*'ЗМІСТ'!$E$13/1000*1.2</f>
        <v>572.4154479</v>
      </c>
      <c r="I2828" s="591"/>
      <c r="J2828" s="592"/>
      <c r="K2828" s="591"/>
      <c r="L2828" s="575"/>
      <c r="M2828" s="593"/>
      <c r="N2828" s="562"/>
      <c r="O2828" s="564"/>
    </row>
    <row r="2829" ht="13.5" customHeight="1" outlineLevel="1">
      <c r="A2829" s="564"/>
      <c r="B2829" s="216">
        <f t="shared" si="1"/>
        <v>2824</v>
      </c>
      <c r="C2829" s="606"/>
      <c r="D2829" s="73">
        <v>8.595568917645E12</v>
      </c>
      <c r="E2829" s="55" t="s">
        <v>7843</v>
      </c>
      <c r="F2829" s="594" t="s">
        <v>7844</v>
      </c>
      <c r="G2829" s="589">
        <v>8755.47</v>
      </c>
      <c r="H2829" s="590">
        <f>G2829*'ЗМІСТ'!$E$13/1000*1.2</f>
        <v>459.2692295</v>
      </c>
      <c r="I2829" s="591"/>
      <c r="J2829" s="592"/>
      <c r="K2829" s="591"/>
      <c r="L2829" s="575"/>
      <c r="M2829" s="593"/>
      <c r="N2829" s="562"/>
      <c r="O2829" s="564"/>
    </row>
    <row r="2830" ht="13.5" customHeight="1" outlineLevel="1">
      <c r="A2830" s="564"/>
      <c r="B2830" s="216">
        <f t="shared" si="1"/>
        <v>2825</v>
      </c>
      <c r="C2830" s="606"/>
      <c r="D2830" s="73">
        <v>8.595568917676E12</v>
      </c>
      <c r="E2830" s="55" t="s">
        <v>7845</v>
      </c>
      <c r="F2830" s="594" t="s">
        <v>7846</v>
      </c>
      <c r="G2830" s="589">
        <v>13496.62</v>
      </c>
      <c r="H2830" s="590">
        <f>G2830*'ЗМІСТ'!$E$13/1000*1.2</f>
        <v>707.9668217</v>
      </c>
      <c r="I2830" s="591"/>
      <c r="J2830" s="592"/>
      <c r="K2830" s="591"/>
      <c r="L2830" s="575"/>
      <c r="M2830" s="593"/>
      <c r="N2830" s="562"/>
      <c r="O2830" s="564"/>
    </row>
    <row r="2831" ht="13.5" customHeight="1" outlineLevel="1">
      <c r="A2831" s="564"/>
      <c r="B2831" s="216">
        <f t="shared" si="1"/>
        <v>2826</v>
      </c>
      <c r="C2831" s="598"/>
      <c r="D2831" s="73">
        <v>8.595568917669E12</v>
      </c>
      <c r="E2831" s="55" t="s">
        <v>7847</v>
      </c>
      <c r="F2831" s="594" t="s">
        <v>7848</v>
      </c>
      <c r="G2831" s="589">
        <v>10358.58</v>
      </c>
      <c r="H2831" s="590">
        <f>G2831*'ЗМІСТ'!$E$13/1000*1.2</f>
        <v>543.3605569</v>
      </c>
      <c r="I2831" s="591"/>
      <c r="J2831" s="592"/>
      <c r="K2831" s="591"/>
      <c r="L2831" s="575"/>
      <c r="M2831" s="593"/>
      <c r="N2831" s="562"/>
      <c r="O2831" s="564"/>
    </row>
    <row r="2832" ht="13.5" customHeight="1" outlineLevel="1">
      <c r="A2832" s="564"/>
      <c r="B2832" s="216">
        <f t="shared" si="1"/>
        <v>2827</v>
      </c>
      <c r="C2832" s="598"/>
      <c r="D2832" s="73">
        <v>8.59556891769E12</v>
      </c>
      <c r="E2832" s="55" t="s">
        <v>7849</v>
      </c>
      <c r="F2832" s="594" t="s">
        <v>7850</v>
      </c>
      <c r="G2832" s="589">
        <v>10424.8</v>
      </c>
      <c r="H2832" s="590">
        <f>G2832*'ЗМІСТ'!$E$13/1000*1.2</f>
        <v>546.834135</v>
      </c>
      <c r="I2832" s="591"/>
      <c r="J2832" s="592"/>
      <c r="K2832" s="591"/>
      <c r="L2832" s="575"/>
      <c r="M2832" s="593"/>
      <c r="N2832" s="562"/>
      <c r="O2832" s="564"/>
    </row>
    <row r="2833" ht="13.5" customHeight="1" outlineLevel="1">
      <c r="A2833" s="564"/>
      <c r="B2833" s="216">
        <f t="shared" si="1"/>
        <v>2828</v>
      </c>
      <c r="C2833" s="606"/>
      <c r="D2833" s="73">
        <v>8.595568917683E12</v>
      </c>
      <c r="E2833" s="55" t="s">
        <v>7851</v>
      </c>
      <c r="F2833" s="594" t="s">
        <v>7852</v>
      </c>
      <c r="G2833" s="589">
        <v>15521.71</v>
      </c>
      <c r="H2833" s="590">
        <f>G2833*'ЗМІСТ'!$E$13/1000*1.2</f>
        <v>814.1931607</v>
      </c>
      <c r="I2833" s="591"/>
      <c r="J2833" s="592"/>
      <c r="K2833" s="591"/>
      <c r="L2833" s="575"/>
      <c r="M2833" s="593"/>
      <c r="N2833" s="562"/>
      <c r="O2833" s="564"/>
    </row>
    <row r="2834" ht="13.5" customHeight="1" outlineLevel="1">
      <c r="A2834" s="564"/>
      <c r="B2834" s="216">
        <f t="shared" si="1"/>
        <v>2829</v>
      </c>
      <c r="C2834" s="606"/>
      <c r="D2834" s="73">
        <v>8.595568917614E12</v>
      </c>
      <c r="E2834" s="55" t="s">
        <v>7853</v>
      </c>
      <c r="F2834" s="594" t="s">
        <v>7854</v>
      </c>
      <c r="G2834" s="589">
        <v>8072.01</v>
      </c>
      <c r="H2834" s="590">
        <f>G2834*'ЗМІСТ'!$E$13/1000*1.2</f>
        <v>423.4182532</v>
      </c>
      <c r="I2834" s="591"/>
      <c r="J2834" s="592"/>
      <c r="K2834" s="591"/>
      <c r="L2834" s="575"/>
      <c r="M2834" s="593"/>
      <c r="N2834" s="562"/>
      <c r="O2834" s="564"/>
    </row>
    <row r="2835" ht="13.5" customHeight="1" outlineLevel="1">
      <c r="A2835" s="564"/>
      <c r="B2835" s="216">
        <f t="shared" si="1"/>
        <v>2830</v>
      </c>
      <c r="C2835" s="606"/>
      <c r="D2835" s="73">
        <v>8.595568917607E12</v>
      </c>
      <c r="E2835" s="55" t="s">
        <v>7855</v>
      </c>
      <c r="F2835" s="594" t="s">
        <v>7856</v>
      </c>
      <c r="G2835" s="589">
        <v>4796.7</v>
      </c>
      <c r="H2835" s="590">
        <f>G2835*'ЗМІСТ'!$E$13/1000*1.2</f>
        <v>251.6114741</v>
      </c>
      <c r="I2835" s="591"/>
      <c r="J2835" s="592"/>
      <c r="K2835" s="591"/>
      <c r="L2835" s="575"/>
      <c r="M2835" s="593"/>
      <c r="N2835" s="562"/>
      <c r="O2835" s="564"/>
    </row>
    <row r="2836" ht="13.5" customHeight="1" outlineLevel="1">
      <c r="A2836" s="564"/>
      <c r="B2836" s="216">
        <f t="shared" si="1"/>
        <v>2831</v>
      </c>
      <c r="C2836" s="606"/>
      <c r="D2836" s="73">
        <v>8.595568917638E12</v>
      </c>
      <c r="E2836" s="55" t="s">
        <v>7857</v>
      </c>
      <c r="F2836" s="594" t="s">
        <v>7858</v>
      </c>
      <c r="G2836" s="589">
        <v>10230.06</v>
      </c>
      <c r="H2836" s="590">
        <f>G2836*'ЗМІСТ'!$E$13/1000*1.2</f>
        <v>536.6190249</v>
      </c>
      <c r="I2836" s="591"/>
      <c r="J2836" s="592"/>
      <c r="K2836" s="591"/>
      <c r="L2836" s="575"/>
      <c r="M2836" s="593"/>
      <c r="N2836" s="562"/>
      <c r="O2836" s="564"/>
    </row>
    <row r="2837" ht="13.5" customHeight="1" outlineLevel="1">
      <c r="A2837" s="564"/>
      <c r="B2837" s="216">
        <f t="shared" si="1"/>
        <v>2832</v>
      </c>
      <c r="C2837" s="606"/>
      <c r="D2837" s="73">
        <v>8.595568917621E12</v>
      </c>
      <c r="E2837" s="55" t="s">
        <v>7859</v>
      </c>
      <c r="F2837" s="594" t="s">
        <v>7860</v>
      </c>
      <c r="G2837" s="589">
        <v>6488.48</v>
      </c>
      <c r="H2837" s="590">
        <f>G2837*'ЗМІСТ'!$E$13/1000*1.2</f>
        <v>340.353997</v>
      </c>
      <c r="I2837" s="591"/>
      <c r="J2837" s="592"/>
      <c r="K2837" s="591"/>
      <c r="L2837" s="575"/>
      <c r="M2837" s="593"/>
      <c r="N2837" s="562"/>
      <c r="O2837" s="564"/>
    </row>
    <row r="2838" ht="13.5" customHeight="1" outlineLevel="1">
      <c r="A2838" s="564"/>
      <c r="B2838" s="216">
        <f t="shared" si="1"/>
        <v>2833</v>
      </c>
      <c r="C2838" s="606"/>
      <c r="D2838" s="73">
        <v>8.595568917591E12</v>
      </c>
      <c r="E2838" s="55" t="s">
        <v>7861</v>
      </c>
      <c r="F2838" s="594" t="s">
        <v>7862</v>
      </c>
      <c r="G2838" s="589">
        <v>7840.94</v>
      </c>
      <c r="H2838" s="590">
        <f>G2838*'ЗМІСТ'!$E$13/1000*1.2</f>
        <v>411.2974486</v>
      </c>
      <c r="I2838" s="591"/>
      <c r="J2838" s="592"/>
      <c r="K2838" s="591"/>
      <c r="L2838" s="575"/>
      <c r="M2838" s="593"/>
      <c r="N2838" s="562"/>
      <c r="O2838" s="564"/>
    </row>
    <row r="2839" ht="13.5" customHeight="1" outlineLevel="1">
      <c r="A2839" s="564"/>
      <c r="B2839" s="216">
        <f t="shared" si="1"/>
        <v>2834</v>
      </c>
      <c r="C2839" s="606"/>
      <c r="D2839" s="73">
        <v>8.595568917584E12</v>
      </c>
      <c r="E2839" s="55" t="s">
        <v>7863</v>
      </c>
      <c r="F2839" s="594" t="s">
        <v>7864</v>
      </c>
      <c r="G2839" s="589">
        <v>4765.56</v>
      </c>
      <c r="H2839" s="590">
        <f>G2839*'ЗМІСТ'!$E$13/1000*1.2</f>
        <v>249.9780217</v>
      </c>
      <c r="I2839" s="591"/>
      <c r="J2839" s="592"/>
      <c r="K2839" s="591"/>
      <c r="L2839" s="575"/>
      <c r="M2839" s="593"/>
      <c r="N2839" s="562"/>
      <c r="O2839" s="564"/>
    </row>
    <row r="2840" ht="13.5" customHeight="1" outlineLevel="1">
      <c r="A2840" s="564"/>
      <c r="B2840" s="216">
        <f t="shared" si="1"/>
        <v>2835</v>
      </c>
      <c r="C2840" s="606"/>
      <c r="D2840" s="73">
        <v>8.595057663411E12</v>
      </c>
      <c r="E2840" s="55" t="s">
        <v>7865</v>
      </c>
      <c r="F2840" s="594" t="s">
        <v>7866</v>
      </c>
      <c r="G2840" s="589">
        <v>9619.47</v>
      </c>
      <c r="H2840" s="590">
        <f>G2840*'ЗМІСТ'!$E$13/1000*1.2</f>
        <v>504.5904532</v>
      </c>
      <c r="I2840" s="591"/>
      <c r="J2840" s="592"/>
      <c r="K2840" s="591"/>
      <c r="L2840" s="575"/>
      <c r="M2840" s="593"/>
      <c r="N2840" s="562"/>
      <c r="O2840" s="564"/>
    </row>
    <row r="2841" ht="13.5" customHeight="1" outlineLevel="1">
      <c r="A2841" s="564"/>
      <c r="B2841" s="216">
        <f t="shared" si="1"/>
        <v>2836</v>
      </c>
      <c r="C2841" s="25"/>
      <c r="D2841" s="73">
        <v>8.595057633407E12</v>
      </c>
      <c r="E2841" s="55" t="s">
        <v>7867</v>
      </c>
      <c r="F2841" s="594" t="s">
        <v>7868</v>
      </c>
      <c r="G2841" s="589">
        <v>3260.37</v>
      </c>
      <c r="H2841" s="590">
        <f>G2841*'ЗМІСТ'!$E$13/1000*1.2</f>
        <v>171.0230996</v>
      </c>
      <c r="I2841" s="591">
        <v>0.013474811512248887</v>
      </c>
      <c r="J2841" s="592"/>
      <c r="K2841" s="591"/>
      <c r="L2841" s="575"/>
      <c r="M2841" s="593"/>
      <c r="N2841" s="562"/>
      <c r="O2841" s="564"/>
    </row>
    <row r="2842" ht="13.5" customHeight="1" outlineLevel="1">
      <c r="A2842" s="564"/>
      <c r="B2842" s="216">
        <f t="shared" si="1"/>
        <v>2837</v>
      </c>
      <c r="C2842" s="25"/>
      <c r="D2842" s="73">
        <v>8.595057663428E12</v>
      </c>
      <c r="E2842" s="55" t="s">
        <v>7869</v>
      </c>
      <c r="F2842" s="594" t="s">
        <v>7870</v>
      </c>
      <c r="G2842" s="589">
        <v>4850.67</v>
      </c>
      <c r="H2842" s="590">
        <f>G2842*'ЗМІСТ'!$E$13/1000*1.2</f>
        <v>254.4424769</v>
      </c>
      <c r="I2842" s="591"/>
      <c r="J2842" s="592"/>
      <c r="K2842" s="591"/>
      <c r="L2842" s="575"/>
      <c r="M2842" s="593"/>
      <c r="N2842" s="562"/>
      <c r="O2842" s="564"/>
    </row>
    <row r="2843" ht="13.5" customHeight="1" outlineLevel="1">
      <c r="A2843" s="564"/>
      <c r="B2843" s="216">
        <f t="shared" si="1"/>
        <v>2838</v>
      </c>
      <c r="C2843" s="25"/>
      <c r="D2843" s="73">
        <v>8.595057639515E12</v>
      </c>
      <c r="E2843" s="55" t="s">
        <v>7871</v>
      </c>
      <c r="F2843" s="594" t="s">
        <v>7872</v>
      </c>
      <c r="G2843" s="589">
        <v>2748.42</v>
      </c>
      <c r="H2843" s="590">
        <f>G2843*'ЗМІСТ'!$E$13/1000*1.2</f>
        <v>144.1687009</v>
      </c>
      <c r="I2843" s="591"/>
      <c r="J2843" s="592"/>
      <c r="K2843" s="591"/>
      <c r="L2843" s="575"/>
      <c r="M2843" s="593"/>
      <c r="N2843" s="562"/>
      <c r="O2843" s="564"/>
    </row>
    <row r="2844" ht="13.5" customHeight="1" outlineLevel="1">
      <c r="A2844" s="564"/>
      <c r="B2844" s="216">
        <f t="shared" si="1"/>
        <v>2839</v>
      </c>
      <c r="C2844" s="25"/>
      <c r="D2844" s="73">
        <v>8.595057663435E12</v>
      </c>
      <c r="E2844" s="55" t="s">
        <v>7873</v>
      </c>
      <c r="F2844" s="594" t="s">
        <v>7874</v>
      </c>
      <c r="G2844" s="589">
        <v>6483.58</v>
      </c>
      <c r="H2844" s="590">
        <f>G2844*'ЗМІСТ'!$E$13/1000*1.2</f>
        <v>340.0969669</v>
      </c>
      <c r="I2844" s="591"/>
      <c r="J2844" s="592"/>
      <c r="K2844" s="591"/>
      <c r="L2844" s="575"/>
      <c r="M2844" s="593"/>
      <c r="N2844" s="562"/>
      <c r="O2844" s="564"/>
    </row>
    <row r="2845" ht="13.5" customHeight="1" outlineLevel="1">
      <c r="A2845" s="564"/>
      <c r="B2845" s="216">
        <f t="shared" si="1"/>
        <v>2840</v>
      </c>
      <c r="C2845" s="25"/>
      <c r="D2845" s="73">
        <v>8.595057627734E12</v>
      </c>
      <c r="E2845" s="55" t="s">
        <v>7875</v>
      </c>
      <c r="F2845" s="594" t="s">
        <v>7876</v>
      </c>
      <c r="G2845" s="589">
        <v>2075.82</v>
      </c>
      <c r="H2845" s="590">
        <f>G2845*'ЗМІСТ'!$E$13/1000*1.2</f>
        <v>108.8873872</v>
      </c>
      <c r="I2845" s="591"/>
      <c r="J2845" s="592"/>
      <c r="K2845" s="591"/>
      <c r="L2845" s="575"/>
      <c r="M2845" s="593"/>
      <c r="N2845" s="562"/>
      <c r="O2845" s="564"/>
    </row>
    <row r="2846" ht="13.5" customHeight="1" outlineLevel="1">
      <c r="A2846" s="564"/>
      <c r="B2846" s="216">
        <f t="shared" si="1"/>
        <v>2841</v>
      </c>
      <c r="C2846" s="25"/>
      <c r="D2846" s="73">
        <v>8.595057663442E12</v>
      </c>
      <c r="E2846" s="55" t="s">
        <v>7877</v>
      </c>
      <c r="F2846" s="594" t="s">
        <v>7878</v>
      </c>
      <c r="G2846" s="589">
        <v>8055.15</v>
      </c>
      <c r="H2846" s="590">
        <f>G2846*'ЗМІСТ'!$E$13/1000*1.2</f>
        <v>422.5338599</v>
      </c>
      <c r="I2846" s="591"/>
      <c r="J2846" s="592"/>
      <c r="K2846" s="591"/>
      <c r="L2846" s="575"/>
      <c r="M2846" s="593"/>
      <c r="N2846" s="562"/>
      <c r="O2846" s="564"/>
    </row>
    <row r="2847" ht="13.5" customHeight="1" outlineLevel="1">
      <c r="A2847" s="564"/>
      <c r="B2847" s="216">
        <f t="shared" si="1"/>
        <v>2842</v>
      </c>
      <c r="C2847" s="25"/>
      <c r="D2847" s="73">
        <v>8.595057633414E12</v>
      </c>
      <c r="E2847" s="55" t="s">
        <v>7879</v>
      </c>
      <c r="F2847" s="594" t="s">
        <v>7880</v>
      </c>
      <c r="G2847" s="589">
        <v>4001.45</v>
      </c>
      <c r="H2847" s="590">
        <f>G2847*'ЗМІСТ'!$E$13/1000*1.2</f>
        <v>209.8965399</v>
      </c>
      <c r="I2847" s="591"/>
      <c r="J2847" s="592"/>
      <c r="K2847" s="591"/>
      <c r="L2847" s="575"/>
      <c r="M2847" s="593"/>
      <c r="N2847" s="562"/>
      <c r="O2847" s="564"/>
    </row>
    <row r="2848" ht="13.5" customHeight="1" outlineLevel="1">
      <c r="A2848" s="564"/>
      <c r="B2848" s="216">
        <f t="shared" si="1"/>
        <v>2843</v>
      </c>
      <c r="C2848" s="25"/>
      <c r="D2848" s="73">
        <v>8.59505763266E12</v>
      </c>
      <c r="E2848" s="55" t="s">
        <v>162</v>
      </c>
      <c r="F2848" s="594" t="s">
        <v>163</v>
      </c>
      <c r="G2848" s="589">
        <v>596.15</v>
      </c>
      <c r="H2848" s="590">
        <f>G2848*'ЗМІСТ'!$E$13/1000*1.2</f>
        <v>31.27111979</v>
      </c>
      <c r="I2848" s="591"/>
      <c r="J2848" s="592"/>
      <c r="K2848" s="591"/>
      <c r="L2848" s="575"/>
      <c r="M2848" s="593"/>
      <c r="N2848" s="562"/>
      <c r="O2848" s="564"/>
    </row>
    <row r="2849" ht="13.5" customHeight="1" outlineLevel="1">
      <c r="A2849" s="564"/>
      <c r="B2849" s="216">
        <f t="shared" si="1"/>
        <v>2844</v>
      </c>
      <c r="C2849" s="598"/>
      <c r="D2849" s="73">
        <v>8.595057632677E12</v>
      </c>
      <c r="E2849" s="55" t="s">
        <v>164</v>
      </c>
      <c r="F2849" s="594" t="s">
        <v>165</v>
      </c>
      <c r="G2849" s="589">
        <v>721.6</v>
      </c>
      <c r="H2849" s="590">
        <f>G2849*'ЗМІСТ'!$E$13/1000*1.2</f>
        <v>37.85161459</v>
      </c>
      <c r="I2849" s="591"/>
      <c r="J2849" s="592"/>
      <c r="K2849" s="591"/>
      <c r="L2849" s="575"/>
      <c r="M2849" s="593"/>
      <c r="N2849" s="562"/>
      <c r="O2849" s="564"/>
    </row>
    <row r="2850" ht="13.5" customHeight="1" outlineLevel="1">
      <c r="A2850" s="564"/>
      <c r="B2850" s="216">
        <f t="shared" si="1"/>
        <v>2845</v>
      </c>
      <c r="C2850" s="25"/>
      <c r="D2850" s="73">
        <v>8.595568930996E12</v>
      </c>
      <c r="E2850" s="55" t="s">
        <v>7881</v>
      </c>
      <c r="F2850" s="594" t="s">
        <v>7882</v>
      </c>
      <c r="G2850" s="589">
        <v>34.19</v>
      </c>
      <c r="H2850" s="590">
        <f>G2850*'ЗМІСТ'!$E$13/1000*1.2</f>
        <v>1.793440553</v>
      </c>
      <c r="I2850" s="591"/>
      <c r="J2850" s="592"/>
      <c r="K2850" s="591"/>
      <c r="L2850" s="575"/>
      <c r="M2850" s="593"/>
      <c r="N2850" s="562"/>
      <c r="O2850" s="564"/>
    </row>
    <row r="2851" ht="13.5" customHeight="1" outlineLevel="1">
      <c r="A2851" s="564"/>
      <c r="B2851" s="216">
        <f t="shared" si="1"/>
        <v>2846</v>
      </c>
      <c r="C2851" s="25"/>
      <c r="D2851" s="73">
        <v>8.595568928542E12</v>
      </c>
      <c r="E2851" s="55" t="s">
        <v>7883</v>
      </c>
      <c r="F2851" s="594" t="s">
        <v>7884</v>
      </c>
      <c r="G2851" s="589">
        <v>31.98</v>
      </c>
      <c r="H2851" s="590">
        <f>G2851*'ЗМІСТ'!$E$13/1000*1.2</f>
        <v>1.677514738</v>
      </c>
      <c r="I2851" s="591"/>
      <c r="J2851" s="592"/>
      <c r="K2851" s="591"/>
      <c r="L2851" s="575"/>
      <c r="M2851" s="593"/>
      <c r="N2851" s="562"/>
      <c r="O2851" s="564"/>
    </row>
    <row r="2852" ht="13.5" customHeight="1" outlineLevel="1">
      <c r="A2852" s="564"/>
      <c r="B2852" s="216">
        <f t="shared" si="1"/>
        <v>2847</v>
      </c>
      <c r="C2852" s="25"/>
      <c r="D2852" s="73">
        <v>8.595057633445E12</v>
      </c>
      <c r="E2852" s="55" t="s">
        <v>7885</v>
      </c>
      <c r="F2852" s="594" t="s">
        <v>7886</v>
      </c>
      <c r="G2852" s="589">
        <v>46.02</v>
      </c>
      <c r="H2852" s="590">
        <f>G2852*'ЗМІСТ'!$E$13/1000*1.2</f>
        <v>2.413984622</v>
      </c>
      <c r="I2852" s="591"/>
      <c r="J2852" s="592"/>
      <c r="K2852" s="591"/>
      <c r="L2852" s="575"/>
      <c r="M2852" s="593"/>
      <c r="N2852" s="562"/>
      <c r="O2852" s="564"/>
    </row>
    <row r="2853" ht="13.5" customHeight="1" outlineLevel="1">
      <c r="A2853" s="564"/>
      <c r="B2853" s="216">
        <f t="shared" si="1"/>
        <v>2848</v>
      </c>
      <c r="C2853" s="25"/>
      <c r="D2853" s="73">
        <v>8.595568928009E12</v>
      </c>
      <c r="E2853" s="55" t="s">
        <v>7887</v>
      </c>
      <c r="F2853" s="594" t="s">
        <v>7888</v>
      </c>
      <c r="G2853" s="589">
        <v>71.24</v>
      </c>
      <c r="H2853" s="590">
        <f>G2853*'ЗМІСТ'!$E$13/1000*1.2</f>
        <v>3.736902749</v>
      </c>
      <c r="I2853" s="591"/>
      <c r="J2853" s="592"/>
      <c r="K2853" s="591"/>
      <c r="L2853" s="575"/>
      <c r="M2853" s="593"/>
      <c r="N2853" s="562"/>
      <c r="O2853" s="564"/>
    </row>
    <row r="2854" ht="13.5" customHeight="1" outlineLevel="1">
      <c r="A2854" s="564"/>
      <c r="B2854" s="216">
        <f t="shared" si="1"/>
        <v>2849</v>
      </c>
      <c r="C2854" s="25"/>
      <c r="D2854" s="73">
        <v>8.595057640849E12</v>
      </c>
      <c r="E2854" s="55" t="s">
        <v>7889</v>
      </c>
      <c r="F2854" s="594" t="s">
        <v>7890</v>
      </c>
      <c r="G2854" s="589">
        <v>74.78</v>
      </c>
      <c r="H2854" s="590">
        <f>G2854*'ЗМІСТ'!$E$13/1000*1.2</f>
        <v>3.922593874</v>
      </c>
      <c r="I2854" s="591"/>
      <c r="J2854" s="592"/>
      <c r="K2854" s="591"/>
      <c r="L2854" s="575"/>
      <c r="M2854" s="593"/>
      <c r="N2854" s="562"/>
      <c r="O2854" s="564"/>
    </row>
    <row r="2855" ht="13.5" customHeight="1" outlineLevel="1">
      <c r="A2855" s="564"/>
      <c r="B2855" s="216">
        <f t="shared" si="1"/>
        <v>2850</v>
      </c>
      <c r="C2855" s="25"/>
      <c r="D2855" s="73">
        <v>8.595057640832E12</v>
      </c>
      <c r="E2855" s="55" t="s">
        <v>7891</v>
      </c>
      <c r="F2855" s="594" t="s">
        <v>7892</v>
      </c>
      <c r="G2855" s="589">
        <v>16.85</v>
      </c>
      <c r="H2855" s="590">
        <f>G2855*'ЗМІСТ'!$E$13/1000*1.2</f>
        <v>0.883868772</v>
      </c>
      <c r="I2855" s="591"/>
      <c r="J2855" s="592"/>
      <c r="K2855" s="591"/>
      <c r="L2855" s="575"/>
      <c r="M2855" s="593"/>
      <c r="N2855" s="562"/>
      <c r="O2855" s="564"/>
    </row>
    <row r="2856" ht="13.5" customHeight="1" outlineLevel="1">
      <c r="A2856" s="564"/>
      <c r="B2856" s="216">
        <f t="shared" si="1"/>
        <v>2851</v>
      </c>
      <c r="C2856" s="25"/>
      <c r="D2856" s="73">
        <v>8.595568927996E12</v>
      </c>
      <c r="E2856" s="55" t="s">
        <v>7893</v>
      </c>
      <c r="F2856" s="594" t="s">
        <v>7894</v>
      </c>
      <c r="G2856" s="589">
        <v>17.86</v>
      </c>
      <c r="H2856" s="590">
        <f>G2856*'ЗМІСТ'!$E$13/1000*1.2</f>
        <v>0.9368484432</v>
      </c>
      <c r="I2856" s="591"/>
      <c r="J2856" s="592"/>
      <c r="K2856" s="591"/>
      <c r="L2856" s="575"/>
      <c r="M2856" s="593"/>
      <c r="N2856" s="562"/>
      <c r="O2856" s="564"/>
    </row>
    <row r="2857" ht="13.5" customHeight="1" outlineLevel="1">
      <c r="A2857" s="564"/>
      <c r="B2857" s="216">
        <f t="shared" si="1"/>
        <v>2852</v>
      </c>
      <c r="C2857" s="25"/>
      <c r="D2857" s="73">
        <v>8.595057633438E12</v>
      </c>
      <c r="E2857" s="55" t="s">
        <v>7895</v>
      </c>
      <c r="F2857" s="594" t="s">
        <v>7896</v>
      </c>
      <c r="G2857" s="589">
        <v>21.28</v>
      </c>
      <c r="H2857" s="590">
        <f>G2857*'ЗМІСТ'!$E$13/1000*1.2</f>
        <v>1.116244954</v>
      </c>
      <c r="I2857" s="591"/>
      <c r="J2857" s="592"/>
      <c r="K2857" s="591"/>
      <c r="L2857" s="575"/>
      <c r="M2857" s="593"/>
      <c r="N2857" s="562"/>
      <c r="O2857" s="564"/>
    </row>
    <row r="2858" ht="13.5" customHeight="1" outlineLevel="1">
      <c r="A2858" s="564"/>
      <c r="B2858" s="216">
        <f t="shared" si="1"/>
        <v>2853</v>
      </c>
      <c r="C2858" s="25"/>
      <c r="D2858" s="73">
        <v>8.595057690448E12</v>
      </c>
      <c r="E2858" s="55" t="s">
        <v>2802</v>
      </c>
      <c r="F2858" s="594" t="s">
        <v>7897</v>
      </c>
      <c r="G2858" s="589">
        <v>643.61</v>
      </c>
      <c r="H2858" s="590">
        <f>G2858*'ЗМІСТ'!$E$13/1000*1.2</f>
        <v>33.76063978</v>
      </c>
      <c r="I2858" s="591"/>
      <c r="J2858" s="592"/>
      <c r="K2858" s="591"/>
      <c r="L2858" s="575"/>
      <c r="M2858" s="593"/>
      <c r="N2858" s="562"/>
      <c r="O2858" s="564"/>
    </row>
    <row r="2859" ht="13.5" customHeight="1" outlineLevel="1">
      <c r="A2859" s="564"/>
      <c r="B2859" s="216">
        <f t="shared" si="1"/>
        <v>2854</v>
      </c>
      <c r="C2859" s="606"/>
      <c r="D2859" s="73">
        <v>8.595057691551E12</v>
      </c>
      <c r="E2859" s="55" t="s">
        <v>7898</v>
      </c>
      <c r="F2859" s="594" t="s">
        <v>7899</v>
      </c>
      <c r="G2859" s="589">
        <v>1794.08</v>
      </c>
      <c r="H2859" s="590">
        <f>G2859*'ЗМІСТ'!$E$13/1000*1.2</f>
        <v>94.10868169</v>
      </c>
      <c r="I2859" s="591"/>
      <c r="J2859" s="592"/>
      <c r="K2859" s="591"/>
      <c r="L2859" s="575"/>
      <c r="M2859" s="593"/>
      <c r="N2859" s="562"/>
      <c r="O2859" s="564"/>
    </row>
    <row r="2860" ht="13.5" customHeight="1" outlineLevel="1">
      <c r="A2860" s="564"/>
      <c r="B2860" s="216">
        <f t="shared" si="1"/>
        <v>2855</v>
      </c>
      <c r="C2860" s="606"/>
      <c r="D2860" s="73">
        <v>8.595568934826E12</v>
      </c>
      <c r="E2860" s="55" t="s">
        <v>7900</v>
      </c>
      <c r="F2860" s="594" t="s">
        <v>7901</v>
      </c>
      <c r="G2860" s="589">
        <v>2342.85</v>
      </c>
      <c r="H2860" s="590">
        <f>G2860*'ЗМІСТ'!$E$13/1000*1.2</f>
        <v>122.8944779</v>
      </c>
      <c r="I2860" s="591"/>
      <c r="J2860" s="592"/>
      <c r="K2860" s="591"/>
      <c r="L2860" s="575"/>
      <c r="M2860" s="593"/>
      <c r="N2860" s="562"/>
      <c r="O2860" s="564"/>
    </row>
    <row r="2861" ht="13.5" customHeight="1" outlineLevel="1">
      <c r="A2861" s="564"/>
      <c r="B2861" s="216">
        <f t="shared" si="1"/>
        <v>2856</v>
      </c>
      <c r="C2861" s="606"/>
      <c r="D2861" s="73">
        <v>8.595057627079E12</v>
      </c>
      <c r="E2861" s="55" t="s">
        <v>3283</v>
      </c>
      <c r="F2861" s="594" t="s">
        <v>7902</v>
      </c>
      <c r="G2861" s="589">
        <v>825.55</v>
      </c>
      <c r="H2861" s="590">
        <f>G2861*'ЗМІСТ'!$E$13/1000*1.2</f>
        <v>43.30432432</v>
      </c>
      <c r="I2861" s="591"/>
      <c r="J2861" s="592"/>
      <c r="K2861" s="591"/>
      <c r="L2861" s="575"/>
      <c r="M2861" s="593"/>
      <c r="N2861" s="562"/>
      <c r="O2861" s="564"/>
    </row>
    <row r="2862" ht="13.5" customHeight="1" outlineLevel="1">
      <c r="A2862" s="564"/>
      <c r="B2862" s="216">
        <f t="shared" si="1"/>
        <v>2857</v>
      </c>
      <c r="C2862" s="615"/>
      <c r="D2862" s="73">
        <v>8.595057668775E12</v>
      </c>
      <c r="E2862" s="55" t="s">
        <v>3290</v>
      </c>
      <c r="F2862" s="594" t="s">
        <v>3291</v>
      </c>
      <c r="G2862" s="589">
        <v>5381.93</v>
      </c>
      <c r="H2862" s="590">
        <f>G2862*'ЗМІСТ'!$E$13/1000*1.2</f>
        <v>282.309784</v>
      </c>
      <c r="I2862" s="591">
        <v>0.16033712088754787</v>
      </c>
      <c r="J2862" s="592"/>
      <c r="K2862" s="591"/>
      <c r="L2862" s="575"/>
      <c r="M2862" s="593"/>
      <c r="N2862" s="562"/>
      <c r="O2862" s="564"/>
    </row>
    <row r="2863" ht="13.5" customHeight="1" outlineLevel="1">
      <c r="A2863" s="564"/>
      <c r="B2863" s="216">
        <f t="shared" si="1"/>
        <v>2858</v>
      </c>
      <c r="C2863" s="615"/>
      <c r="D2863" s="73">
        <v>8.595057668768E12</v>
      </c>
      <c r="E2863" s="55" t="s">
        <v>3288</v>
      </c>
      <c r="F2863" s="594" t="s">
        <v>3281</v>
      </c>
      <c r="G2863" s="589">
        <v>1587.52</v>
      </c>
      <c r="H2863" s="590">
        <f>G2863*'ЗМІСТ'!$E$13/1000*1.2</f>
        <v>83.2735521</v>
      </c>
      <c r="I2863" s="591"/>
      <c r="J2863" s="592"/>
      <c r="K2863" s="591"/>
      <c r="L2863" s="575"/>
      <c r="M2863" s="593"/>
      <c r="N2863" s="562"/>
      <c r="O2863" s="564"/>
    </row>
    <row r="2864" ht="13.5" customHeight="1" outlineLevel="1">
      <c r="A2864" s="564"/>
      <c r="B2864" s="216">
        <f t="shared" si="1"/>
        <v>2859</v>
      </c>
      <c r="C2864" s="615"/>
      <c r="D2864" s="73">
        <v>8.595057614727E12</v>
      </c>
      <c r="E2864" s="55" t="s">
        <v>441</v>
      </c>
      <c r="F2864" s="594" t="s">
        <v>442</v>
      </c>
      <c r="G2864" s="589">
        <v>1994.08</v>
      </c>
      <c r="H2864" s="590">
        <f>G2864*'ЗМІСТ'!$E$13/1000*1.2</f>
        <v>104.5997057</v>
      </c>
      <c r="I2864" s="591"/>
      <c r="J2864" s="592"/>
      <c r="K2864" s="591"/>
      <c r="L2864" s="575"/>
      <c r="M2864" s="593"/>
      <c r="N2864" s="562"/>
      <c r="O2864" s="564"/>
    </row>
    <row r="2865" ht="13.5" customHeight="1" outlineLevel="1">
      <c r="A2865" s="564"/>
      <c r="B2865" s="216">
        <f t="shared" si="1"/>
        <v>2860</v>
      </c>
      <c r="C2865" s="616"/>
      <c r="D2865" s="73">
        <v>8.59505761471E12</v>
      </c>
      <c r="E2865" s="55" t="s">
        <v>443</v>
      </c>
      <c r="F2865" s="594" t="s">
        <v>444</v>
      </c>
      <c r="G2865" s="589">
        <v>1994.08</v>
      </c>
      <c r="H2865" s="590">
        <f>G2865*'ЗМІСТ'!$E$13/1000*1.2</f>
        <v>104.5997057</v>
      </c>
      <c r="I2865" s="591"/>
      <c r="J2865" s="592"/>
      <c r="K2865" s="591"/>
      <c r="L2865" s="575"/>
      <c r="M2865" s="593"/>
      <c r="N2865" s="562"/>
      <c r="O2865" s="564"/>
    </row>
    <row r="2866" ht="13.5" customHeight="1" outlineLevel="1">
      <c r="A2866" s="564"/>
      <c r="B2866" s="216">
        <f t="shared" si="1"/>
        <v>2861</v>
      </c>
      <c r="C2866" s="616"/>
      <c r="D2866" s="73">
        <v>8.595057614697E12</v>
      </c>
      <c r="E2866" s="55" t="s">
        <v>445</v>
      </c>
      <c r="F2866" s="594" t="s">
        <v>446</v>
      </c>
      <c r="G2866" s="589">
        <v>1804.73</v>
      </c>
      <c r="H2866" s="590">
        <f>G2866*'ЗМІСТ'!$E$13/1000*1.2</f>
        <v>94.66732872</v>
      </c>
      <c r="I2866" s="591"/>
      <c r="J2866" s="592"/>
      <c r="K2866" s="591"/>
      <c r="L2866" s="575"/>
      <c r="M2866" s="593"/>
      <c r="N2866" s="562"/>
      <c r="O2866" s="564"/>
    </row>
    <row r="2867" ht="13.5" customHeight="1" outlineLevel="1">
      <c r="A2867" s="564"/>
      <c r="B2867" s="216">
        <f t="shared" si="1"/>
        <v>2862</v>
      </c>
      <c r="C2867" s="616"/>
      <c r="D2867" s="73">
        <v>8.595057614703E12</v>
      </c>
      <c r="E2867" s="55" t="s">
        <v>447</v>
      </c>
      <c r="F2867" s="594" t="s">
        <v>448</v>
      </c>
      <c r="G2867" s="589">
        <v>1804.78</v>
      </c>
      <c r="H2867" s="590">
        <f>G2867*'ЗМІСТ'!$E$13/1000*1.2</f>
        <v>94.66995147</v>
      </c>
      <c r="I2867" s="591"/>
      <c r="J2867" s="592"/>
      <c r="K2867" s="591"/>
      <c r="L2867" s="575"/>
      <c r="M2867" s="593"/>
      <c r="N2867" s="562"/>
      <c r="O2867" s="564"/>
    </row>
    <row r="2868" ht="13.5" customHeight="1" outlineLevel="1">
      <c r="A2868" s="564"/>
      <c r="B2868" s="216">
        <f t="shared" si="1"/>
        <v>2863</v>
      </c>
      <c r="C2868" s="616"/>
      <c r="D2868" s="73">
        <v>8.595568934734E12</v>
      </c>
      <c r="E2868" s="55" t="s">
        <v>7903</v>
      </c>
      <c r="F2868" s="594" t="s">
        <v>7904</v>
      </c>
      <c r="G2868" s="589">
        <v>19884.11</v>
      </c>
      <c r="H2868" s="590">
        <f>G2868*'ЗМІСТ'!$E$13/1000*1.2</f>
        <v>1043.023376</v>
      </c>
      <c r="I2868" s="591"/>
      <c r="J2868" s="592"/>
      <c r="K2868" s="591"/>
      <c r="L2868" s="575"/>
      <c r="M2868" s="593"/>
      <c r="N2868" s="562"/>
      <c r="O2868" s="564"/>
    </row>
    <row r="2869" ht="13.5" customHeight="1" outlineLevel="1">
      <c r="A2869" s="564"/>
      <c r="B2869" s="216">
        <f t="shared" si="1"/>
        <v>2864</v>
      </c>
      <c r="C2869" s="616"/>
      <c r="D2869" s="73">
        <v>8.595568924636E12</v>
      </c>
      <c r="E2869" s="55" t="s">
        <v>2938</v>
      </c>
      <c r="F2869" s="594" t="s">
        <v>7905</v>
      </c>
      <c r="G2869" s="589">
        <v>7389.86</v>
      </c>
      <c r="H2869" s="590">
        <f>G2869*'ЗМІСТ'!$E$13/1000*1.2</f>
        <v>387.6359931</v>
      </c>
      <c r="I2869" s="591"/>
      <c r="J2869" s="592"/>
      <c r="K2869" s="591"/>
      <c r="L2869" s="575"/>
      <c r="M2869" s="593"/>
      <c r="N2869" s="562"/>
      <c r="O2869" s="564"/>
    </row>
    <row r="2870" ht="13.5" customHeight="1" outlineLevel="1">
      <c r="A2870" s="564"/>
      <c r="B2870" s="216">
        <f t="shared" si="1"/>
        <v>2865</v>
      </c>
      <c r="C2870" s="616"/>
      <c r="D2870" s="73">
        <v>8.595057650572E12</v>
      </c>
      <c r="E2870" s="55" t="s">
        <v>2961</v>
      </c>
      <c r="F2870" s="594" t="s">
        <v>7906</v>
      </c>
      <c r="G2870" s="589">
        <v>7859.34</v>
      </c>
      <c r="H2870" s="590">
        <f>G2870*'ЗМІСТ'!$E$13/1000*1.2</f>
        <v>412.2626228</v>
      </c>
      <c r="I2870" s="591"/>
      <c r="J2870" s="592"/>
      <c r="K2870" s="591"/>
      <c r="L2870" s="575"/>
      <c r="M2870" s="593"/>
      <c r="N2870" s="562"/>
      <c r="O2870" s="564"/>
    </row>
    <row r="2871" ht="13.5" customHeight="1" outlineLevel="1">
      <c r="A2871" s="564"/>
      <c r="B2871" s="216">
        <f t="shared" si="1"/>
        <v>2866</v>
      </c>
      <c r="C2871" s="616"/>
      <c r="D2871" s="73">
        <v>8.595568924704E12</v>
      </c>
      <c r="E2871" s="55" t="s">
        <v>3005</v>
      </c>
      <c r="F2871" s="594" t="s">
        <v>7907</v>
      </c>
      <c r="G2871" s="589">
        <v>8213.68</v>
      </c>
      <c r="H2871" s="590">
        <f>G2871*'ЗМІСТ'!$E$13/1000*1.2</f>
        <v>430.84957</v>
      </c>
      <c r="I2871" s="591"/>
      <c r="J2871" s="592"/>
      <c r="K2871" s="591"/>
      <c r="L2871" s="575"/>
      <c r="M2871" s="593"/>
      <c r="N2871" s="562"/>
      <c r="O2871" s="564"/>
    </row>
    <row r="2872" ht="13.5" customHeight="1" outlineLevel="1">
      <c r="A2872" s="564"/>
      <c r="B2872" s="216">
        <f t="shared" si="1"/>
        <v>2867</v>
      </c>
      <c r="C2872" s="616"/>
      <c r="D2872" s="73">
        <v>8.595057657205E12</v>
      </c>
      <c r="E2872" s="55" t="s">
        <v>2982</v>
      </c>
      <c r="F2872" s="594" t="s">
        <v>7908</v>
      </c>
      <c r="G2872" s="589">
        <v>11899.32</v>
      </c>
      <c r="H2872" s="590">
        <f>G2872*'ЗМІСТ'!$E$13/1000*1.2</f>
        <v>624.1802585</v>
      </c>
      <c r="I2872" s="591"/>
      <c r="J2872" s="592"/>
      <c r="K2872" s="591"/>
      <c r="L2872" s="575"/>
      <c r="M2872" s="593"/>
      <c r="N2872" s="562"/>
      <c r="O2872" s="564"/>
    </row>
    <row r="2873" ht="13.5" customHeight="1" outlineLevel="1">
      <c r="A2873" s="564"/>
      <c r="B2873" s="216">
        <f t="shared" si="1"/>
        <v>2868</v>
      </c>
      <c r="C2873" s="616"/>
      <c r="D2873" s="73">
        <v>8.595568924773E12</v>
      </c>
      <c r="E2873" s="55" t="s">
        <v>7909</v>
      </c>
      <c r="F2873" s="594" t="s">
        <v>7910</v>
      </c>
      <c r="G2873" s="589">
        <v>12349.01</v>
      </c>
      <c r="H2873" s="590">
        <f>G2873*'ЗМІСТ'!$E$13/1000*1.2</f>
        <v>647.7688014</v>
      </c>
      <c r="I2873" s="591"/>
      <c r="J2873" s="592"/>
      <c r="K2873" s="591"/>
      <c r="L2873" s="575"/>
      <c r="M2873" s="593"/>
      <c r="N2873" s="562"/>
      <c r="O2873" s="564"/>
    </row>
    <row r="2874" ht="13.5" customHeight="1" outlineLevel="1">
      <c r="A2874" s="564"/>
      <c r="B2874" s="216">
        <f t="shared" si="1"/>
        <v>2869</v>
      </c>
      <c r="C2874" s="616"/>
      <c r="D2874" s="73">
        <v>8.595057668683E12</v>
      </c>
      <c r="E2874" s="55" t="s">
        <v>3029</v>
      </c>
      <c r="F2874" s="594" t="s">
        <v>7911</v>
      </c>
      <c r="G2874" s="589">
        <v>16070.45</v>
      </c>
      <c r="H2874" s="590">
        <f>G2874*'ЗМІСТ'!$E$13/1000*1.2</f>
        <v>842.9773832</v>
      </c>
      <c r="I2874" s="591"/>
      <c r="J2874" s="592"/>
      <c r="K2874" s="591"/>
      <c r="L2874" s="575"/>
      <c r="M2874" s="593"/>
      <c r="N2874" s="562"/>
      <c r="O2874" s="564"/>
    </row>
    <row r="2875" ht="13.5" customHeight="1" outlineLevel="1">
      <c r="A2875" s="564"/>
      <c r="B2875" s="216">
        <f t="shared" si="1"/>
        <v>2870</v>
      </c>
      <c r="C2875" s="616"/>
      <c r="D2875" s="73">
        <v>8.595568925473E12</v>
      </c>
      <c r="E2875" s="55" t="s">
        <v>7912</v>
      </c>
      <c r="F2875" s="594" t="s">
        <v>7913</v>
      </c>
      <c r="G2875" s="589">
        <v>17753.9</v>
      </c>
      <c r="H2875" s="590">
        <f>G2875*'ЗМІСТ'!$E$13/1000*1.2</f>
        <v>931.282955</v>
      </c>
      <c r="I2875" s="591"/>
      <c r="J2875" s="592"/>
      <c r="K2875" s="591"/>
      <c r="L2875" s="575"/>
      <c r="M2875" s="593"/>
      <c r="N2875" s="562"/>
      <c r="O2875" s="564"/>
    </row>
    <row r="2876" ht="13.5" customHeight="1" outlineLevel="1">
      <c r="A2876" s="564"/>
      <c r="B2876" s="216">
        <f t="shared" si="1"/>
        <v>2871</v>
      </c>
      <c r="C2876" s="616"/>
      <c r="D2876" s="73">
        <v>8.595057688056E12</v>
      </c>
      <c r="E2876" s="55" t="s">
        <v>2914</v>
      </c>
      <c r="F2876" s="594" t="s">
        <v>7914</v>
      </c>
      <c r="G2876" s="589">
        <v>5583.99</v>
      </c>
      <c r="H2876" s="590">
        <f>G2876*'ЗМІСТ'!$E$13/1000*1.2</f>
        <v>292.9088655</v>
      </c>
      <c r="I2876" s="591"/>
      <c r="J2876" s="592"/>
      <c r="K2876" s="591"/>
      <c r="L2876" s="575"/>
      <c r="M2876" s="593"/>
      <c r="N2876" s="562"/>
      <c r="O2876" s="564"/>
    </row>
    <row r="2877" ht="13.5" customHeight="1" outlineLevel="1">
      <c r="A2877" s="564"/>
      <c r="B2877" s="216">
        <f t="shared" si="1"/>
        <v>2872</v>
      </c>
      <c r="C2877" s="616"/>
      <c r="D2877" s="73">
        <v>8.595057644878E12</v>
      </c>
      <c r="E2877" s="55" t="s">
        <v>7915</v>
      </c>
      <c r="F2877" s="594" t="s">
        <v>7916</v>
      </c>
      <c r="G2877" s="589">
        <v>1899.43</v>
      </c>
      <c r="H2877" s="590">
        <f>G2877*'ЗМІСТ'!$E$13/1000*1.2</f>
        <v>99.63482858</v>
      </c>
      <c r="I2877" s="591"/>
      <c r="J2877" s="592"/>
      <c r="K2877" s="591"/>
      <c r="L2877" s="575"/>
      <c r="M2877" s="593"/>
      <c r="N2877" s="562"/>
      <c r="O2877" s="564"/>
    </row>
    <row r="2878" ht="13.5" customHeight="1" outlineLevel="1">
      <c r="A2878" s="564"/>
      <c r="B2878" s="216">
        <f t="shared" si="1"/>
        <v>2873</v>
      </c>
      <c r="C2878" s="616"/>
      <c r="D2878" s="73">
        <v>8.595057644885E12</v>
      </c>
      <c r="E2878" s="55" t="s">
        <v>7917</v>
      </c>
      <c r="F2878" s="594" t="s">
        <v>7918</v>
      </c>
      <c r="G2878" s="589">
        <v>1934.76</v>
      </c>
      <c r="H2878" s="590">
        <f>G2878*'ЗМІСТ'!$E$13/1000*1.2</f>
        <v>101.488068</v>
      </c>
      <c r="I2878" s="591"/>
      <c r="J2878" s="592"/>
      <c r="K2878" s="591"/>
      <c r="L2878" s="575"/>
      <c r="M2878" s="593"/>
      <c r="N2878" s="562"/>
      <c r="O2878" s="564"/>
    </row>
    <row r="2879" ht="13.5" customHeight="1" outlineLevel="1">
      <c r="A2879" s="564"/>
      <c r="B2879" s="216">
        <f t="shared" si="1"/>
        <v>2874</v>
      </c>
      <c r="C2879" s="616"/>
      <c r="D2879" s="73">
        <v>8.595057642232E12</v>
      </c>
      <c r="E2879" s="55" t="s">
        <v>7919</v>
      </c>
      <c r="F2879" s="594" t="s">
        <v>7920</v>
      </c>
      <c r="G2879" s="589">
        <v>1946.44</v>
      </c>
      <c r="H2879" s="590">
        <f>G2879*'ЗМІСТ'!$E$13/1000*1.2</f>
        <v>102.1007438</v>
      </c>
      <c r="I2879" s="591"/>
      <c r="J2879" s="592"/>
      <c r="K2879" s="591"/>
      <c r="L2879" s="575"/>
      <c r="M2879" s="593"/>
      <c r="N2879" s="562"/>
      <c r="O2879" s="564"/>
    </row>
    <row r="2880" ht="13.5" customHeight="1" outlineLevel="1">
      <c r="A2880" s="564"/>
      <c r="B2880" s="216">
        <f t="shared" si="1"/>
        <v>2875</v>
      </c>
      <c r="C2880" s="616"/>
      <c r="D2880" s="73">
        <v>8.595057642249E12</v>
      </c>
      <c r="E2880" s="55" t="s">
        <v>7921</v>
      </c>
      <c r="F2880" s="594" t="s">
        <v>7922</v>
      </c>
      <c r="G2880" s="589">
        <v>2118.75</v>
      </c>
      <c r="H2880" s="590">
        <f>G2880*'ЗМІСТ'!$E$13/1000*1.2</f>
        <v>111.1392855</v>
      </c>
      <c r="I2880" s="591"/>
      <c r="J2880" s="592"/>
      <c r="K2880" s="591"/>
      <c r="L2880" s="575"/>
      <c r="M2880" s="593"/>
      <c r="N2880" s="562"/>
      <c r="O2880" s="564"/>
    </row>
    <row r="2881" ht="13.5" customHeight="1" outlineLevel="1">
      <c r="A2881" s="564"/>
      <c r="B2881" s="216">
        <f t="shared" si="1"/>
        <v>2876</v>
      </c>
      <c r="C2881" s="616"/>
      <c r="D2881" s="73">
        <v>8.595057635586E12</v>
      </c>
      <c r="E2881" s="55" t="s">
        <v>7923</v>
      </c>
      <c r="F2881" s="594" t="s">
        <v>7924</v>
      </c>
      <c r="G2881" s="589">
        <v>2287.36</v>
      </c>
      <c r="H2881" s="590">
        <f>G2881*'ЗМІСТ'!$E$13/1000*1.2</f>
        <v>119.9837433</v>
      </c>
      <c r="I2881" s="591"/>
      <c r="J2881" s="592"/>
      <c r="K2881" s="591"/>
      <c r="L2881" s="575"/>
      <c r="M2881" s="593"/>
      <c r="N2881" s="562"/>
      <c r="O2881" s="564"/>
    </row>
    <row r="2882" ht="13.5" customHeight="1" outlineLevel="1">
      <c r="A2882" s="564"/>
      <c r="B2882" s="216">
        <f t="shared" si="1"/>
        <v>2877</v>
      </c>
      <c r="C2882" s="616"/>
      <c r="D2882" s="73">
        <v>8.595057635517E12</v>
      </c>
      <c r="E2882" s="55" t="s">
        <v>7925</v>
      </c>
      <c r="F2882" s="594" t="s">
        <v>7926</v>
      </c>
      <c r="G2882" s="589">
        <v>2326.36</v>
      </c>
      <c r="H2882" s="590">
        <f>G2882*'ЗМІСТ'!$E$13/1000*1.2</f>
        <v>122.029493</v>
      </c>
      <c r="I2882" s="591"/>
      <c r="J2882" s="592"/>
      <c r="K2882" s="591"/>
      <c r="L2882" s="575"/>
      <c r="M2882" s="593"/>
      <c r="N2882" s="562"/>
      <c r="O2882" s="564"/>
    </row>
    <row r="2883" ht="13.5" customHeight="1" outlineLevel="1">
      <c r="A2883" s="564"/>
      <c r="B2883" s="216">
        <f t="shared" si="1"/>
        <v>2878</v>
      </c>
      <c r="C2883" s="616"/>
      <c r="D2883" s="73">
        <v>8.595057635401E12</v>
      </c>
      <c r="E2883" s="55" t="s">
        <v>7927</v>
      </c>
      <c r="F2883" s="594" t="s">
        <v>7928</v>
      </c>
      <c r="G2883" s="589">
        <v>2584.71</v>
      </c>
      <c r="H2883" s="590">
        <f>G2883*'ЗМІСТ'!$E$13/1000*1.2</f>
        <v>135.5812732</v>
      </c>
      <c r="I2883" s="591"/>
      <c r="J2883" s="592"/>
      <c r="K2883" s="591"/>
      <c r="L2883" s="575"/>
      <c r="M2883" s="593"/>
      <c r="N2883" s="562"/>
      <c r="O2883" s="564"/>
    </row>
    <row r="2884" ht="13.5" customHeight="1" outlineLevel="1">
      <c r="A2884" s="564"/>
      <c r="B2884" s="216">
        <f t="shared" si="1"/>
        <v>2879</v>
      </c>
      <c r="C2884" s="616"/>
      <c r="D2884" s="73">
        <v>8.595057635524E12</v>
      </c>
      <c r="E2884" s="55" t="s">
        <v>7929</v>
      </c>
      <c r="F2884" s="594" t="s">
        <v>7930</v>
      </c>
      <c r="G2884" s="589">
        <v>2929.6</v>
      </c>
      <c r="H2884" s="590">
        <f>G2884*'ЗМІСТ'!$E$13/1000*1.2</f>
        <v>153.6725196</v>
      </c>
      <c r="I2884" s="591"/>
      <c r="J2884" s="592"/>
      <c r="K2884" s="591"/>
      <c r="L2884" s="575"/>
      <c r="M2884" s="593"/>
      <c r="N2884" s="562"/>
      <c r="O2884" s="564"/>
    </row>
    <row r="2885" ht="13.5" customHeight="1" outlineLevel="1">
      <c r="A2885" s="564"/>
      <c r="B2885" s="216">
        <f t="shared" si="1"/>
        <v>2880</v>
      </c>
      <c r="C2885" s="616"/>
      <c r="D2885" s="73">
        <v>8.595057644892E12</v>
      </c>
      <c r="E2885" s="55" t="s">
        <v>7931</v>
      </c>
      <c r="F2885" s="594" t="s">
        <v>7932</v>
      </c>
      <c r="G2885" s="589">
        <v>3086.26</v>
      </c>
      <c r="H2885" s="590">
        <f>G2885*'ЗМІСТ'!$E$13/1000*1.2</f>
        <v>161.8901387</v>
      </c>
      <c r="I2885" s="591"/>
      <c r="J2885" s="592"/>
      <c r="K2885" s="591"/>
      <c r="L2885" s="575"/>
      <c r="M2885" s="593"/>
      <c r="N2885" s="562"/>
      <c r="O2885" s="564"/>
    </row>
    <row r="2886" ht="13.5" customHeight="1" outlineLevel="1">
      <c r="A2886" s="564"/>
      <c r="B2886" s="216">
        <f t="shared" si="1"/>
        <v>2881</v>
      </c>
      <c r="C2886" s="616"/>
      <c r="D2886" s="73">
        <v>8.595057644908E12</v>
      </c>
      <c r="E2886" s="55" t="s">
        <v>7933</v>
      </c>
      <c r="F2886" s="594" t="s">
        <v>7934</v>
      </c>
      <c r="G2886" s="589">
        <v>3779.22</v>
      </c>
      <c r="H2886" s="590">
        <f>G2886*'ЗМІСТ'!$E$13/1000*1.2</f>
        <v>198.2394386</v>
      </c>
      <c r="I2886" s="591"/>
      <c r="J2886" s="592"/>
      <c r="K2886" s="591"/>
      <c r="L2886" s="575"/>
      <c r="M2886" s="593"/>
      <c r="N2886" s="562"/>
      <c r="O2886" s="564"/>
    </row>
    <row r="2887" ht="13.5" customHeight="1" outlineLevel="1">
      <c r="A2887" s="564"/>
      <c r="B2887" s="216">
        <f t="shared" si="1"/>
        <v>2882</v>
      </c>
      <c r="C2887" s="616"/>
      <c r="D2887" s="73">
        <v>8.595057635531E12</v>
      </c>
      <c r="E2887" s="55" t="s">
        <v>7935</v>
      </c>
      <c r="F2887" s="594" t="s">
        <v>7936</v>
      </c>
      <c r="G2887" s="589">
        <v>4084.84</v>
      </c>
      <c r="H2887" s="590">
        <f>G2887*'ЗМІСТ'!$E$13/1000*1.2</f>
        <v>214.2707724</v>
      </c>
      <c r="I2887" s="591"/>
      <c r="J2887" s="592"/>
      <c r="K2887" s="591"/>
      <c r="L2887" s="575"/>
      <c r="M2887" s="593"/>
      <c r="N2887" s="562"/>
      <c r="O2887" s="564"/>
    </row>
    <row r="2888" ht="13.5" customHeight="1" outlineLevel="1">
      <c r="A2888" s="564"/>
      <c r="B2888" s="216">
        <f t="shared" si="1"/>
        <v>2883</v>
      </c>
      <c r="C2888" s="616"/>
      <c r="D2888" s="73">
        <v>8.595057635593E12</v>
      </c>
      <c r="E2888" s="55" t="s">
        <v>7937</v>
      </c>
      <c r="F2888" s="594" t="s">
        <v>7938</v>
      </c>
      <c r="G2888" s="589">
        <v>4108.19</v>
      </c>
      <c r="H2888" s="590">
        <f>G2888*'ЗМІСТ'!$E$13/1000*1.2</f>
        <v>215.4955994</v>
      </c>
      <c r="I2888" s="591"/>
      <c r="J2888" s="592"/>
      <c r="K2888" s="591"/>
      <c r="L2888" s="575"/>
      <c r="M2888" s="593"/>
      <c r="N2888" s="562"/>
      <c r="O2888" s="564"/>
    </row>
    <row r="2889" ht="13.5" customHeight="1" outlineLevel="1">
      <c r="A2889" s="564"/>
      <c r="B2889" s="216">
        <f t="shared" si="1"/>
        <v>2884</v>
      </c>
      <c r="C2889" s="616"/>
      <c r="D2889" s="73">
        <v>8.595057644915E12</v>
      </c>
      <c r="E2889" s="55" t="s">
        <v>7939</v>
      </c>
      <c r="F2889" s="594" t="s">
        <v>7940</v>
      </c>
      <c r="G2889" s="589">
        <v>4253.15</v>
      </c>
      <c r="H2889" s="590">
        <f>G2889*'ЗМІСТ'!$E$13/1000*1.2</f>
        <v>223.0994936</v>
      </c>
      <c r="I2889" s="591"/>
      <c r="J2889" s="592"/>
      <c r="K2889" s="591"/>
      <c r="L2889" s="575"/>
      <c r="M2889" s="593"/>
      <c r="N2889" s="562"/>
      <c r="O2889" s="564"/>
    </row>
    <row r="2890" ht="13.5" customHeight="1" outlineLevel="1">
      <c r="A2890" s="564"/>
      <c r="B2890" s="216">
        <f t="shared" si="1"/>
        <v>2885</v>
      </c>
      <c r="C2890" s="616"/>
      <c r="D2890" s="73">
        <v>8.595057644922E12</v>
      </c>
      <c r="E2890" s="55" t="s">
        <v>7941</v>
      </c>
      <c r="F2890" s="594" t="s">
        <v>7942</v>
      </c>
      <c r="G2890" s="589">
        <v>4519.44</v>
      </c>
      <c r="H2890" s="590">
        <f>G2890*'ЗМІСТ'!$E$13/1000*1.2</f>
        <v>237.0677675</v>
      </c>
      <c r="I2890" s="591"/>
      <c r="J2890" s="592"/>
      <c r="K2890" s="591"/>
      <c r="L2890" s="575"/>
      <c r="M2890" s="593"/>
      <c r="N2890" s="562"/>
      <c r="O2890" s="564"/>
    </row>
    <row r="2891" ht="13.5" customHeight="1" outlineLevel="1">
      <c r="A2891" s="564"/>
      <c r="B2891" s="216">
        <f t="shared" si="1"/>
        <v>2886</v>
      </c>
      <c r="C2891" s="616"/>
      <c r="D2891" s="73">
        <v>8.595057635609E12</v>
      </c>
      <c r="E2891" s="55" t="s">
        <v>7943</v>
      </c>
      <c r="F2891" s="594" t="s">
        <v>7944</v>
      </c>
      <c r="G2891" s="589">
        <v>6971.14</v>
      </c>
      <c r="H2891" s="590">
        <f>G2891*'ЗМІСТ'!$E$13/1000*1.2</f>
        <v>365.6719852</v>
      </c>
      <c r="I2891" s="591"/>
      <c r="J2891" s="592"/>
      <c r="K2891" s="591"/>
      <c r="L2891" s="575"/>
      <c r="M2891" s="593"/>
      <c r="N2891" s="562"/>
      <c r="O2891" s="564"/>
    </row>
    <row r="2892" ht="13.5" customHeight="1" outlineLevel="1">
      <c r="A2892" s="564"/>
      <c r="B2892" s="216">
        <f t="shared" si="1"/>
        <v>2887</v>
      </c>
      <c r="C2892" s="616"/>
      <c r="D2892" s="73">
        <v>8.595057664364E12</v>
      </c>
      <c r="E2892" s="55" t="s">
        <v>3285</v>
      </c>
      <c r="F2892" s="594" t="s">
        <v>3286</v>
      </c>
      <c r="G2892" s="589">
        <v>2467.72</v>
      </c>
      <c r="H2892" s="590">
        <f>G2892*'ЗМІСТ'!$E$13/1000*1.2</f>
        <v>129.4445487</v>
      </c>
      <c r="I2892" s="591"/>
      <c r="J2892" s="592"/>
      <c r="K2892" s="591"/>
      <c r="L2892" s="575"/>
      <c r="M2892" s="593"/>
      <c r="N2892" s="562"/>
      <c r="O2892" s="564"/>
    </row>
    <row r="2893" ht="13.5" customHeight="1" outlineLevel="1">
      <c r="A2893" s="564"/>
      <c r="B2893" s="216">
        <f t="shared" si="1"/>
        <v>2888</v>
      </c>
      <c r="C2893" s="616"/>
      <c r="D2893" s="73">
        <v>8.595057690837E12</v>
      </c>
      <c r="E2893" s="55" t="s">
        <v>241</v>
      </c>
      <c r="F2893" s="594" t="s">
        <v>242</v>
      </c>
      <c r="G2893" s="589">
        <v>1553.59</v>
      </c>
      <c r="H2893" s="590">
        <f>G2893*'ЗМІСТ'!$E$13/1000*1.2</f>
        <v>81.49374988</v>
      </c>
      <c r="I2893" s="591"/>
      <c r="J2893" s="592"/>
      <c r="K2893" s="591"/>
      <c r="L2893" s="575"/>
      <c r="M2893" s="593"/>
      <c r="N2893" s="562"/>
      <c r="O2893" s="564"/>
    </row>
    <row r="2894" ht="13.5" customHeight="1" outlineLevel="1">
      <c r="A2894" s="564"/>
      <c r="B2894" s="216">
        <f t="shared" si="1"/>
        <v>2889</v>
      </c>
      <c r="C2894" s="616"/>
      <c r="D2894" s="73">
        <v>8.595057627345E12</v>
      </c>
      <c r="E2894" s="55" t="s">
        <v>7945</v>
      </c>
      <c r="F2894" s="594" t="s">
        <v>7946</v>
      </c>
      <c r="G2894" s="589">
        <v>2010.84</v>
      </c>
      <c r="H2894" s="590">
        <f>G2894*'ЗМІСТ'!$E$13/1000*1.2</f>
        <v>105.4788535</v>
      </c>
      <c r="I2894" s="591"/>
      <c r="J2894" s="592"/>
      <c r="K2894" s="591"/>
      <c r="L2894" s="575"/>
      <c r="M2894" s="593"/>
      <c r="N2894" s="562"/>
      <c r="O2894" s="564"/>
    </row>
    <row r="2895" ht="13.5" customHeight="1" outlineLevel="1">
      <c r="A2895" s="564"/>
      <c r="B2895" s="216">
        <f t="shared" si="1"/>
        <v>2890</v>
      </c>
      <c r="C2895" s="616"/>
      <c r="D2895" s="73">
        <v>8.595568904447E12</v>
      </c>
      <c r="E2895" s="55" t="s">
        <v>7947</v>
      </c>
      <c r="F2895" s="594" t="s">
        <v>7948</v>
      </c>
      <c r="G2895" s="589">
        <v>1315.36</v>
      </c>
      <c r="H2895" s="590">
        <f>G2895*'ЗМІСТ'!$E$13/1000*1.2</f>
        <v>68.99736664</v>
      </c>
      <c r="I2895" s="591"/>
      <c r="J2895" s="592"/>
      <c r="K2895" s="591"/>
      <c r="L2895" s="575"/>
      <c r="M2895" s="593"/>
      <c r="N2895" s="562"/>
      <c r="O2895" s="564"/>
    </row>
    <row r="2896" ht="13.5" customHeight="1" outlineLevel="1">
      <c r="A2896" s="564"/>
      <c r="B2896" s="216">
        <f t="shared" si="1"/>
        <v>2891</v>
      </c>
      <c r="C2896" s="616"/>
      <c r="D2896" s="73">
        <v>8.59556890443E12</v>
      </c>
      <c r="E2896" s="55" t="s">
        <v>7949</v>
      </c>
      <c r="F2896" s="594" t="s">
        <v>7950</v>
      </c>
      <c r="G2896" s="589">
        <v>963.03</v>
      </c>
      <c r="H2896" s="590">
        <f>G2896*'ЗМІСТ'!$E$13/1000*1.2</f>
        <v>50.51585421</v>
      </c>
      <c r="I2896" s="591"/>
      <c r="J2896" s="592"/>
      <c r="K2896" s="591"/>
      <c r="L2896" s="575"/>
      <c r="M2896" s="593"/>
      <c r="N2896" s="562"/>
      <c r="O2896" s="564"/>
    </row>
    <row r="2897" ht="13.5" customHeight="1" outlineLevel="1">
      <c r="A2897" s="564"/>
      <c r="B2897" s="216">
        <f t="shared" si="1"/>
        <v>2892</v>
      </c>
      <c r="C2897" s="616"/>
      <c r="D2897" s="73">
        <v>8.595568928757E12</v>
      </c>
      <c r="E2897" s="55" t="s">
        <v>7951</v>
      </c>
      <c r="F2897" s="594" t="s">
        <v>7952</v>
      </c>
      <c r="G2897" s="589">
        <v>1079.29</v>
      </c>
      <c r="H2897" s="590">
        <f>G2897*'ЗМІСТ'!$E$13/1000*1.2</f>
        <v>56.61428646</v>
      </c>
      <c r="I2897" s="591"/>
      <c r="J2897" s="592"/>
      <c r="K2897" s="591"/>
      <c r="L2897" s="575"/>
      <c r="M2897" s="593"/>
      <c r="N2897" s="562"/>
      <c r="O2897" s="564"/>
    </row>
    <row r="2898" ht="13.5" customHeight="1" outlineLevel="1">
      <c r="A2898" s="564"/>
      <c r="B2898" s="216">
        <f t="shared" si="1"/>
        <v>2893</v>
      </c>
      <c r="C2898" s="616"/>
      <c r="D2898" s="73">
        <v>8.595057628717E12</v>
      </c>
      <c r="E2898" s="55" t="s">
        <v>7953</v>
      </c>
      <c r="F2898" s="594" t="s">
        <v>7954</v>
      </c>
      <c r="G2898" s="589">
        <v>370.66</v>
      </c>
      <c r="H2898" s="590">
        <f>G2898*'ЗМІСТ'!$E$13/1000*1.2</f>
        <v>19.44301478</v>
      </c>
      <c r="I2898" s="591"/>
      <c r="J2898" s="592"/>
      <c r="K2898" s="591"/>
      <c r="L2898" s="575"/>
      <c r="M2898" s="593"/>
      <c r="N2898" s="562"/>
      <c r="O2898" s="564"/>
    </row>
    <row r="2899" ht="13.5" customHeight="1" outlineLevel="1">
      <c r="A2899" s="564"/>
      <c r="B2899" s="216">
        <f t="shared" si="1"/>
        <v>2894</v>
      </c>
      <c r="C2899" s="615"/>
      <c r="D2899" s="73">
        <v>8.595057633117E12</v>
      </c>
      <c r="E2899" s="55" t="s">
        <v>7955</v>
      </c>
      <c r="F2899" s="594" t="s">
        <v>7956</v>
      </c>
      <c r="G2899" s="589">
        <v>473.21</v>
      </c>
      <c r="H2899" s="590">
        <f>G2899*'ЗМІСТ'!$E$13/1000*1.2</f>
        <v>24.82228734</v>
      </c>
      <c r="I2899" s="591"/>
      <c r="J2899" s="592"/>
      <c r="K2899" s="591"/>
      <c r="L2899" s="575"/>
      <c r="M2899" s="593"/>
      <c r="N2899" s="562"/>
      <c r="O2899" s="564"/>
    </row>
    <row r="2900" ht="13.5" customHeight="1" outlineLevel="1">
      <c r="A2900" s="564"/>
      <c r="B2900" s="216">
        <f t="shared" si="1"/>
        <v>2895</v>
      </c>
      <c r="C2900" s="615"/>
      <c r="D2900" s="73">
        <v>8.595057631496E12</v>
      </c>
      <c r="E2900" s="55" t="s">
        <v>7957</v>
      </c>
      <c r="F2900" s="594" t="s">
        <v>7958</v>
      </c>
      <c r="G2900" s="589">
        <v>269.84</v>
      </c>
      <c r="H2900" s="590">
        <f>G2900*'ЗМІСТ'!$E$13/1000*1.2</f>
        <v>14.15448958</v>
      </c>
      <c r="I2900" s="591"/>
      <c r="J2900" s="592"/>
      <c r="K2900" s="591"/>
      <c r="L2900" s="575"/>
      <c r="M2900" s="593"/>
      <c r="N2900" s="562"/>
      <c r="O2900" s="564"/>
    </row>
    <row r="2901" ht="13.5" customHeight="1" outlineLevel="1">
      <c r="A2901" s="564"/>
      <c r="B2901" s="216">
        <f t="shared" si="1"/>
        <v>2896</v>
      </c>
      <c r="C2901" s="616"/>
      <c r="D2901" s="73">
        <v>8.595057631502E12</v>
      </c>
      <c r="E2901" s="55" t="s">
        <v>7959</v>
      </c>
      <c r="F2901" s="594" t="s">
        <v>7960</v>
      </c>
      <c r="G2901" s="589">
        <v>311.36</v>
      </c>
      <c r="H2901" s="590">
        <f>G2901*'ЗМІСТ'!$E$13/1000*1.2</f>
        <v>16.33242616</v>
      </c>
      <c r="I2901" s="591"/>
      <c r="J2901" s="592"/>
      <c r="K2901" s="591"/>
      <c r="L2901" s="575"/>
      <c r="M2901" s="593"/>
      <c r="N2901" s="562"/>
      <c r="O2901" s="564"/>
    </row>
    <row r="2902" ht="13.5" customHeight="1" outlineLevel="1">
      <c r="A2902" s="564"/>
      <c r="B2902" s="216">
        <f t="shared" si="1"/>
        <v>2897</v>
      </c>
      <c r="C2902" s="616"/>
      <c r="D2902" s="73">
        <v>8.595057630468E12</v>
      </c>
      <c r="E2902" s="55" t="s">
        <v>7961</v>
      </c>
      <c r="F2902" s="594" t="s">
        <v>7962</v>
      </c>
      <c r="G2902" s="589">
        <v>664.55</v>
      </c>
      <c r="H2902" s="590">
        <f>G2902*'ЗМІСТ'!$E$13/1000*1.2</f>
        <v>34.85905</v>
      </c>
      <c r="I2902" s="591"/>
      <c r="J2902" s="592"/>
      <c r="K2902" s="591"/>
      <c r="L2902" s="575"/>
      <c r="M2902" s="593"/>
      <c r="N2902" s="562"/>
      <c r="O2902" s="564"/>
    </row>
    <row r="2903" ht="13.5" customHeight="1" outlineLevel="1">
      <c r="A2903" s="564"/>
      <c r="B2903" s="216">
        <f t="shared" si="1"/>
        <v>2898</v>
      </c>
      <c r="C2903" s="616"/>
      <c r="D2903" s="73">
        <v>8.595057640726E12</v>
      </c>
      <c r="E2903" s="55" t="s">
        <v>7963</v>
      </c>
      <c r="F2903" s="594" t="s">
        <v>7964</v>
      </c>
      <c r="G2903" s="589">
        <v>659.81</v>
      </c>
      <c r="H2903" s="590">
        <f>G2903*'ЗМІСТ'!$E$13/1000*1.2</f>
        <v>34.61041273</v>
      </c>
      <c r="I2903" s="591"/>
      <c r="J2903" s="592"/>
      <c r="K2903" s="591"/>
      <c r="L2903" s="575"/>
      <c r="M2903" s="593"/>
      <c r="N2903" s="562"/>
      <c r="O2903" s="564"/>
    </row>
    <row r="2904" ht="13.5" customHeight="1" outlineLevel="1">
      <c r="A2904" s="564"/>
      <c r="B2904" s="216">
        <f t="shared" si="1"/>
        <v>2899</v>
      </c>
      <c r="C2904" s="616"/>
      <c r="D2904" s="73">
        <v>8.595057640719E12</v>
      </c>
      <c r="E2904" s="55" t="s">
        <v>7965</v>
      </c>
      <c r="F2904" s="594" t="s">
        <v>7966</v>
      </c>
      <c r="G2904" s="589">
        <v>659.66</v>
      </c>
      <c r="H2904" s="590">
        <f>G2904*'ЗМІСТ'!$E$13/1000*1.2</f>
        <v>34.60254446</v>
      </c>
      <c r="I2904" s="591"/>
      <c r="J2904" s="592"/>
      <c r="K2904" s="591"/>
      <c r="L2904" s="575"/>
      <c r="M2904" s="593"/>
      <c r="N2904" s="562"/>
      <c r="O2904" s="564"/>
    </row>
    <row r="2905" ht="13.5" customHeight="1" outlineLevel="1">
      <c r="A2905" s="564"/>
      <c r="B2905" s="216">
        <f t="shared" si="1"/>
        <v>2900</v>
      </c>
      <c r="C2905" s="616"/>
      <c r="D2905" s="73">
        <v>8.595057630475E12</v>
      </c>
      <c r="E2905" s="55" t="s">
        <v>7967</v>
      </c>
      <c r="F2905" s="594" t="s">
        <v>7968</v>
      </c>
      <c r="G2905" s="589">
        <v>664.64</v>
      </c>
      <c r="H2905" s="590">
        <f>G2905*'ЗМІСТ'!$E$13/1000*1.2</f>
        <v>34.86377096</v>
      </c>
      <c r="I2905" s="591"/>
      <c r="J2905" s="592"/>
      <c r="K2905" s="591"/>
      <c r="L2905" s="575"/>
      <c r="M2905" s="593"/>
      <c r="N2905" s="562"/>
      <c r="O2905" s="564"/>
    </row>
    <row r="2906" ht="13.5" customHeight="1" outlineLevel="1">
      <c r="A2906" s="564"/>
      <c r="B2906" s="216">
        <f t="shared" si="1"/>
        <v>2901</v>
      </c>
      <c r="C2906" s="616"/>
      <c r="D2906" s="73">
        <v>8.595057610569E12</v>
      </c>
      <c r="E2906" s="55" t="s">
        <v>1899</v>
      </c>
      <c r="F2906" s="594" t="s">
        <v>7969</v>
      </c>
      <c r="G2906" s="589">
        <v>1634.09</v>
      </c>
      <c r="H2906" s="590">
        <f>G2906*'ЗМІСТ'!$E$13/1000*1.2</f>
        <v>85.71638704</v>
      </c>
      <c r="I2906" s="591"/>
      <c r="J2906" s="592"/>
      <c r="K2906" s="591"/>
      <c r="L2906" s="575"/>
      <c r="M2906" s="593"/>
      <c r="N2906" s="562"/>
      <c r="O2906" s="564"/>
    </row>
    <row r="2907" ht="13.5" customHeight="1" outlineLevel="1">
      <c r="A2907" s="564"/>
      <c r="B2907" s="216">
        <f t="shared" si="1"/>
        <v>2902</v>
      </c>
      <c r="C2907" s="616"/>
      <c r="D2907" s="73">
        <v>8.595057610583E12</v>
      </c>
      <c r="E2907" s="55" t="s">
        <v>3369</v>
      </c>
      <c r="F2907" s="594" t="s">
        <v>7970</v>
      </c>
      <c r="G2907" s="589">
        <v>1308.69</v>
      </c>
      <c r="H2907" s="590">
        <f>G2907*'ЗМІСТ'!$E$13/1000*1.2</f>
        <v>68.64749099</v>
      </c>
      <c r="I2907" s="591"/>
      <c r="J2907" s="592"/>
      <c r="K2907" s="591"/>
      <c r="L2907" s="575"/>
      <c r="M2907" s="593"/>
      <c r="N2907" s="562"/>
      <c r="O2907" s="564"/>
    </row>
    <row r="2908" ht="13.5" customHeight="1" outlineLevel="1">
      <c r="A2908" s="564"/>
      <c r="B2908" s="216">
        <f t="shared" si="1"/>
        <v>2903</v>
      </c>
      <c r="C2908" s="617"/>
      <c r="D2908" s="73">
        <v>8.595057657021E12</v>
      </c>
      <c r="E2908" s="55" t="s">
        <v>3371</v>
      </c>
      <c r="F2908" s="594" t="s">
        <v>7971</v>
      </c>
      <c r="G2908" s="589">
        <v>1912.51</v>
      </c>
      <c r="H2908" s="590">
        <f>G2908*'ЗМІСТ'!$E$13/1000*1.2</f>
        <v>100.3209416</v>
      </c>
      <c r="I2908" s="591"/>
      <c r="J2908" s="592"/>
      <c r="K2908" s="591"/>
      <c r="L2908" s="575"/>
      <c r="M2908" s="593"/>
      <c r="N2908" s="562"/>
      <c r="O2908" s="564"/>
    </row>
    <row r="2909" ht="13.5" customHeight="1" outlineLevel="1">
      <c r="A2909" s="564"/>
      <c r="B2909" s="216">
        <f t="shared" si="1"/>
        <v>2904</v>
      </c>
      <c r="C2909" s="617"/>
      <c r="D2909" s="73">
        <v>8.595057657038E12</v>
      </c>
      <c r="E2909" s="55" t="s">
        <v>3374</v>
      </c>
      <c r="F2909" s="594" t="s">
        <v>7972</v>
      </c>
      <c r="G2909" s="589">
        <v>1689.86</v>
      </c>
      <c r="H2909" s="590">
        <f>G2909*'ЗМІСТ'!$E$13/1000*1.2</f>
        <v>88.64180908</v>
      </c>
      <c r="I2909" s="591"/>
      <c r="J2909" s="592"/>
      <c r="K2909" s="591"/>
      <c r="L2909" s="575"/>
      <c r="M2909" s="593"/>
      <c r="N2909" s="562"/>
      <c r="O2909" s="564"/>
    </row>
    <row r="2910" ht="13.5" customHeight="1" outlineLevel="1">
      <c r="A2910" s="564"/>
      <c r="B2910" s="216">
        <f t="shared" si="1"/>
        <v>2905</v>
      </c>
      <c r="C2910" s="617"/>
      <c r="D2910" s="73">
        <v>8.59556891037E12</v>
      </c>
      <c r="E2910" s="55" t="s">
        <v>3377</v>
      </c>
      <c r="F2910" s="594" t="s">
        <v>7973</v>
      </c>
      <c r="G2910" s="589">
        <v>1655.34</v>
      </c>
      <c r="H2910" s="590">
        <f>G2910*'ЗМІСТ'!$E$13/1000*1.2</f>
        <v>86.83105834</v>
      </c>
      <c r="I2910" s="591"/>
      <c r="J2910" s="592"/>
      <c r="K2910" s="591"/>
      <c r="L2910" s="575"/>
      <c r="M2910" s="593"/>
      <c r="N2910" s="562"/>
      <c r="O2910" s="564"/>
    </row>
    <row r="2911" ht="13.5" customHeight="1" outlineLevel="1">
      <c r="A2911" s="564"/>
      <c r="B2911" s="216">
        <f t="shared" si="1"/>
        <v>2906</v>
      </c>
      <c r="C2911" s="616"/>
      <c r="D2911" s="73">
        <v>8.595057611399E12</v>
      </c>
      <c r="E2911" s="55" t="s">
        <v>3406</v>
      </c>
      <c r="F2911" s="594" t="s">
        <v>3407</v>
      </c>
      <c r="G2911" s="589">
        <v>1632.04</v>
      </c>
      <c r="H2911" s="590">
        <f>G2911*'ЗМІСТ'!$E$13/1000*1.2</f>
        <v>85.60885404</v>
      </c>
      <c r="I2911" s="591"/>
      <c r="J2911" s="592"/>
      <c r="K2911" s="591"/>
      <c r="L2911" s="575"/>
      <c r="M2911" s="593"/>
      <c r="N2911" s="562"/>
      <c r="O2911" s="564"/>
    </row>
    <row r="2912" ht="13.5" customHeight="1" outlineLevel="1">
      <c r="A2912" s="564"/>
      <c r="B2912" s="216">
        <f t="shared" si="1"/>
        <v>2907</v>
      </c>
      <c r="C2912" s="618"/>
      <c r="D2912" s="73">
        <v>8.595057611443E12</v>
      </c>
      <c r="E2912" s="55" t="s">
        <v>3409</v>
      </c>
      <c r="F2912" s="594" t="s">
        <v>3407</v>
      </c>
      <c r="G2912" s="589">
        <v>1553.39</v>
      </c>
      <c r="H2912" s="590">
        <f>G2912*'ЗМІСТ'!$E$13/1000*1.2</f>
        <v>81.48325886</v>
      </c>
      <c r="I2912" s="591"/>
      <c r="J2912" s="592"/>
      <c r="K2912" s="591"/>
      <c r="L2912" s="575"/>
      <c r="M2912" s="593"/>
      <c r="N2912" s="562"/>
      <c r="O2912" s="564"/>
    </row>
    <row r="2913" ht="13.5" customHeight="1" outlineLevel="1">
      <c r="A2913" s="564"/>
      <c r="B2913" s="216">
        <f t="shared" si="1"/>
        <v>2908</v>
      </c>
      <c r="C2913" s="616"/>
      <c r="D2913" s="73">
        <v>8.595057658028E12</v>
      </c>
      <c r="E2913" s="55" t="s">
        <v>3411</v>
      </c>
      <c r="F2913" s="594" t="s">
        <v>7974</v>
      </c>
      <c r="G2913" s="589">
        <v>18486.7</v>
      </c>
      <c r="H2913" s="590">
        <f>G2913*'ЗМІСТ'!$E$13/1000*1.2</f>
        <v>969.7220669</v>
      </c>
      <c r="I2913" s="591"/>
      <c r="J2913" s="592"/>
      <c r="K2913" s="591"/>
      <c r="L2913" s="575"/>
      <c r="M2913" s="593"/>
      <c r="N2913" s="562"/>
      <c r="O2913" s="564"/>
    </row>
    <row r="2914" ht="13.5" customHeight="1" outlineLevel="1">
      <c r="A2914" s="564"/>
      <c r="B2914" s="216">
        <f t="shared" si="1"/>
        <v>2909</v>
      </c>
      <c r="C2914" s="618"/>
      <c r="D2914" s="73">
        <v>8.595568923844E12</v>
      </c>
      <c r="E2914" s="55" t="s">
        <v>227</v>
      </c>
      <c r="F2914" s="594" t="s">
        <v>228</v>
      </c>
      <c r="G2914" s="589">
        <v>37289.4</v>
      </c>
      <c r="H2914" s="590">
        <f>G2914*'ЗМІСТ'!$E$13/1000*1.2</f>
        <v>1956.019952</v>
      </c>
      <c r="I2914" s="591"/>
      <c r="J2914" s="592"/>
      <c r="K2914" s="591"/>
      <c r="L2914" s="575"/>
      <c r="M2914" s="593"/>
      <c r="N2914" s="562"/>
      <c r="O2914" s="564"/>
    </row>
    <row r="2915" ht="13.5" customHeight="1" outlineLevel="1">
      <c r="A2915" s="564"/>
      <c r="B2915" s="216">
        <f t="shared" si="1"/>
        <v>2910</v>
      </c>
      <c r="C2915" s="616"/>
      <c r="D2915" s="73">
        <v>8.595057624672E12</v>
      </c>
      <c r="E2915" s="55" t="s">
        <v>3392</v>
      </c>
      <c r="F2915" s="594" t="s">
        <v>7975</v>
      </c>
      <c r="G2915" s="589">
        <v>1298.27</v>
      </c>
      <c r="H2915" s="590">
        <f>G2915*'ЗМІСТ'!$E$13/1000*1.2</f>
        <v>68.10090864</v>
      </c>
      <c r="I2915" s="591"/>
      <c r="J2915" s="592"/>
      <c r="K2915" s="591"/>
      <c r="L2915" s="575"/>
      <c r="M2915" s="593"/>
      <c r="N2915" s="562"/>
      <c r="O2915" s="564"/>
    </row>
    <row r="2916" ht="13.5" customHeight="1" outlineLevel="1">
      <c r="A2916" s="564"/>
      <c r="B2916" s="216">
        <f t="shared" si="1"/>
        <v>2911</v>
      </c>
      <c r="C2916" s="618"/>
      <c r="D2916" s="73">
        <v>8.595057652347E12</v>
      </c>
      <c r="E2916" s="55" t="s">
        <v>3395</v>
      </c>
      <c r="F2916" s="594" t="s">
        <v>7976</v>
      </c>
      <c r="G2916" s="589">
        <v>1324.04</v>
      </c>
      <c r="H2916" s="590">
        <f>G2916*'ЗМІСТ'!$E$13/1000*1.2</f>
        <v>69.45267708</v>
      </c>
      <c r="I2916" s="591"/>
      <c r="J2916" s="592"/>
      <c r="K2916" s="591"/>
      <c r="L2916" s="575"/>
      <c r="M2916" s="593"/>
      <c r="N2916" s="562"/>
      <c r="O2916" s="564"/>
    </row>
    <row r="2917" ht="13.5" customHeight="1" outlineLevel="1">
      <c r="A2917" s="564"/>
      <c r="B2917" s="216">
        <f t="shared" si="1"/>
        <v>2912</v>
      </c>
      <c r="C2917" s="616"/>
      <c r="D2917" s="73">
        <v>8.595057627482E12</v>
      </c>
      <c r="E2917" s="55" t="s">
        <v>3398</v>
      </c>
      <c r="F2917" s="594" t="s">
        <v>7977</v>
      </c>
      <c r="G2917" s="589">
        <v>1206.43</v>
      </c>
      <c r="H2917" s="590">
        <f>G2917*'ЗМІСТ'!$E$13/1000*1.2</f>
        <v>63.28343042</v>
      </c>
      <c r="I2917" s="591"/>
      <c r="J2917" s="592"/>
      <c r="K2917" s="591"/>
      <c r="L2917" s="575"/>
      <c r="M2917" s="593"/>
      <c r="N2917" s="562"/>
      <c r="O2917" s="564"/>
    </row>
    <row r="2918" ht="13.5" customHeight="1" outlineLevel="1">
      <c r="A2918" s="564"/>
      <c r="B2918" s="216">
        <f t="shared" si="1"/>
        <v>2913</v>
      </c>
      <c r="C2918" s="618"/>
      <c r="D2918" s="73">
        <v>8.595057627475E12</v>
      </c>
      <c r="E2918" s="55" t="s">
        <v>3401</v>
      </c>
      <c r="F2918" s="594" t="s">
        <v>7977</v>
      </c>
      <c r="G2918" s="589">
        <v>1179.03</v>
      </c>
      <c r="H2918" s="590">
        <f>G2918*'ЗМІСТ'!$E$13/1000*1.2</f>
        <v>61.84616013</v>
      </c>
      <c r="I2918" s="591"/>
      <c r="J2918" s="592"/>
      <c r="K2918" s="591"/>
      <c r="L2918" s="575"/>
      <c r="M2918" s="593"/>
      <c r="N2918" s="562"/>
      <c r="O2918" s="564"/>
    </row>
    <row r="2919" ht="13.5" customHeight="1" outlineLevel="1">
      <c r="A2919" s="564"/>
      <c r="B2919" s="216">
        <f t="shared" si="1"/>
        <v>2914</v>
      </c>
      <c r="C2919" s="616"/>
      <c r="D2919" s="73">
        <v>8.595057624689E12</v>
      </c>
      <c r="E2919" s="55" t="s">
        <v>3403</v>
      </c>
      <c r="F2919" s="594" t="s">
        <v>7978</v>
      </c>
      <c r="G2919" s="589">
        <v>1237.37</v>
      </c>
      <c r="H2919" s="590">
        <f>G2919*'ЗМІСТ'!$E$13/1000*1.2</f>
        <v>64.90639183</v>
      </c>
      <c r="I2919" s="591"/>
      <c r="J2919" s="592"/>
      <c r="K2919" s="591"/>
      <c r="L2919" s="575"/>
      <c r="M2919" s="593"/>
      <c r="N2919" s="562"/>
      <c r="O2919" s="564"/>
    </row>
    <row r="2920" ht="13.5" customHeight="1" outlineLevel="1">
      <c r="A2920" s="564"/>
      <c r="B2920" s="216">
        <f t="shared" si="1"/>
        <v>2915</v>
      </c>
      <c r="C2920" s="618"/>
      <c r="D2920" s="73">
        <v>8.595057655041E12</v>
      </c>
      <c r="E2920" s="55" t="s">
        <v>3380</v>
      </c>
      <c r="F2920" s="594" t="s">
        <v>3381</v>
      </c>
      <c r="G2920" s="589">
        <v>1163.61</v>
      </c>
      <c r="H2920" s="590">
        <f>G2920*'ЗМІСТ'!$E$13/1000*1.2</f>
        <v>61.03730218</v>
      </c>
      <c r="I2920" s="591"/>
      <c r="J2920" s="592"/>
      <c r="K2920" s="591"/>
      <c r="L2920" s="575"/>
      <c r="M2920" s="593"/>
      <c r="N2920" s="562"/>
      <c r="O2920" s="564"/>
    </row>
    <row r="2921" ht="13.5" customHeight="1" outlineLevel="1">
      <c r="A2921" s="564"/>
      <c r="B2921" s="216">
        <f t="shared" si="1"/>
        <v>2916</v>
      </c>
      <c r="C2921" s="616"/>
      <c r="D2921" s="73">
        <v>8.595057669239E12</v>
      </c>
      <c r="E2921" s="55" t="s">
        <v>3383</v>
      </c>
      <c r="F2921" s="594" t="s">
        <v>3384</v>
      </c>
      <c r="G2921" s="589">
        <v>2997.94</v>
      </c>
      <c r="H2921" s="590">
        <f>G2921*'ЗМІСТ'!$E$13/1000*1.2</f>
        <v>157.2573025</v>
      </c>
      <c r="I2921" s="591"/>
      <c r="J2921" s="592"/>
      <c r="K2921" s="591"/>
      <c r="L2921" s="575"/>
      <c r="M2921" s="593"/>
      <c r="N2921" s="562"/>
      <c r="O2921" s="564"/>
    </row>
    <row r="2922" ht="13.5" customHeight="1" outlineLevel="1">
      <c r="A2922" s="564"/>
      <c r="B2922" s="216">
        <f t="shared" si="1"/>
        <v>2917</v>
      </c>
      <c r="C2922" s="618"/>
      <c r="D2922" s="73">
        <v>8.595057669352E12</v>
      </c>
      <c r="E2922" s="55" t="s">
        <v>3386</v>
      </c>
      <c r="F2922" s="594" t="s">
        <v>3387</v>
      </c>
      <c r="G2922" s="589">
        <v>1917.33</v>
      </c>
      <c r="H2922" s="590">
        <f>G2922*'ЗМІСТ'!$E$13/1000*1.2</f>
        <v>100.5737752</v>
      </c>
      <c r="I2922" s="591"/>
      <c r="J2922" s="592"/>
      <c r="K2922" s="591"/>
      <c r="L2922" s="575"/>
      <c r="M2922" s="593"/>
      <c r="N2922" s="562"/>
      <c r="O2922" s="564"/>
    </row>
    <row r="2923" ht="13.5" customHeight="1" outlineLevel="1">
      <c r="A2923" s="564"/>
      <c r="B2923" s="216">
        <f t="shared" si="1"/>
        <v>2918</v>
      </c>
      <c r="C2923" s="616"/>
      <c r="D2923" s="73">
        <v>8.595568910387E12</v>
      </c>
      <c r="E2923" s="55" t="s">
        <v>3389</v>
      </c>
      <c r="F2923" s="594" t="s">
        <v>3390</v>
      </c>
      <c r="G2923" s="589">
        <v>1582.51</v>
      </c>
      <c r="H2923" s="590">
        <f>G2923*'ЗМІСТ'!$E$13/1000*1.2</f>
        <v>83.01075195</v>
      </c>
      <c r="I2923" s="591"/>
      <c r="J2923" s="592"/>
      <c r="K2923" s="591"/>
      <c r="L2923" s="575"/>
      <c r="M2923" s="593"/>
      <c r="N2923" s="562"/>
      <c r="O2923" s="564"/>
    </row>
    <row r="2924" ht="13.5" customHeight="1" outlineLevel="1">
      <c r="A2924" s="564"/>
      <c r="B2924" s="216">
        <f t="shared" si="1"/>
        <v>2919</v>
      </c>
      <c r="C2924" s="618"/>
      <c r="D2924" s="73">
        <v>8.595568927194E12</v>
      </c>
      <c r="E2924" s="55" t="s">
        <v>3356</v>
      </c>
      <c r="F2924" s="594" t="s">
        <v>7979</v>
      </c>
      <c r="G2924" s="589">
        <v>1302.82</v>
      </c>
      <c r="H2924" s="590">
        <f>G2924*'ЗМІСТ'!$E$13/1000*1.2</f>
        <v>68.33957944</v>
      </c>
      <c r="I2924" s="591"/>
      <c r="J2924" s="592"/>
      <c r="K2924" s="591"/>
      <c r="L2924" s="575"/>
      <c r="M2924" s="593"/>
      <c r="N2924" s="562"/>
      <c r="O2924" s="564"/>
    </row>
    <row r="2925" ht="13.5" customHeight="1" outlineLevel="1">
      <c r="A2925" s="564"/>
      <c r="B2925" s="216">
        <f t="shared" si="1"/>
        <v>2920</v>
      </c>
      <c r="C2925" s="616"/>
      <c r="D2925" s="73">
        <v>8.595568927187E12</v>
      </c>
      <c r="E2925" s="55" t="s">
        <v>3359</v>
      </c>
      <c r="F2925" s="594" t="s">
        <v>7980</v>
      </c>
      <c r="G2925" s="589">
        <v>1285.83</v>
      </c>
      <c r="H2925" s="590">
        <f>G2925*'ЗМІСТ'!$E$13/1000*1.2</f>
        <v>67.44836695</v>
      </c>
      <c r="I2925" s="591"/>
      <c r="J2925" s="592"/>
      <c r="K2925" s="591"/>
      <c r="L2925" s="575"/>
      <c r="M2925" s="593"/>
      <c r="N2925" s="562"/>
      <c r="O2925" s="564"/>
    </row>
    <row r="2926" ht="13.5" customHeight="1" outlineLevel="1">
      <c r="A2926" s="564"/>
      <c r="B2926" s="216">
        <f t="shared" si="1"/>
        <v>2921</v>
      </c>
      <c r="C2926" s="618"/>
      <c r="D2926" s="73">
        <v>8.5955689272E12</v>
      </c>
      <c r="E2926" s="55" t="s">
        <v>3362</v>
      </c>
      <c r="F2926" s="594" t="s">
        <v>7981</v>
      </c>
      <c r="G2926" s="589">
        <v>1292.33</v>
      </c>
      <c r="H2926" s="590">
        <f>G2926*'ЗМІСТ'!$E$13/1000*1.2</f>
        <v>67.78932523</v>
      </c>
      <c r="I2926" s="591"/>
      <c r="J2926" s="592"/>
      <c r="K2926" s="591"/>
      <c r="L2926" s="575"/>
      <c r="M2926" s="593"/>
      <c r="N2926" s="562"/>
      <c r="O2926" s="564"/>
    </row>
    <row r="2927" ht="13.5" customHeight="1" outlineLevel="1">
      <c r="A2927" s="564"/>
      <c r="B2927" s="216">
        <f t="shared" si="1"/>
        <v>2922</v>
      </c>
      <c r="C2927" s="616"/>
      <c r="D2927" s="73">
        <v>8.595568927378E12</v>
      </c>
      <c r="E2927" s="55" t="s">
        <v>3365</v>
      </c>
      <c r="F2927" s="594" t="s">
        <v>3366</v>
      </c>
      <c r="G2927" s="589">
        <v>1442.1</v>
      </c>
      <c r="H2927" s="590">
        <f>G2927*'ЗМІСТ'!$E$13/1000*1.2</f>
        <v>75.64552855</v>
      </c>
      <c r="I2927" s="591"/>
      <c r="J2927" s="592"/>
      <c r="K2927" s="591"/>
      <c r="L2927" s="575"/>
      <c r="M2927" s="593"/>
      <c r="N2927" s="562"/>
      <c r="O2927" s="564"/>
    </row>
    <row r="2928" ht="13.5" customHeight="1" outlineLevel="1">
      <c r="A2928" s="564"/>
      <c r="B2928" s="216">
        <f t="shared" si="1"/>
        <v>2923</v>
      </c>
      <c r="C2928" s="618"/>
      <c r="D2928" s="73">
        <v>8.595057690783E12</v>
      </c>
      <c r="E2928" s="55" t="s">
        <v>243</v>
      </c>
      <c r="F2928" s="594" t="s">
        <v>244</v>
      </c>
      <c r="G2928" s="589">
        <v>2347.63</v>
      </c>
      <c r="H2928" s="590">
        <f>G2928*'ЗМІСТ'!$E$13/1000*1.2</f>
        <v>123.1452134</v>
      </c>
      <c r="I2928" s="591"/>
      <c r="J2928" s="592"/>
      <c r="K2928" s="591"/>
      <c r="L2928" s="575"/>
      <c r="M2928" s="593"/>
      <c r="N2928" s="562"/>
      <c r="O2928" s="564"/>
    </row>
    <row r="2929" ht="13.5" customHeight="1" outlineLevel="1">
      <c r="A2929" s="564"/>
      <c r="B2929" s="216">
        <f t="shared" si="1"/>
        <v>2924</v>
      </c>
      <c r="C2929" s="616"/>
      <c r="D2929" s="73">
        <v>8.59505769079E12</v>
      </c>
      <c r="E2929" s="55" t="s">
        <v>245</v>
      </c>
      <c r="F2929" s="594" t="s">
        <v>246</v>
      </c>
      <c r="G2929" s="589">
        <v>1748.61</v>
      </c>
      <c r="H2929" s="590">
        <f>G2929*'ЗМІСТ'!$E$13/1000*1.2</f>
        <v>91.72354738</v>
      </c>
      <c r="I2929" s="591"/>
      <c r="J2929" s="592"/>
      <c r="K2929" s="591"/>
      <c r="L2929" s="575"/>
      <c r="M2929" s="593"/>
      <c r="N2929" s="562"/>
      <c r="O2929" s="564"/>
    </row>
    <row r="2930" ht="13.5" customHeight="1" outlineLevel="1">
      <c r="A2930" s="564"/>
      <c r="B2930" s="216">
        <f t="shared" si="1"/>
        <v>2925</v>
      </c>
      <c r="C2930" s="618"/>
      <c r="D2930" s="73">
        <v>8.595568930781E12</v>
      </c>
      <c r="E2930" s="55" t="s">
        <v>253</v>
      </c>
      <c r="F2930" s="594" t="s">
        <v>254</v>
      </c>
      <c r="G2930" s="589">
        <v>3191.49</v>
      </c>
      <c r="H2930" s="590">
        <f>G2930*'ЗМІСТ'!$E$13/1000*1.2</f>
        <v>167.4099909</v>
      </c>
      <c r="I2930" s="591"/>
      <c r="J2930" s="592"/>
      <c r="K2930" s="591"/>
      <c r="L2930" s="575"/>
      <c r="M2930" s="593"/>
      <c r="N2930" s="562"/>
      <c r="O2930" s="564"/>
    </row>
    <row r="2931" ht="13.5" customHeight="1" outlineLevel="1">
      <c r="A2931" s="564"/>
      <c r="B2931" s="216">
        <f t="shared" si="1"/>
        <v>2926</v>
      </c>
      <c r="C2931" s="616"/>
      <c r="D2931" s="73">
        <v>8.595057690806E12</v>
      </c>
      <c r="E2931" s="55" t="s">
        <v>247</v>
      </c>
      <c r="F2931" s="594" t="s">
        <v>248</v>
      </c>
      <c r="G2931" s="589">
        <v>1777.43</v>
      </c>
      <c r="H2931" s="590">
        <f>G2931*'ЗМІСТ'!$E$13/1000*1.2</f>
        <v>93.23530394</v>
      </c>
      <c r="I2931" s="591"/>
      <c r="J2931" s="592"/>
      <c r="K2931" s="591"/>
      <c r="L2931" s="575"/>
      <c r="M2931" s="593"/>
      <c r="N2931" s="562"/>
      <c r="O2931" s="564"/>
    </row>
    <row r="2932" ht="13.5" customHeight="1" outlineLevel="1">
      <c r="A2932" s="564"/>
      <c r="B2932" s="216">
        <f t="shared" si="1"/>
        <v>2927</v>
      </c>
      <c r="C2932" s="618"/>
      <c r="D2932" s="73">
        <v>8.595057699571E12</v>
      </c>
      <c r="E2932" s="55" t="s">
        <v>7982</v>
      </c>
      <c r="F2932" s="594" t="s">
        <v>7983</v>
      </c>
      <c r="G2932" s="589">
        <v>26121.29</v>
      </c>
      <c r="H2932" s="590">
        <f>G2932*'ЗМІСТ'!$E$13/1000*1.2</f>
        <v>1370.195402</v>
      </c>
      <c r="I2932" s="591"/>
      <c r="J2932" s="592"/>
      <c r="K2932" s="591"/>
      <c r="L2932" s="575"/>
      <c r="M2932" s="593"/>
      <c r="N2932" s="562"/>
      <c r="O2932" s="564"/>
    </row>
    <row r="2933" ht="13.5" customHeight="1" outlineLevel="1">
      <c r="A2933" s="564"/>
      <c r="B2933" s="216">
        <f t="shared" si="1"/>
        <v>2928</v>
      </c>
      <c r="C2933" s="616"/>
      <c r="D2933" s="73">
        <v>8.595057629035E12</v>
      </c>
      <c r="E2933" s="55" t="s">
        <v>7984</v>
      </c>
      <c r="F2933" s="594" t="s">
        <v>7985</v>
      </c>
      <c r="G2933" s="589">
        <v>389.07</v>
      </c>
      <c r="H2933" s="590">
        <f>G2933*'ЗМІСТ'!$E$13/1000*1.2</f>
        <v>20.40871354</v>
      </c>
      <c r="I2933" s="591"/>
      <c r="J2933" s="592"/>
      <c r="K2933" s="591"/>
      <c r="L2933" s="575"/>
      <c r="M2933" s="593"/>
      <c r="N2933" s="562"/>
      <c r="O2933" s="564"/>
    </row>
    <row r="2934" ht="13.5" customHeight="1" outlineLevel="1">
      <c r="A2934" s="564"/>
      <c r="B2934" s="216">
        <f t="shared" si="1"/>
        <v>2929</v>
      </c>
      <c r="C2934" s="618"/>
      <c r="D2934" s="73">
        <v>8.595568904416E12</v>
      </c>
      <c r="E2934" s="55" t="s">
        <v>7986</v>
      </c>
      <c r="F2934" s="594" t="s">
        <v>7987</v>
      </c>
      <c r="G2934" s="589">
        <v>24699.17</v>
      </c>
      <c r="H2934" s="590">
        <f>G2934*'ЗМІСТ'!$E$13/1000*1.2</f>
        <v>1295.597926</v>
      </c>
      <c r="I2934" s="591"/>
      <c r="J2934" s="592"/>
      <c r="K2934" s="591"/>
      <c r="L2934" s="575"/>
      <c r="M2934" s="593"/>
      <c r="N2934" s="562"/>
      <c r="O2934" s="564"/>
    </row>
    <row r="2935" ht="13.5" customHeight="1" outlineLevel="1">
      <c r="A2935" s="564"/>
      <c r="B2935" s="216">
        <f t="shared" si="1"/>
        <v>2930</v>
      </c>
      <c r="C2935" s="616"/>
      <c r="D2935" s="73">
        <v>8.595568928733E12</v>
      </c>
      <c r="E2935" s="55" t="s">
        <v>7988</v>
      </c>
      <c r="F2935" s="594" t="s">
        <v>7989</v>
      </c>
      <c r="G2935" s="589">
        <v>172.43</v>
      </c>
      <c r="H2935" s="590">
        <f>G2935*'ЗМІСТ'!$E$13/1000*1.2</f>
        <v>9.044836342</v>
      </c>
      <c r="I2935" s="591"/>
      <c r="J2935" s="592"/>
      <c r="K2935" s="591"/>
      <c r="L2935" s="575"/>
      <c r="M2935" s="593"/>
      <c r="N2935" s="562"/>
      <c r="O2935" s="564"/>
    </row>
    <row r="2936" ht="13.5" customHeight="1" outlineLevel="1">
      <c r="A2936" s="564"/>
      <c r="B2936" s="216">
        <f t="shared" si="1"/>
        <v>2931</v>
      </c>
      <c r="C2936" s="618"/>
      <c r="D2936" s="73">
        <v>8.595057633797E12</v>
      </c>
      <c r="E2936" s="55" t="s">
        <v>7990</v>
      </c>
      <c r="F2936" s="594" t="s">
        <v>7991</v>
      </c>
      <c r="G2936" s="589">
        <v>93.95</v>
      </c>
      <c r="H2936" s="590">
        <f>G2936*'ЗМІСТ'!$E$13/1000*1.2</f>
        <v>4.928158524</v>
      </c>
      <c r="I2936" s="591"/>
      <c r="J2936" s="592"/>
      <c r="K2936" s="591"/>
      <c r="L2936" s="575"/>
      <c r="M2936" s="593"/>
      <c r="N2936" s="562"/>
      <c r="O2936" s="564"/>
    </row>
    <row r="2937" ht="13.5" customHeight="1" outlineLevel="1">
      <c r="A2937" s="564"/>
      <c r="B2937" s="216">
        <f t="shared" si="1"/>
        <v>2932</v>
      </c>
      <c r="C2937" s="616"/>
      <c r="D2937" s="73">
        <v>8.595057640856E12</v>
      </c>
      <c r="E2937" s="55" t="s">
        <v>7992</v>
      </c>
      <c r="F2937" s="594" t="s">
        <v>7993</v>
      </c>
      <c r="G2937" s="589">
        <v>144.81</v>
      </c>
      <c r="H2937" s="590">
        <f>G2937*'ЗМІСТ'!$E$13/1000*1.2</f>
        <v>7.596025927</v>
      </c>
      <c r="I2937" s="591"/>
      <c r="J2937" s="592"/>
      <c r="K2937" s="591"/>
      <c r="L2937" s="575"/>
      <c r="M2937" s="593"/>
      <c r="N2937" s="562"/>
      <c r="O2937" s="564"/>
    </row>
    <row r="2938" ht="13.5" customHeight="1" outlineLevel="1">
      <c r="A2938" s="564"/>
      <c r="B2938" s="216">
        <f t="shared" si="1"/>
        <v>2933</v>
      </c>
      <c r="C2938" s="618"/>
      <c r="D2938" s="73">
        <v>8.59556892874E12</v>
      </c>
      <c r="E2938" s="55" t="s">
        <v>7994</v>
      </c>
      <c r="F2938" s="594" t="s">
        <v>7995</v>
      </c>
      <c r="G2938" s="589">
        <v>54.08</v>
      </c>
      <c r="H2938" s="590">
        <f>G2938*'ЗМІСТ'!$E$13/1000*1.2</f>
        <v>2.83677289</v>
      </c>
      <c r="I2938" s="591"/>
      <c r="J2938" s="592"/>
      <c r="K2938" s="591"/>
      <c r="L2938" s="575"/>
      <c r="M2938" s="593"/>
      <c r="N2938" s="562"/>
      <c r="O2938" s="564"/>
    </row>
    <row r="2939" ht="13.5" customHeight="1" outlineLevel="1">
      <c r="A2939" s="564"/>
      <c r="B2939" s="216">
        <f t="shared" si="1"/>
        <v>2934</v>
      </c>
      <c r="C2939" s="616"/>
      <c r="D2939" s="73">
        <v>8.595057629523E12</v>
      </c>
      <c r="E2939" s="55" t="s">
        <v>7996</v>
      </c>
      <c r="F2939" s="594" t="s">
        <v>7997</v>
      </c>
      <c r="G2939" s="589">
        <v>19.28</v>
      </c>
      <c r="H2939" s="590">
        <f>G2939*'ЗМІСТ'!$E$13/1000*1.2</f>
        <v>1.011334714</v>
      </c>
      <c r="I2939" s="591"/>
      <c r="J2939" s="592"/>
      <c r="K2939" s="591"/>
      <c r="L2939" s="575"/>
      <c r="M2939" s="593"/>
      <c r="N2939" s="562"/>
      <c r="O2939" s="564"/>
    </row>
    <row r="2940" ht="13.5" customHeight="1" outlineLevel="1">
      <c r="A2940" s="564"/>
      <c r="B2940" s="216">
        <f t="shared" si="1"/>
        <v>2935</v>
      </c>
      <c r="C2940" s="618"/>
      <c r="D2940" s="73">
        <v>8.595568928726E12</v>
      </c>
      <c r="E2940" s="55" t="s">
        <v>7998</v>
      </c>
      <c r="F2940" s="594" t="s">
        <v>7999</v>
      </c>
      <c r="G2940" s="589">
        <v>90.22</v>
      </c>
      <c r="H2940" s="590">
        <f>G2940*'ЗМІСТ'!$E$13/1000*1.2</f>
        <v>4.732500926</v>
      </c>
      <c r="I2940" s="591"/>
      <c r="J2940" s="592"/>
      <c r="K2940" s="591"/>
      <c r="L2940" s="575"/>
      <c r="M2940" s="593"/>
      <c r="N2940" s="562"/>
      <c r="O2940" s="564"/>
    </row>
    <row r="2941" ht="13.5" customHeight="1" outlineLevel="1">
      <c r="A2941" s="564"/>
      <c r="B2941" s="216">
        <f t="shared" si="1"/>
        <v>2936</v>
      </c>
      <c r="C2941" s="616"/>
      <c r="D2941" s="73">
        <v>8.595057633421E12</v>
      </c>
      <c r="E2941" s="55" t="s">
        <v>8000</v>
      </c>
      <c r="F2941" s="594" t="s">
        <v>8001</v>
      </c>
      <c r="G2941" s="589">
        <v>48.6</v>
      </c>
      <c r="H2941" s="590">
        <f>G2941*'ЗМІСТ'!$E$13/1000*1.2</f>
        <v>2.549318832</v>
      </c>
      <c r="I2941" s="591"/>
      <c r="J2941" s="592"/>
      <c r="K2941" s="591"/>
      <c r="L2941" s="575"/>
      <c r="M2941" s="593"/>
      <c r="N2941" s="562"/>
      <c r="O2941" s="564"/>
    </row>
    <row r="2942" ht="13.5" customHeight="1" outlineLevel="1">
      <c r="A2942" s="564"/>
      <c r="B2942" s="216">
        <f t="shared" si="1"/>
        <v>2937</v>
      </c>
      <c r="C2942" s="618"/>
      <c r="D2942" s="73">
        <v>8.595568927231E12</v>
      </c>
      <c r="E2942" s="55" t="s">
        <v>3306</v>
      </c>
      <c r="F2942" s="594" t="s">
        <v>3307</v>
      </c>
      <c r="G2942" s="589">
        <v>1775.74</v>
      </c>
      <c r="H2942" s="590">
        <f>G2942*'ЗМІСТ'!$E$13/1000*1.2</f>
        <v>93.14665479</v>
      </c>
      <c r="I2942" s="591"/>
      <c r="J2942" s="592"/>
      <c r="K2942" s="591"/>
      <c r="L2942" s="575"/>
      <c r="M2942" s="593"/>
      <c r="N2942" s="562"/>
      <c r="O2942" s="564"/>
    </row>
    <row r="2943" ht="13.5" customHeight="1" outlineLevel="1">
      <c r="A2943" s="564"/>
      <c r="B2943" s="216">
        <f t="shared" si="1"/>
        <v>2938</v>
      </c>
      <c r="C2943" s="616"/>
      <c r="D2943" s="73">
        <v>8.595568927248E12</v>
      </c>
      <c r="E2943" s="55" t="s">
        <v>3309</v>
      </c>
      <c r="F2943" s="594" t="s">
        <v>3310</v>
      </c>
      <c r="G2943" s="589">
        <v>9667.89</v>
      </c>
      <c r="H2943" s="590">
        <f>G2943*'ЗМІСТ'!$E$13/1000*1.2</f>
        <v>507.1303301</v>
      </c>
      <c r="I2943" s="591"/>
      <c r="J2943" s="592"/>
      <c r="K2943" s="591"/>
      <c r="L2943" s="575"/>
      <c r="M2943" s="593"/>
      <c r="N2943" s="562"/>
      <c r="O2943" s="564"/>
    </row>
    <row r="2944" ht="13.5" customHeight="1" outlineLevel="1">
      <c r="A2944" s="564"/>
      <c r="B2944" s="216">
        <f t="shared" si="1"/>
        <v>2939</v>
      </c>
      <c r="C2944" s="618"/>
      <c r="D2944" s="73">
        <v>8.595568932051E12</v>
      </c>
      <c r="E2944" s="55" t="s">
        <v>3312</v>
      </c>
      <c r="F2944" s="594" t="s">
        <v>3313</v>
      </c>
      <c r="G2944" s="589">
        <v>2029.92</v>
      </c>
      <c r="H2944" s="590">
        <f>G2944*'ЗМІСТ'!$E$13/1000*1.2</f>
        <v>106.4796972</v>
      </c>
      <c r="I2944" s="591"/>
      <c r="J2944" s="592"/>
      <c r="K2944" s="591"/>
      <c r="L2944" s="575"/>
      <c r="M2944" s="593"/>
      <c r="N2944" s="562"/>
      <c r="O2944" s="564"/>
    </row>
    <row r="2945" ht="13.5" customHeight="1" outlineLevel="1">
      <c r="A2945" s="564"/>
      <c r="B2945" s="216">
        <f t="shared" si="1"/>
        <v>2940</v>
      </c>
      <c r="C2945" s="616"/>
      <c r="D2945" s="73">
        <v>8.595568931542E12</v>
      </c>
      <c r="E2945" s="55" t="s">
        <v>3315</v>
      </c>
      <c r="F2945" s="594" t="s">
        <v>3316</v>
      </c>
      <c r="G2945" s="589">
        <v>8080.58</v>
      </c>
      <c r="H2945" s="590">
        <f>G2945*'ЗМІСТ'!$E$13/1000*1.2</f>
        <v>423.8677936</v>
      </c>
      <c r="I2945" s="591"/>
      <c r="J2945" s="592"/>
      <c r="K2945" s="591"/>
      <c r="L2945" s="575"/>
      <c r="M2945" s="593"/>
      <c r="N2945" s="562"/>
      <c r="O2945" s="564"/>
    </row>
    <row r="2946" ht="13.5" customHeight="1" outlineLevel="1">
      <c r="A2946" s="564"/>
      <c r="B2946" s="216">
        <f t="shared" si="1"/>
        <v>2941</v>
      </c>
      <c r="C2946" s="618"/>
      <c r="D2946" s="73">
        <v>8.595568927279E12</v>
      </c>
      <c r="E2946" s="55" t="s">
        <v>3318</v>
      </c>
      <c r="F2946" s="594" t="s">
        <v>3319</v>
      </c>
      <c r="G2946" s="589">
        <v>6535.68</v>
      </c>
      <c r="H2946" s="590">
        <f>G2946*'ЗМІСТ'!$E$13/1000*1.2</f>
        <v>342.8298787</v>
      </c>
      <c r="I2946" s="591"/>
      <c r="J2946" s="592"/>
      <c r="K2946" s="591"/>
      <c r="L2946" s="575"/>
      <c r="M2946" s="593"/>
      <c r="N2946" s="562"/>
      <c r="O2946" s="564"/>
    </row>
    <row r="2947" ht="13.5" customHeight="1" outlineLevel="1">
      <c r="A2947" s="564"/>
      <c r="B2947" s="216">
        <f t="shared" si="1"/>
        <v>2942</v>
      </c>
      <c r="C2947" s="616"/>
      <c r="D2947" s="73">
        <v>8.595568927255E12</v>
      </c>
      <c r="E2947" s="55" t="s">
        <v>3321</v>
      </c>
      <c r="F2947" s="594" t="s">
        <v>3322</v>
      </c>
      <c r="G2947" s="589">
        <v>13332.11</v>
      </c>
      <c r="H2947" s="590">
        <f>G2947*'ЗМІСТ'!$E$13/1000*1.2</f>
        <v>699.3374299</v>
      </c>
      <c r="I2947" s="591"/>
      <c r="J2947" s="592"/>
      <c r="K2947" s="591"/>
      <c r="L2947" s="575"/>
      <c r="M2947" s="593"/>
      <c r="N2947" s="562"/>
      <c r="O2947" s="564"/>
    </row>
    <row r="2948" ht="13.5" customHeight="1" outlineLevel="1">
      <c r="A2948" s="564"/>
      <c r="B2948" s="216">
        <f t="shared" si="1"/>
        <v>2943</v>
      </c>
      <c r="C2948" s="618"/>
      <c r="D2948" s="73">
        <v>8.595568919182E12</v>
      </c>
      <c r="E2948" s="55" t="s">
        <v>8002</v>
      </c>
      <c r="F2948" s="594" t="s">
        <v>8003</v>
      </c>
      <c r="G2948" s="589">
        <v>4932.6</v>
      </c>
      <c r="H2948" s="590">
        <f>G2948*'ЗМІСТ'!$E$13/1000*1.2</f>
        <v>258.7401249</v>
      </c>
      <c r="I2948" s="591"/>
      <c r="J2948" s="592"/>
      <c r="K2948" s="591"/>
      <c r="L2948" s="575"/>
      <c r="M2948" s="593"/>
      <c r="N2948" s="562"/>
      <c r="O2948" s="564"/>
    </row>
    <row r="2949" ht="13.5" customHeight="1" outlineLevel="1">
      <c r="A2949" s="564"/>
      <c r="B2949" s="216">
        <f t="shared" si="1"/>
        <v>2944</v>
      </c>
      <c r="C2949" s="616"/>
      <c r="D2949" s="73">
        <v>8.595568919199E12</v>
      </c>
      <c r="E2949" s="55" t="s">
        <v>8004</v>
      </c>
      <c r="F2949" s="594" t="s">
        <v>8005</v>
      </c>
      <c r="G2949" s="589">
        <v>5082.71</v>
      </c>
      <c r="H2949" s="590">
        <f>G2949*'ЗМІСТ'!$E$13/1000*1.2</f>
        <v>266.614163</v>
      </c>
      <c r="I2949" s="591"/>
      <c r="J2949" s="592"/>
      <c r="K2949" s="591"/>
      <c r="L2949" s="575"/>
      <c r="M2949" s="593"/>
      <c r="N2949" s="562"/>
      <c r="O2949" s="564"/>
    </row>
    <row r="2950" ht="13.5" customHeight="1" outlineLevel="1">
      <c r="A2950" s="564"/>
      <c r="B2950" s="216">
        <f t="shared" si="1"/>
        <v>2945</v>
      </c>
      <c r="C2950" s="618"/>
      <c r="D2950" s="73">
        <v>8.595568919168E12</v>
      </c>
      <c r="E2950" s="55" t="s">
        <v>8006</v>
      </c>
      <c r="F2950" s="594" t="s">
        <v>8007</v>
      </c>
      <c r="G2950" s="589">
        <v>4517.97</v>
      </c>
      <c r="H2950" s="590">
        <f>G2950*'ЗМІСТ'!$E$13/1000*1.2</f>
        <v>236.9906585</v>
      </c>
      <c r="I2950" s="591"/>
      <c r="J2950" s="592"/>
      <c r="K2950" s="591"/>
      <c r="L2950" s="575"/>
      <c r="M2950" s="593"/>
      <c r="N2950" s="562"/>
      <c r="O2950" s="564"/>
    </row>
    <row r="2951" ht="13.5" customHeight="1" outlineLevel="1">
      <c r="A2951" s="564"/>
      <c r="B2951" s="216">
        <f t="shared" si="1"/>
        <v>2946</v>
      </c>
      <c r="C2951" s="616"/>
      <c r="D2951" s="73">
        <v>8.595568919175E12</v>
      </c>
      <c r="E2951" s="55" t="s">
        <v>8008</v>
      </c>
      <c r="F2951" s="594" t="s">
        <v>8007</v>
      </c>
      <c r="G2951" s="589">
        <v>4517.97</v>
      </c>
      <c r="H2951" s="590">
        <f>G2951*'ЗМІСТ'!$E$13/1000*1.2</f>
        <v>236.9906585</v>
      </c>
      <c r="I2951" s="591"/>
      <c r="J2951" s="592"/>
      <c r="K2951" s="591"/>
      <c r="L2951" s="575"/>
      <c r="M2951" s="593"/>
      <c r="N2951" s="562"/>
      <c r="O2951" s="564"/>
    </row>
    <row r="2952" ht="13.5" customHeight="1" outlineLevel="1">
      <c r="A2952" s="564"/>
      <c r="B2952" s="216">
        <f t="shared" si="1"/>
        <v>2947</v>
      </c>
      <c r="C2952" s="618"/>
      <c r="D2952" s="73">
        <v>8.595568919519E12</v>
      </c>
      <c r="E2952" s="55" t="s">
        <v>3297</v>
      </c>
      <c r="F2952" s="594" t="s">
        <v>8009</v>
      </c>
      <c r="G2952" s="589">
        <v>4960.78</v>
      </c>
      <c r="H2952" s="590">
        <f>G2952*'ЗМІСТ'!$E$13/1000*1.2</f>
        <v>260.2183102</v>
      </c>
      <c r="I2952" s="591"/>
      <c r="J2952" s="592"/>
      <c r="K2952" s="591"/>
      <c r="L2952" s="575"/>
      <c r="M2952" s="593"/>
      <c r="N2952" s="562"/>
      <c r="O2952" s="564"/>
    </row>
    <row r="2953" ht="13.5" customHeight="1" outlineLevel="1">
      <c r="A2953" s="564"/>
      <c r="B2953" s="216">
        <f t="shared" si="1"/>
        <v>2948</v>
      </c>
      <c r="C2953" s="616"/>
      <c r="D2953" s="73">
        <v>8.595568919502E12</v>
      </c>
      <c r="E2953" s="55" t="s">
        <v>3294</v>
      </c>
      <c r="F2953" s="594" t="s">
        <v>8010</v>
      </c>
      <c r="G2953" s="589">
        <v>4960.78</v>
      </c>
      <c r="H2953" s="590">
        <f>G2953*'ЗМІСТ'!$E$13/1000*1.2</f>
        <v>260.2183102</v>
      </c>
      <c r="I2953" s="591"/>
      <c r="J2953" s="592"/>
      <c r="K2953" s="591"/>
      <c r="L2953" s="575"/>
      <c r="M2953" s="593"/>
      <c r="N2953" s="562"/>
      <c r="O2953" s="564"/>
    </row>
    <row r="2954" ht="13.5" customHeight="1" outlineLevel="1">
      <c r="A2954" s="564"/>
      <c r="B2954" s="216">
        <f t="shared" si="1"/>
        <v>2949</v>
      </c>
      <c r="C2954" s="618"/>
      <c r="D2954" s="73">
        <v>8.595568925565E12</v>
      </c>
      <c r="E2954" s="55" t="s">
        <v>3300</v>
      </c>
      <c r="F2954" s="594" t="s">
        <v>3301</v>
      </c>
      <c r="G2954" s="589">
        <v>4397.06</v>
      </c>
      <c r="H2954" s="590">
        <f>G2954*'ЗМІСТ'!$E$13/1000*1.2</f>
        <v>230.6483099</v>
      </c>
      <c r="I2954" s="591"/>
      <c r="J2954" s="592"/>
      <c r="K2954" s="591"/>
      <c r="L2954" s="575"/>
      <c r="M2954" s="593"/>
      <c r="N2954" s="562"/>
      <c r="O2954" s="564"/>
    </row>
    <row r="2955" ht="13.5" customHeight="1" outlineLevel="1">
      <c r="A2955" s="564"/>
      <c r="B2955" s="216">
        <f t="shared" si="1"/>
        <v>2950</v>
      </c>
      <c r="C2955" s="616"/>
      <c r="D2955" s="73">
        <v>8.595568925558E12</v>
      </c>
      <c r="E2955" s="55" t="s">
        <v>3303</v>
      </c>
      <c r="F2955" s="594" t="s">
        <v>3304</v>
      </c>
      <c r="G2955" s="589">
        <v>4397.06</v>
      </c>
      <c r="H2955" s="590">
        <f>G2955*'ЗМІСТ'!$E$13/1000*1.2</f>
        <v>230.6483099</v>
      </c>
      <c r="I2955" s="591"/>
      <c r="J2955" s="592"/>
      <c r="K2955" s="591"/>
      <c r="L2955" s="575"/>
      <c r="M2955" s="593"/>
      <c r="N2955" s="562"/>
      <c r="O2955" s="564"/>
    </row>
    <row r="2956" ht="13.5" customHeight="1" outlineLevel="1">
      <c r="A2956" s="564"/>
      <c r="B2956" s="216">
        <f t="shared" si="1"/>
        <v>2951</v>
      </c>
      <c r="C2956" s="618"/>
      <c r="D2956" s="73">
        <v>8.595057626409E12</v>
      </c>
      <c r="E2956" s="55" t="s">
        <v>2862</v>
      </c>
      <c r="F2956" s="594" t="s">
        <v>8011</v>
      </c>
      <c r="G2956" s="589">
        <v>238.19</v>
      </c>
      <c r="H2956" s="590">
        <f>G2956*'ЗМІСТ'!$E$13/1000*1.2</f>
        <v>12.49428503</v>
      </c>
      <c r="I2956" s="591"/>
      <c r="J2956" s="592"/>
      <c r="K2956" s="591"/>
      <c r="L2956" s="575"/>
      <c r="M2956" s="593"/>
      <c r="N2956" s="562"/>
      <c r="O2956" s="564"/>
    </row>
    <row r="2957" ht="13.5" customHeight="1" outlineLevel="1">
      <c r="A2957" s="564"/>
      <c r="B2957" s="216">
        <f t="shared" si="1"/>
        <v>2952</v>
      </c>
      <c r="C2957" s="616"/>
      <c r="D2957" s="73">
        <v>8.595057626393E12</v>
      </c>
      <c r="E2957" s="55" t="s">
        <v>2886</v>
      </c>
      <c r="F2957" s="594" t="s">
        <v>8012</v>
      </c>
      <c r="G2957" s="589">
        <v>285.33</v>
      </c>
      <c r="H2957" s="590">
        <f>G2957*'ЗМІСТ'!$E$13/1000*1.2</f>
        <v>14.96701939</v>
      </c>
      <c r="I2957" s="591"/>
      <c r="J2957" s="592"/>
      <c r="K2957" s="591"/>
      <c r="L2957" s="575"/>
      <c r="M2957" s="593"/>
      <c r="N2957" s="562"/>
      <c r="O2957" s="564"/>
    </row>
    <row r="2958" ht="13.5" customHeight="1" outlineLevel="1">
      <c r="A2958" s="564"/>
      <c r="B2958" s="216">
        <f t="shared" si="1"/>
        <v>2953</v>
      </c>
      <c r="C2958" s="618"/>
      <c r="D2958" s="73">
        <v>8.595057626386E12</v>
      </c>
      <c r="E2958" s="55" t="s">
        <v>2910</v>
      </c>
      <c r="F2958" s="594" t="s">
        <v>8013</v>
      </c>
      <c r="G2958" s="589">
        <v>514.52</v>
      </c>
      <c r="H2958" s="590">
        <f>G2958*'ЗМІСТ'!$E$13/1000*1.2</f>
        <v>26.98920834</v>
      </c>
      <c r="I2958" s="591"/>
      <c r="J2958" s="592"/>
      <c r="K2958" s="591"/>
      <c r="L2958" s="575"/>
      <c r="M2958" s="593"/>
      <c r="N2958" s="562"/>
      <c r="O2958" s="564"/>
    </row>
    <row r="2959" ht="13.5" customHeight="1" outlineLevel="1">
      <c r="A2959" s="564"/>
      <c r="B2959" s="216">
        <f t="shared" si="1"/>
        <v>2954</v>
      </c>
      <c r="C2959" s="616"/>
      <c r="D2959" s="73">
        <v>8.595057626416E12</v>
      </c>
      <c r="E2959" s="55" t="s">
        <v>2829</v>
      </c>
      <c r="F2959" s="594" t="s">
        <v>8014</v>
      </c>
      <c r="G2959" s="589">
        <v>211.24</v>
      </c>
      <c r="H2959" s="590">
        <f>G2959*'ЗМІСТ'!$E$13/1000*1.2</f>
        <v>11.08061955</v>
      </c>
      <c r="I2959" s="591"/>
      <c r="J2959" s="592"/>
      <c r="K2959" s="591"/>
      <c r="L2959" s="575"/>
      <c r="M2959" s="593"/>
      <c r="N2959" s="562"/>
      <c r="O2959" s="564"/>
    </row>
    <row r="2960" ht="13.5" customHeight="1" outlineLevel="1">
      <c r="A2960" s="564"/>
      <c r="B2960" s="216">
        <f t="shared" si="1"/>
        <v>2955</v>
      </c>
      <c r="C2960" s="618"/>
      <c r="D2960" s="73">
        <v>8.595057690707E12</v>
      </c>
      <c r="E2960" s="55" t="s">
        <v>2775</v>
      </c>
      <c r="F2960" s="594" t="s">
        <v>8015</v>
      </c>
      <c r="G2960" s="589">
        <v>398.45</v>
      </c>
      <c r="H2960" s="590">
        <f>G2960*'ЗМІСТ'!$E$13/1000*1.2</f>
        <v>20.90074256</v>
      </c>
      <c r="I2960" s="591"/>
      <c r="J2960" s="592"/>
      <c r="K2960" s="591"/>
      <c r="L2960" s="575"/>
      <c r="M2960" s="593"/>
      <c r="N2960" s="562"/>
      <c r="O2960" s="564"/>
    </row>
    <row r="2961" ht="13.5" customHeight="1" outlineLevel="1">
      <c r="A2961" s="564"/>
      <c r="B2961" s="216">
        <f t="shared" si="1"/>
        <v>2956</v>
      </c>
      <c r="C2961" s="616"/>
      <c r="D2961" s="73">
        <v>8.595057690714E12</v>
      </c>
      <c r="E2961" s="55" t="s">
        <v>2805</v>
      </c>
      <c r="F2961" s="594" t="s">
        <v>8016</v>
      </c>
      <c r="G2961" s="589">
        <v>463.22</v>
      </c>
      <c r="H2961" s="590">
        <f>G2961*'ЗМІСТ'!$E$13/1000*1.2</f>
        <v>24.29826069</v>
      </c>
      <c r="I2961" s="591"/>
      <c r="J2961" s="592"/>
      <c r="K2961" s="591"/>
      <c r="L2961" s="575"/>
      <c r="M2961" s="593"/>
      <c r="N2961" s="562"/>
      <c r="O2961" s="564"/>
    </row>
    <row r="2962" ht="13.5" customHeight="1" outlineLevel="1">
      <c r="A2962" s="564"/>
      <c r="B2962" s="216">
        <f t="shared" si="1"/>
        <v>2957</v>
      </c>
      <c r="C2962" s="618"/>
      <c r="D2962" s="73">
        <v>8.595057690691E12</v>
      </c>
      <c r="E2962" s="55" t="s">
        <v>2748</v>
      </c>
      <c r="F2962" s="594" t="s">
        <v>8017</v>
      </c>
      <c r="G2962" s="589">
        <v>527.81</v>
      </c>
      <c r="H2962" s="590">
        <f>G2962*'ЗМІСТ'!$E$13/1000*1.2</f>
        <v>27.68633689</v>
      </c>
      <c r="I2962" s="591"/>
      <c r="J2962" s="592"/>
      <c r="K2962" s="591"/>
      <c r="L2962" s="575"/>
      <c r="M2962" s="593"/>
      <c r="N2962" s="562"/>
      <c r="O2962" s="564"/>
    </row>
    <row r="2963" ht="13.5" customHeight="1" outlineLevel="1">
      <c r="A2963" s="564"/>
      <c r="B2963" s="216">
        <f t="shared" si="1"/>
        <v>2958</v>
      </c>
      <c r="C2963" s="616"/>
      <c r="D2963" s="73">
        <v>8.59505769206E12</v>
      </c>
      <c r="E2963" s="55" t="s">
        <v>8018</v>
      </c>
      <c r="F2963" s="594" t="s">
        <v>8019</v>
      </c>
      <c r="G2963" s="589">
        <v>286.7</v>
      </c>
      <c r="H2963" s="590">
        <f>G2963*'ЗМІСТ'!$E$13/1000*1.2</f>
        <v>15.0388829</v>
      </c>
      <c r="I2963" s="591"/>
      <c r="J2963" s="592"/>
      <c r="K2963" s="591"/>
      <c r="L2963" s="575"/>
      <c r="M2963" s="593"/>
      <c r="N2963" s="562"/>
      <c r="O2963" s="564"/>
    </row>
    <row r="2964" ht="13.5" customHeight="1" outlineLevel="1">
      <c r="A2964" s="564"/>
      <c r="B2964" s="216">
        <f t="shared" si="1"/>
        <v>2959</v>
      </c>
      <c r="C2964" s="618"/>
      <c r="D2964" s="73">
        <v>8.595057623217E12</v>
      </c>
      <c r="E2964" s="55" t="s">
        <v>3232</v>
      </c>
      <c r="F2964" s="594" t="s">
        <v>3233</v>
      </c>
      <c r="G2964" s="589">
        <v>11478.07</v>
      </c>
      <c r="H2964" s="590">
        <f>G2964*'ЗМІСТ'!$E$13/1000*1.2</f>
        <v>602.0835392</v>
      </c>
      <c r="I2964" s="591"/>
      <c r="J2964" s="592"/>
      <c r="K2964" s="591"/>
      <c r="L2964" s="575"/>
      <c r="M2964" s="593"/>
      <c r="N2964" s="562"/>
      <c r="O2964" s="564"/>
    </row>
    <row r="2965" ht="13.5" customHeight="1" outlineLevel="1">
      <c r="A2965" s="564"/>
      <c r="B2965" s="216">
        <f t="shared" si="1"/>
        <v>2960</v>
      </c>
      <c r="C2965" s="616"/>
      <c r="D2965" s="73">
        <v>8.595057623606E12</v>
      </c>
      <c r="E2965" s="55" t="s">
        <v>3242</v>
      </c>
      <c r="F2965" s="594" t="s">
        <v>3243</v>
      </c>
      <c r="G2965" s="589">
        <v>4642.49</v>
      </c>
      <c r="H2965" s="590">
        <f>G2965*'ЗМІСТ'!$E$13/1000*1.2</f>
        <v>243.52237</v>
      </c>
      <c r="I2965" s="591"/>
      <c r="J2965" s="592"/>
      <c r="K2965" s="591"/>
      <c r="L2965" s="575"/>
      <c r="M2965" s="593"/>
      <c r="N2965" s="562"/>
      <c r="O2965" s="564"/>
    </row>
    <row r="2966" ht="13.5" customHeight="1" outlineLevel="1">
      <c r="A2966" s="564"/>
      <c r="B2966" s="216">
        <f t="shared" si="1"/>
        <v>2961</v>
      </c>
      <c r="C2966" s="618"/>
      <c r="D2966" s="73">
        <v>8.595057623132E12</v>
      </c>
      <c r="E2966" s="55" t="s">
        <v>3211</v>
      </c>
      <c r="F2966" s="594" t="s">
        <v>3212</v>
      </c>
      <c r="G2966" s="589">
        <v>4585.53</v>
      </c>
      <c r="H2966" s="590">
        <f>G2966*'ЗМІСТ'!$E$13/1000*1.2</f>
        <v>240.5345264</v>
      </c>
      <c r="I2966" s="591"/>
      <c r="J2966" s="592"/>
      <c r="K2966" s="591"/>
      <c r="L2966" s="575"/>
      <c r="M2966" s="593"/>
      <c r="N2966" s="562"/>
      <c r="O2966" s="564"/>
    </row>
    <row r="2967" ht="13.5" customHeight="1" outlineLevel="1">
      <c r="A2967" s="564"/>
      <c r="B2967" s="216">
        <f t="shared" si="1"/>
        <v>2962</v>
      </c>
      <c r="C2967" s="616"/>
      <c r="D2967" s="73">
        <v>8.595057623149E12</v>
      </c>
      <c r="E2967" s="55" t="s">
        <v>3214</v>
      </c>
      <c r="F2967" s="594" t="s">
        <v>3215</v>
      </c>
      <c r="G2967" s="589">
        <v>5383.01</v>
      </c>
      <c r="H2967" s="590">
        <f>G2967*'ЗМІСТ'!$E$13/1000*1.2</f>
        <v>282.3664355</v>
      </c>
      <c r="I2967" s="591"/>
      <c r="J2967" s="592"/>
      <c r="K2967" s="591"/>
      <c r="L2967" s="575"/>
      <c r="M2967" s="593"/>
      <c r="N2967" s="562"/>
      <c r="O2967" s="564"/>
    </row>
    <row r="2968" ht="13.5" customHeight="1" outlineLevel="1">
      <c r="A2968" s="564"/>
      <c r="B2968" s="216">
        <f t="shared" si="1"/>
        <v>2963</v>
      </c>
      <c r="C2968" s="618"/>
      <c r="D2968" s="73">
        <v>8.595057623712E12</v>
      </c>
      <c r="E2968" s="55" t="s">
        <v>3245</v>
      </c>
      <c r="F2968" s="594" t="s">
        <v>3246</v>
      </c>
      <c r="G2968" s="589">
        <v>7690.02</v>
      </c>
      <c r="H2968" s="590">
        <f>G2968*'ЗМІСТ'!$E$13/1000*1.2</f>
        <v>403.3809219</v>
      </c>
      <c r="I2968" s="591"/>
      <c r="J2968" s="592"/>
      <c r="K2968" s="591"/>
      <c r="L2968" s="575"/>
      <c r="M2968" s="593"/>
      <c r="N2968" s="562"/>
      <c r="O2968" s="564"/>
    </row>
    <row r="2969" ht="13.5" customHeight="1" outlineLevel="1">
      <c r="A2969" s="564"/>
      <c r="B2969" s="216">
        <f t="shared" si="1"/>
        <v>2964</v>
      </c>
      <c r="C2969" s="616"/>
      <c r="D2969" s="73">
        <v>8.595057623187E12</v>
      </c>
      <c r="E2969" s="55" t="s">
        <v>3217</v>
      </c>
      <c r="F2969" s="594" t="s">
        <v>3218</v>
      </c>
      <c r="G2969" s="589">
        <v>5981.13</v>
      </c>
      <c r="H2969" s="590">
        <f>G2969*'ЗМІСТ'!$E$13/1000*1.2</f>
        <v>313.7408919</v>
      </c>
      <c r="I2969" s="591"/>
      <c r="J2969" s="592"/>
      <c r="K2969" s="591"/>
      <c r="L2969" s="575"/>
      <c r="M2969" s="593"/>
      <c r="N2969" s="562"/>
      <c r="O2969" s="564"/>
    </row>
    <row r="2970" ht="13.5" customHeight="1" outlineLevel="1">
      <c r="A2970" s="564"/>
      <c r="B2970" s="216">
        <f t="shared" si="1"/>
        <v>2965</v>
      </c>
      <c r="C2970" s="618"/>
      <c r="D2970" s="73">
        <v>8.595057623248E12</v>
      </c>
      <c r="E2970" s="55" t="s">
        <v>3220</v>
      </c>
      <c r="F2970" s="594" t="s">
        <v>3221</v>
      </c>
      <c r="G2970" s="589">
        <v>8231.17</v>
      </c>
      <c r="H2970" s="590">
        <f>G2970*'ЗМІСТ'!$E$13/1000*1.2</f>
        <v>431.7670101</v>
      </c>
      <c r="I2970" s="591"/>
      <c r="J2970" s="592"/>
      <c r="K2970" s="591"/>
      <c r="L2970" s="575"/>
      <c r="M2970" s="593"/>
      <c r="N2970" s="562"/>
      <c r="O2970" s="564"/>
    </row>
    <row r="2971" ht="13.5" customHeight="1" outlineLevel="1">
      <c r="A2971" s="564"/>
      <c r="B2971" s="216">
        <f t="shared" si="1"/>
        <v>2966</v>
      </c>
      <c r="C2971" s="616"/>
      <c r="D2971" s="73">
        <v>8.595057623668E12</v>
      </c>
      <c r="E2971" s="55" t="s">
        <v>3248</v>
      </c>
      <c r="F2971" s="594" t="s">
        <v>3249</v>
      </c>
      <c r="G2971" s="589">
        <v>6977.98</v>
      </c>
      <c r="H2971" s="590">
        <f>G2971*'ЗМІСТ'!$E$13/1000*1.2</f>
        <v>366.0307783</v>
      </c>
      <c r="I2971" s="591"/>
      <c r="J2971" s="592"/>
      <c r="K2971" s="591"/>
      <c r="L2971" s="575"/>
      <c r="M2971" s="593"/>
      <c r="N2971" s="562"/>
      <c r="O2971" s="564"/>
    </row>
    <row r="2972" ht="13.5" customHeight="1" outlineLevel="1">
      <c r="A2972" s="564"/>
      <c r="B2972" s="216">
        <f t="shared" si="1"/>
        <v>2967</v>
      </c>
      <c r="C2972" s="618"/>
      <c r="D2972" s="73">
        <v>8.595057623521E12</v>
      </c>
      <c r="E2972" s="55" t="s">
        <v>8020</v>
      </c>
      <c r="F2972" s="594" t="s">
        <v>8021</v>
      </c>
      <c r="G2972" s="589">
        <v>15123.71</v>
      </c>
      <c r="H2972" s="590">
        <f>G2972*'ЗМІСТ'!$E$13/1000*1.2</f>
        <v>793.3160229</v>
      </c>
      <c r="I2972" s="591"/>
      <c r="J2972" s="592"/>
      <c r="K2972" s="591"/>
      <c r="L2972" s="575"/>
      <c r="M2972" s="593"/>
      <c r="N2972" s="562"/>
      <c r="O2972" s="564"/>
    </row>
    <row r="2973" ht="13.5" customHeight="1" outlineLevel="1">
      <c r="A2973" s="564"/>
      <c r="B2973" s="216">
        <f t="shared" si="1"/>
        <v>2968</v>
      </c>
      <c r="C2973" s="619"/>
      <c r="D2973" s="73">
        <v>8.595057623729E12</v>
      </c>
      <c r="E2973" s="55" t="s">
        <v>3251</v>
      </c>
      <c r="F2973" s="594" t="s">
        <v>3252</v>
      </c>
      <c r="G2973" s="589">
        <v>8288.13</v>
      </c>
      <c r="H2973" s="590">
        <f>G2973*'ЗМІСТ'!$E$13/1000*1.2</f>
        <v>434.7548537</v>
      </c>
      <c r="I2973" s="591"/>
      <c r="J2973" s="592"/>
      <c r="K2973" s="591"/>
      <c r="L2973" s="575"/>
      <c r="M2973" s="593"/>
      <c r="N2973" s="562"/>
      <c r="O2973" s="564"/>
    </row>
    <row r="2974" ht="13.5" customHeight="1" outlineLevel="1">
      <c r="A2974" s="564"/>
      <c r="B2974" s="216">
        <f t="shared" si="1"/>
        <v>2969</v>
      </c>
      <c r="C2974" s="619"/>
      <c r="D2974" s="73">
        <v>8.595057623194E12</v>
      </c>
      <c r="E2974" s="55" t="s">
        <v>3223</v>
      </c>
      <c r="F2974" s="594" t="s">
        <v>3224</v>
      </c>
      <c r="G2974" s="589">
        <v>7860.91</v>
      </c>
      <c r="H2974" s="590">
        <f>G2974*'ЗМІСТ'!$E$13/1000*1.2</f>
        <v>412.3449774</v>
      </c>
      <c r="I2974" s="591"/>
      <c r="J2974" s="592"/>
      <c r="K2974" s="591"/>
      <c r="L2974" s="575"/>
      <c r="M2974" s="593"/>
      <c r="N2974" s="562"/>
      <c r="O2974" s="564"/>
    </row>
    <row r="2975" ht="13.5" customHeight="1" outlineLevel="1">
      <c r="A2975" s="564"/>
      <c r="B2975" s="216">
        <f t="shared" si="1"/>
        <v>2970</v>
      </c>
      <c r="C2975" s="616"/>
      <c r="D2975" s="73">
        <v>8.595057623255E12</v>
      </c>
      <c r="E2975" s="55" t="s">
        <v>3226</v>
      </c>
      <c r="F2975" s="594" t="s">
        <v>3227</v>
      </c>
      <c r="G2975" s="589">
        <v>8288.13</v>
      </c>
      <c r="H2975" s="590">
        <f>G2975*'ЗМІСТ'!$E$13/1000*1.2</f>
        <v>434.7548537</v>
      </c>
      <c r="I2975" s="591"/>
      <c r="J2975" s="592"/>
      <c r="K2975" s="591"/>
      <c r="L2975" s="575"/>
      <c r="M2975" s="593"/>
      <c r="N2975" s="562"/>
      <c r="O2975" s="564"/>
    </row>
    <row r="2976" ht="13.5" customHeight="1" outlineLevel="1">
      <c r="A2976" s="564"/>
      <c r="B2976" s="216">
        <f t="shared" si="1"/>
        <v>2971</v>
      </c>
      <c r="C2976" s="619"/>
      <c r="D2976" s="73">
        <v>8.595057623736E12</v>
      </c>
      <c r="E2976" s="55" t="s">
        <v>3254</v>
      </c>
      <c r="F2976" s="594" t="s">
        <v>3255</v>
      </c>
      <c r="G2976" s="589">
        <v>10338.81</v>
      </c>
      <c r="H2976" s="590">
        <f>G2976*'ЗМІСТ'!$E$13/1000*1.2</f>
        <v>542.3235192</v>
      </c>
      <c r="I2976" s="591"/>
      <c r="J2976" s="592"/>
      <c r="K2976" s="591"/>
      <c r="L2976" s="575"/>
      <c r="M2976" s="593"/>
      <c r="N2976" s="562"/>
      <c r="O2976" s="564"/>
    </row>
    <row r="2977" ht="13.5" customHeight="1" outlineLevel="1">
      <c r="A2977" s="564"/>
      <c r="B2977" s="216">
        <f t="shared" si="1"/>
        <v>2972</v>
      </c>
      <c r="C2977" s="619"/>
      <c r="D2977" s="73">
        <v>8.5950576232E12</v>
      </c>
      <c r="E2977" s="55" t="s">
        <v>3229</v>
      </c>
      <c r="F2977" s="594" t="s">
        <v>3230</v>
      </c>
      <c r="G2977" s="589">
        <v>10766.03</v>
      </c>
      <c r="H2977" s="590">
        <f>G2977*'ЗМІСТ'!$E$13/1000*1.2</f>
        <v>564.7333956</v>
      </c>
      <c r="I2977" s="591"/>
      <c r="J2977" s="592"/>
      <c r="K2977" s="591"/>
      <c r="L2977" s="575"/>
      <c r="M2977" s="593"/>
      <c r="N2977" s="562"/>
      <c r="O2977" s="564"/>
    </row>
    <row r="2978" ht="13.5" customHeight="1" outlineLevel="1">
      <c r="A2978" s="564"/>
      <c r="B2978" s="216">
        <f t="shared" si="1"/>
        <v>2973</v>
      </c>
      <c r="C2978" s="619"/>
      <c r="D2978" s="73">
        <v>8.595057623811E12</v>
      </c>
      <c r="E2978" s="55" t="s">
        <v>3258</v>
      </c>
      <c r="F2978" s="594" t="s">
        <v>3259</v>
      </c>
      <c r="G2978" s="589">
        <v>4158.31</v>
      </c>
      <c r="H2978" s="590">
        <f>G2978*'ЗМІСТ'!$E$13/1000*1.2</f>
        <v>218.12465</v>
      </c>
      <c r="I2978" s="591"/>
      <c r="J2978" s="592"/>
      <c r="K2978" s="591"/>
      <c r="L2978" s="575"/>
      <c r="M2978" s="593"/>
      <c r="N2978" s="562"/>
      <c r="O2978" s="564"/>
    </row>
    <row r="2979" ht="13.5" customHeight="1" outlineLevel="1">
      <c r="A2979" s="564"/>
      <c r="B2979" s="216">
        <f t="shared" si="1"/>
        <v>2974</v>
      </c>
      <c r="C2979" s="619"/>
      <c r="D2979" s="73">
        <v>8.595057623828E12</v>
      </c>
      <c r="E2979" s="55" t="s">
        <v>3261</v>
      </c>
      <c r="F2979" s="594" t="s">
        <v>3262</v>
      </c>
      <c r="G2979" s="589">
        <v>4357.68</v>
      </c>
      <c r="H2979" s="590">
        <f>G2979*'ЗМІСТ'!$E$13/1000*1.2</f>
        <v>228.5826273</v>
      </c>
      <c r="I2979" s="591"/>
      <c r="J2979" s="592"/>
      <c r="K2979" s="591"/>
      <c r="L2979" s="575"/>
      <c r="M2979" s="593"/>
      <c r="N2979" s="562"/>
      <c r="O2979" s="564"/>
    </row>
    <row r="2980" ht="13.5" customHeight="1" outlineLevel="1">
      <c r="A2980" s="564"/>
      <c r="B2980" s="216">
        <f t="shared" si="1"/>
        <v>2975</v>
      </c>
      <c r="C2980" s="616"/>
      <c r="D2980" s="73">
        <v>8.595057623835E12</v>
      </c>
      <c r="E2980" s="55" t="s">
        <v>3264</v>
      </c>
      <c r="F2980" s="594" t="s">
        <v>3265</v>
      </c>
      <c r="G2980" s="589">
        <v>5041.24</v>
      </c>
      <c r="H2980" s="590">
        <f>G2980*'ЗМІСТ'!$E$13/1000*1.2</f>
        <v>264.4388491</v>
      </c>
      <c r="I2980" s="591"/>
      <c r="J2980" s="592"/>
      <c r="K2980" s="591"/>
      <c r="L2980" s="575"/>
      <c r="M2980" s="593"/>
      <c r="N2980" s="562"/>
      <c r="O2980" s="564"/>
    </row>
    <row r="2981" ht="13.5" customHeight="1" outlineLevel="1">
      <c r="A2981" s="564"/>
      <c r="B2981" s="216">
        <f t="shared" si="1"/>
        <v>2976</v>
      </c>
      <c r="C2981" s="616"/>
      <c r="D2981" s="73">
        <v>8.595057623927E12</v>
      </c>
      <c r="E2981" s="55" t="s">
        <v>3278</v>
      </c>
      <c r="F2981" s="594" t="s">
        <v>8022</v>
      </c>
      <c r="G2981" s="589">
        <v>165.47</v>
      </c>
      <c r="H2981" s="590">
        <f>G2981*'ЗМІСТ'!$E$13/1000*1.2</f>
        <v>8.679748706</v>
      </c>
      <c r="I2981" s="591"/>
      <c r="J2981" s="592"/>
      <c r="K2981" s="591"/>
      <c r="L2981" s="575"/>
      <c r="M2981" s="593"/>
      <c r="N2981" s="562"/>
      <c r="O2981" s="564"/>
    </row>
    <row r="2982" ht="13.5" customHeight="1" outlineLevel="1">
      <c r="A2982" s="564"/>
      <c r="B2982" s="216">
        <f t="shared" si="1"/>
        <v>2977</v>
      </c>
      <c r="C2982" s="616"/>
      <c r="D2982" s="73">
        <v>8.595057623859E12</v>
      </c>
      <c r="E2982" s="55" t="s">
        <v>3271</v>
      </c>
      <c r="F2982" s="594" t="s">
        <v>8023</v>
      </c>
      <c r="G2982" s="589">
        <v>1281.67</v>
      </c>
      <c r="H2982" s="590">
        <f>G2982*'ЗМІСТ'!$E$13/1000*1.2</f>
        <v>67.23015365</v>
      </c>
      <c r="I2982" s="591"/>
      <c r="J2982" s="592"/>
      <c r="K2982" s="591"/>
      <c r="L2982" s="575"/>
      <c r="M2982" s="593"/>
      <c r="N2982" s="562"/>
      <c r="O2982" s="564"/>
    </row>
    <row r="2983" ht="13.5" customHeight="1" outlineLevel="1">
      <c r="A2983" s="564"/>
      <c r="B2983" s="216">
        <f t="shared" si="1"/>
        <v>2978</v>
      </c>
      <c r="C2983" s="616"/>
      <c r="D2983" s="73">
        <v>8.595057623866E12</v>
      </c>
      <c r="E2983" s="55" t="s">
        <v>3274</v>
      </c>
      <c r="F2983" s="594" t="s">
        <v>8024</v>
      </c>
      <c r="G2983" s="589">
        <v>3582.42</v>
      </c>
      <c r="H2983" s="590">
        <f>G2983*'ЗМІСТ'!$E$13/1000*1.2</f>
        <v>187.916271</v>
      </c>
      <c r="I2983" s="591"/>
      <c r="J2983" s="592"/>
      <c r="K2983" s="591"/>
      <c r="L2983" s="575"/>
      <c r="M2983" s="593"/>
      <c r="N2983" s="562"/>
      <c r="O2983" s="564"/>
    </row>
    <row r="2984" ht="13.5" customHeight="1" outlineLevel="1">
      <c r="A2984" s="564"/>
      <c r="B2984" s="216">
        <f t="shared" si="1"/>
        <v>2979</v>
      </c>
      <c r="C2984" s="619"/>
      <c r="D2984" s="73">
        <v>8.595057623842E12</v>
      </c>
      <c r="E2984" s="55" t="s">
        <v>3268</v>
      </c>
      <c r="F2984" s="594" t="s">
        <v>8025</v>
      </c>
      <c r="G2984" s="589">
        <v>767.02</v>
      </c>
      <c r="H2984" s="590">
        <f>G2984*'ЗМІСТ'!$E$13/1000*1.2</f>
        <v>40.23412614</v>
      </c>
      <c r="I2984" s="591"/>
      <c r="J2984" s="592"/>
      <c r="K2984" s="591"/>
      <c r="L2984" s="575"/>
      <c r="M2984" s="593"/>
      <c r="N2984" s="562"/>
      <c r="O2984" s="564"/>
    </row>
    <row r="2985" ht="13.5" customHeight="1" outlineLevel="1">
      <c r="A2985" s="564"/>
      <c r="B2985" s="216">
        <f t="shared" si="1"/>
        <v>2980</v>
      </c>
      <c r="C2985" s="619"/>
      <c r="D2985" s="73">
        <v>8.595057624696E12</v>
      </c>
      <c r="E2985" s="55" t="s">
        <v>2533</v>
      </c>
      <c r="F2985" s="594" t="s">
        <v>8026</v>
      </c>
      <c r="G2985" s="589">
        <v>467.25</v>
      </c>
      <c r="H2985" s="590">
        <f>G2985*'ЗМІСТ'!$E$13/1000*1.2</f>
        <v>24.50965482</v>
      </c>
      <c r="I2985" s="591"/>
      <c r="J2985" s="592"/>
      <c r="K2985" s="591"/>
      <c r="L2985" s="575"/>
      <c r="M2985" s="593"/>
      <c r="N2985" s="562"/>
      <c r="O2985" s="564"/>
    </row>
    <row r="2986" ht="13.5" customHeight="1" outlineLevel="1">
      <c r="A2986" s="564"/>
      <c r="B2986" s="216">
        <f t="shared" si="1"/>
        <v>2981</v>
      </c>
      <c r="C2986" s="616"/>
      <c r="D2986" s="73">
        <v>8.595057624702E12</v>
      </c>
      <c r="E2986" s="55" t="s">
        <v>2509</v>
      </c>
      <c r="F2986" s="594" t="s">
        <v>8027</v>
      </c>
      <c r="G2986" s="589">
        <v>415.71</v>
      </c>
      <c r="H2986" s="590">
        <f>G2986*'ЗМІСТ'!$E$13/1000*1.2</f>
        <v>21.80611794</v>
      </c>
      <c r="I2986" s="591"/>
      <c r="J2986" s="592"/>
      <c r="K2986" s="591"/>
      <c r="L2986" s="575"/>
      <c r="M2986" s="593"/>
      <c r="N2986" s="562"/>
      <c r="O2986" s="564"/>
    </row>
    <row r="2987" ht="13.5" customHeight="1" outlineLevel="1">
      <c r="A2987" s="564"/>
      <c r="B2987" s="216">
        <f t="shared" si="1"/>
        <v>2982</v>
      </c>
      <c r="C2987" s="619"/>
      <c r="D2987" s="73">
        <v>8.595057610385E12</v>
      </c>
      <c r="E2987" s="55" t="s">
        <v>2349</v>
      </c>
      <c r="F2987" s="594" t="s">
        <v>8028</v>
      </c>
      <c r="G2987" s="589">
        <v>186.3</v>
      </c>
      <c r="H2987" s="590">
        <f>G2987*'ЗМІСТ'!$E$13/1000*1.2</f>
        <v>9.772388856</v>
      </c>
      <c r="I2987" s="591"/>
      <c r="J2987" s="592"/>
      <c r="K2987" s="591"/>
      <c r="L2987" s="575"/>
      <c r="M2987" s="593"/>
      <c r="N2987" s="562"/>
      <c r="O2987" s="564"/>
    </row>
    <row r="2988" ht="13.5" customHeight="1" outlineLevel="1">
      <c r="A2988" s="564"/>
      <c r="B2988" s="216">
        <f t="shared" si="1"/>
        <v>2983</v>
      </c>
      <c r="C2988" s="619"/>
      <c r="D2988" s="73">
        <v>8.595568933874E12</v>
      </c>
      <c r="E2988" s="55" t="s">
        <v>3160</v>
      </c>
      <c r="F2988" s="594" t="s">
        <v>8029</v>
      </c>
      <c r="G2988" s="589">
        <v>234.83</v>
      </c>
      <c r="H2988" s="590">
        <f>G2988*'ЗМІСТ'!$E$13/1000*1.2</f>
        <v>12.31803583</v>
      </c>
      <c r="I2988" s="591"/>
      <c r="J2988" s="592"/>
      <c r="K2988" s="591"/>
      <c r="L2988" s="575"/>
      <c r="M2988" s="593"/>
      <c r="N2988" s="562"/>
      <c r="O2988" s="564"/>
    </row>
    <row r="2989" ht="13.5" customHeight="1" outlineLevel="1">
      <c r="A2989" s="564"/>
      <c r="B2989" s="216">
        <f t="shared" si="1"/>
        <v>2984</v>
      </c>
      <c r="C2989" s="619"/>
      <c r="D2989" s="73">
        <v>8.595568928702E12</v>
      </c>
      <c r="E2989" s="55" t="s">
        <v>8030</v>
      </c>
      <c r="F2989" s="594" t="s">
        <v>8031</v>
      </c>
      <c r="G2989" s="589">
        <v>252.26</v>
      </c>
      <c r="H2989" s="590">
        <f>G2989*'ЗМІСТ'!$E$13/1000*1.2</f>
        <v>13.23232857</v>
      </c>
      <c r="I2989" s="591"/>
      <c r="J2989" s="592"/>
      <c r="K2989" s="591"/>
      <c r="L2989" s="575"/>
      <c r="M2989" s="593"/>
      <c r="N2989" s="562"/>
      <c r="O2989" s="564"/>
    </row>
    <row r="2990" ht="13.5" customHeight="1" outlineLevel="1">
      <c r="A2990" s="564"/>
      <c r="B2990" s="216">
        <f t="shared" si="1"/>
        <v>2985</v>
      </c>
      <c r="C2990" s="619"/>
      <c r="D2990" s="73">
        <v>8.595057628724E12</v>
      </c>
      <c r="E2990" s="55" t="s">
        <v>8032</v>
      </c>
      <c r="F2990" s="594" t="s">
        <v>8033</v>
      </c>
      <c r="G2990" s="589">
        <v>184.43</v>
      </c>
      <c r="H2990" s="590">
        <f>G2990*'ЗМІСТ'!$E$13/1000*1.2</f>
        <v>9.674297782</v>
      </c>
      <c r="I2990" s="591"/>
      <c r="J2990" s="592"/>
      <c r="K2990" s="591"/>
      <c r="L2990" s="575"/>
      <c r="M2990" s="593"/>
      <c r="N2990" s="562"/>
      <c r="O2990" s="564"/>
    </row>
    <row r="2991" ht="13.5" customHeight="1" outlineLevel="1">
      <c r="A2991" s="564"/>
      <c r="B2991" s="216">
        <f t="shared" si="1"/>
        <v>2986</v>
      </c>
      <c r="C2991" s="616"/>
      <c r="D2991" s="73">
        <v>8.595568934031E12</v>
      </c>
      <c r="E2991" s="55" t="s">
        <v>8034</v>
      </c>
      <c r="F2991" s="594" t="s">
        <v>8035</v>
      </c>
      <c r="G2991" s="589">
        <v>198.87</v>
      </c>
      <c r="H2991" s="590">
        <f>G2991*'ЗМІСТ'!$E$13/1000*1.2</f>
        <v>10.43174971</v>
      </c>
      <c r="I2991" s="591"/>
      <c r="J2991" s="592"/>
      <c r="K2991" s="591"/>
      <c r="L2991" s="575"/>
      <c r="M2991" s="593"/>
      <c r="N2991" s="562"/>
      <c r="O2991" s="564"/>
    </row>
    <row r="2992" ht="13.5" customHeight="1" outlineLevel="1">
      <c r="A2992" s="564"/>
      <c r="B2992" s="216">
        <f t="shared" si="1"/>
        <v>2987</v>
      </c>
      <c r="C2992" s="616"/>
      <c r="D2992" s="73">
        <v>8.595568934048E12</v>
      </c>
      <c r="E2992" s="55" t="s">
        <v>8036</v>
      </c>
      <c r="F2992" s="594" t="s">
        <v>8037</v>
      </c>
      <c r="G2992" s="589">
        <v>309.76</v>
      </c>
      <c r="H2992" s="590">
        <f>G2992*'ЗМІСТ'!$E$13/1000*1.2</f>
        <v>16.24849797</v>
      </c>
      <c r="I2992" s="591"/>
      <c r="J2992" s="592"/>
      <c r="K2992" s="591"/>
      <c r="L2992" s="575"/>
      <c r="M2992" s="593"/>
      <c r="N2992" s="562"/>
      <c r="O2992" s="564"/>
    </row>
    <row r="2993" ht="13.5" customHeight="1" outlineLevel="1">
      <c r="A2993" s="564"/>
      <c r="B2993" s="216">
        <f t="shared" si="1"/>
        <v>2988</v>
      </c>
      <c r="C2993" s="619"/>
      <c r="D2993" s="73">
        <v>8.595057628731E12</v>
      </c>
      <c r="E2993" s="55" t="s">
        <v>8038</v>
      </c>
      <c r="F2993" s="594" t="s">
        <v>8039</v>
      </c>
      <c r="G2993" s="589">
        <v>210.92</v>
      </c>
      <c r="H2993" s="590">
        <f>G2993*'ЗМІСТ'!$E$13/1000*1.2</f>
        <v>11.06383391</v>
      </c>
      <c r="I2993" s="591"/>
      <c r="J2993" s="592"/>
      <c r="K2993" s="591"/>
      <c r="L2993" s="575"/>
      <c r="M2993" s="593"/>
      <c r="N2993" s="562"/>
      <c r="O2993" s="564"/>
    </row>
    <row r="2994" ht="13.5" customHeight="1" outlineLevel="1">
      <c r="A2994" s="564"/>
      <c r="B2994" s="216">
        <f t="shared" si="1"/>
        <v>2989</v>
      </c>
      <c r="C2994" s="619"/>
      <c r="D2994" s="73">
        <v>8.595568928719E12</v>
      </c>
      <c r="E2994" s="55" t="s">
        <v>8040</v>
      </c>
      <c r="F2994" s="594" t="s">
        <v>8041</v>
      </c>
      <c r="G2994" s="589">
        <v>295.9</v>
      </c>
      <c r="H2994" s="590">
        <f>G2994*'ЗМІСТ'!$E$13/1000*1.2</f>
        <v>15.52147001</v>
      </c>
      <c r="I2994" s="591"/>
      <c r="J2994" s="592"/>
      <c r="K2994" s="591"/>
      <c r="L2994" s="575"/>
      <c r="M2994" s="593"/>
      <c r="N2994" s="562"/>
      <c r="O2994" s="564"/>
    </row>
    <row r="2995" ht="13.5" customHeight="1" outlineLevel="1">
      <c r="A2995" s="564"/>
      <c r="B2995" s="216">
        <f t="shared" si="1"/>
        <v>2990</v>
      </c>
      <c r="C2995" s="616"/>
      <c r="D2995" s="73">
        <v>8.595057640788E12</v>
      </c>
      <c r="E2995" s="55" t="s">
        <v>8042</v>
      </c>
      <c r="F2995" s="594" t="s">
        <v>8043</v>
      </c>
      <c r="G2995" s="589">
        <v>288.54</v>
      </c>
      <c r="H2995" s="590">
        <f>G2995*'ЗМІСТ'!$E$13/1000*1.2</f>
        <v>15.13540032</v>
      </c>
      <c r="I2995" s="591"/>
      <c r="J2995" s="592"/>
      <c r="K2995" s="591"/>
      <c r="L2995" s="575"/>
      <c r="M2995" s="593"/>
      <c r="N2995" s="562"/>
      <c r="O2995" s="564"/>
    </row>
    <row r="2996" ht="13.5" customHeight="1" outlineLevel="1">
      <c r="A2996" s="564"/>
      <c r="B2996" s="216">
        <f t="shared" si="1"/>
        <v>2991</v>
      </c>
      <c r="C2996" s="616"/>
      <c r="D2996" s="73">
        <v>8.595057698123E12</v>
      </c>
      <c r="E2996" s="55" t="s">
        <v>8044</v>
      </c>
      <c r="F2996" s="594" t="s">
        <v>8045</v>
      </c>
      <c r="G2996" s="589">
        <v>333.46</v>
      </c>
      <c r="H2996" s="590">
        <f>G2996*'ЗМІСТ'!$E$13/1000*1.2</f>
        <v>17.49168432</v>
      </c>
      <c r="I2996" s="591"/>
      <c r="J2996" s="592"/>
      <c r="K2996" s="591"/>
      <c r="L2996" s="575"/>
      <c r="M2996" s="593"/>
      <c r="N2996" s="562"/>
      <c r="O2996" s="564"/>
    </row>
    <row r="2997" ht="13.5" customHeight="1" outlineLevel="1">
      <c r="A2997" s="564"/>
      <c r="B2997" s="216">
        <f t="shared" si="1"/>
        <v>2992</v>
      </c>
      <c r="C2997" s="617"/>
      <c r="D2997" s="73">
        <v>8.595568929907E12</v>
      </c>
      <c r="E2997" s="55" t="s">
        <v>8046</v>
      </c>
      <c r="F2997" s="594" t="s">
        <v>8047</v>
      </c>
      <c r="G2997" s="589">
        <v>508.22</v>
      </c>
      <c r="H2997" s="590">
        <f>G2997*'ЗМІСТ'!$E$13/1000*1.2</f>
        <v>26.65874109</v>
      </c>
      <c r="I2997" s="591"/>
      <c r="J2997" s="592"/>
      <c r="K2997" s="591"/>
      <c r="L2997" s="575"/>
      <c r="M2997" s="593"/>
      <c r="N2997" s="562"/>
      <c r="O2997" s="564"/>
    </row>
    <row r="2998" ht="13.5" customHeight="1" outlineLevel="1">
      <c r="A2998" s="564"/>
      <c r="B2998" s="216">
        <f t="shared" si="1"/>
        <v>2993</v>
      </c>
      <c r="C2998" s="616"/>
      <c r="D2998" s="73">
        <v>8.59505769813E12</v>
      </c>
      <c r="E2998" s="55" t="s">
        <v>8048</v>
      </c>
      <c r="F2998" s="594" t="s">
        <v>8049</v>
      </c>
      <c r="G2998" s="589">
        <v>361.09</v>
      </c>
      <c r="H2998" s="590">
        <f>G2998*'ЗМІСТ'!$E$13/1000*1.2</f>
        <v>18.94101928</v>
      </c>
      <c r="I2998" s="591"/>
      <c r="J2998" s="592"/>
      <c r="K2998" s="591"/>
      <c r="L2998" s="575"/>
      <c r="M2998" s="593"/>
      <c r="N2998" s="562"/>
      <c r="O2998" s="564"/>
    </row>
    <row r="2999" ht="13.5" customHeight="1" outlineLevel="1">
      <c r="A2999" s="564"/>
      <c r="B2999" s="216">
        <f t="shared" si="1"/>
        <v>2994</v>
      </c>
      <c r="C2999" s="616"/>
      <c r="D2999" s="73">
        <v>8.595568926104E12</v>
      </c>
      <c r="E2999" s="55" t="s">
        <v>8050</v>
      </c>
      <c r="F2999" s="594" t="s">
        <v>8051</v>
      </c>
      <c r="G2999" s="589">
        <v>2006.85</v>
      </c>
      <c r="H2999" s="590">
        <f>G2999*'ЗМІСТ'!$E$13/1000*1.2</f>
        <v>105.2695576</v>
      </c>
      <c r="I2999" s="591">
        <v>0.04329421577341538</v>
      </c>
      <c r="J2999" s="592"/>
      <c r="K2999" s="591"/>
      <c r="L2999" s="575"/>
      <c r="M2999" s="593"/>
      <c r="N2999" s="562"/>
      <c r="O2999" s="564"/>
    </row>
    <row r="3000" ht="13.5" customHeight="1" outlineLevel="1">
      <c r="A3000" s="564"/>
      <c r="B3000" s="216">
        <f t="shared" si="1"/>
        <v>2995</v>
      </c>
      <c r="C3000" s="616"/>
      <c r="D3000" s="73">
        <v>8.595057629752E12</v>
      </c>
      <c r="E3000" s="55" t="s">
        <v>8052</v>
      </c>
      <c r="F3000" s="594" t="s">
        <v>8053</v>
      </c>
      <c r="G3000" s="589">
        <v>1156.7</v>
      </c>
      <c r="H3000" s="590">
        <f>G3000*'ЗМІСТ'!$E$13/1000*1.2</f>
        <v>60.6748373</v>
      </c>
      <c r="I3000" s="591"/>
      <c r="J3000" s="592"/>
      <c r="K3000" s="591"/>
      <c r="L3000" s="575"/>
      <c r="M3000" s="593"/>
      <c r="N3000" s="562"/>
      <c r="O3000" s="564"/>
    </row>
    <row r="3001" ht="13.5" customHeight="1" outlineLevel="1">
      <c r="A3001" s="564"/>
      <c r="B3001" s="216">
        <f t="shared" si="1"/>
        <v>2996</v>
      </c>
      <c r="C3001" s="616"/>
      <c r="D3001" s="73">
        <v>8.595057633124E12</v>
      </c>
      <c r="E3001" s="55" t="s">
        <v>8054</v>
      </c>
      <c r="F3001" s="594" t="s">
        <v>8055</v>
      </c>
      <c r="G3001" s="589">
        <v>315.28</v>
      </c>
      <c r="H3001" s="590">
        <f>G3001*'ЗМІСТ'!$E$13/1000*1.2</f>
        <v>16.53805023</v>
      </c>
      <c r="I3001" s="591"/>
      <c r="J3001" s="592"/>
      <c r="K3001" s="591"/>
      <c r="L3001" s="575"/>
      <c r="M3001" s="593"/>
      <c r="N3001" s="562"/>
      <c r="O3001" s="564"/>
    </row>
    <row r="3002" ht="13.5" customHeight="1" outlineLevel="1">
      <c r="A3002" s="564"/>
      <c r="B3002" s="216">
        <f t="shared" si="1"/>
        <v>2997</v>
      </c>
      <c r="C3002" s="616"/>
      <c r="D3002" s="73">
        <v>8.595568934055E12</v>
      </c>
      <c r="E3002" s="55" t="s">
        <v>8056</v>
      </c>
      <c r="F3002" s="594" t="s">
        <v>8057</v>
      </c>
      <c r="G3002" s="589">
        <v>312.65</v>
      </c>
      <c r="H3002" s="590">
        <f>G3002*'ЗМІСТ'!$E$13/1000*1.2</f>
        <v>16.40009327</v>
      </c>
      <c r="I3002" s="591"/>
      <c r="J3002" s="592"/>
      <c r="K3002" s="591"/>
      <c r="L3002" s="575"/>
      <c r="M3002" s="593"/>
      <c r="N3002" s="562"/>
      <c r="O3002" s="564"/>
    </row>
    <row r="3003" ht="13.5" customHeight="1" outlineLevel="1">
      <c r="A3003" s="564"/>
      <c r="B3003" s="216">
        <f t="shared" si="1"/>
        <v>2998</v>
      </c>
      <c r="C3003" s="616"/>
      <c r="D3003" s="73">
        <v>8.595057633131E12</v>
      </c>
      <c r="E3003" s="55" t="s">
        <v>8058</v>
      </c>
      <c r="F3003" s="594" t="s">
        <v>8059</v>
      </c>
      <c r="G3003" s="589">
        <v>319.39</v>
      </c>
      <c r="H3003" s="590">
        <f>G3003*'ЗМІСТ'!$E$13/1000*1.2</f>
        <v>16.75364078</v>
      </c>
      <c r="I3003" s="591"/>
      <c r="J3003" s="592"/>
      <c r="K3003" s="591"/>
      <c r="L3003" s="575"/>
      <c r="M3003" s="593"/>
      <c r="N3003" s="562"/>
      <c r="O3003" s="564"/>
    </row>
    <row r="3004" ht="13.5" customHeight="1" outlineLevel="1">
      <c r="A3004" s="564"/>
      <c r="B3004" s="216">
        <f t="shared" si="1"/>
        <v>2999</v>
      </c>
      <c r="C3004" s="616"/>
      <c r="D3004" s="73">
        <v>8.595057640795E12</v>
      </c>
      <c r="E3004" s="55" t="s">
        <v>8060</v>
      </c>
      <c r="F3004" s="594" t="s">
        <v>8061</v>
      </c>
      <c r="G3004" s="589">
        <v>373.63</v>
      </c>
      <c r="H3004" s="590">
        <f>G3004*'ЗМІСТ'!$E$13/1000*1.2</f>
        <v>19.59880649</v>
      </c>
      <c r="I3004" s="591"/>
      <c r="J3004" s="592"/>
      <c r="K3004" s="591"/>
      <c r="L3004" s="575"/>
      <c r="M3004" s="593"/>
      <c r="N3004" s="562"/>
      <c r="O3004" s="564"/>
    </row>
    <row r="3005" ht="13.5" customHeight="1" outlineLevel="1">
      <c r="A3005" s="564"/>
      <c r="B3005" s="216">
        <f t="shared" si="1"/>
        <v>3000</v>
      </c>
      <c r="C3005" s="616"/>
      <c r="D3005" s="73">
        <v>8.595057640801E12</v>
      </c>
      <c r="E3005" s="55" t="s">
        <v>8062</v>
      </c>
      <c r="F3005" s="594" t="s">
        <v>8063</v>
      </c>
      <c r="G3005" s="589">
        <v>445.94</v>
      </c>
      <c r="H3005" s="590">
        <f>G3005*'ЗМІСТ'!$E$13/1000*1.2</f>
        <v>23.39183621</v>
      </c>
      <c r="I3005" s="591"/>
      <c r="J3005" s="592"/>
      <c r="K3005" s="591"/>
      <c r="L3005" s="575"/>
      <c r="M3005" s="593"/>
      <c r="N3005" s="562"/>
      <c r="O3005" s="564"/>
    </row>
    <row r="3006" ht="13.5" customHeight="1" outlineLevel="1">
      <c r="A3006" s="564"/>
      <c r="B3006" s="216">
        <f t="shared" si="1"/>
        <v>3001</v>
      </c>
      <c r="C3006" s="616"/>
      <c r="D3006" s="73">
        <v>8.595568926067E12</v>
      </c>
      <c r="E3006" s="55" t="s">
        <v>8064</v>
      </c>
      <c r="F3006" s="594" t="s">
        <v>8065</v>
      </c>
      <c r="G3006" s="589">
        <v>1864.03</v>
      </c>
      <c r="H3006" s="590">
        <f>G3006*'ЗМІСТ'!$E$13/1000*1.2</f>
        <v>97.77791733</v>
      </c>
      <c r="I3006" s="591"/>
      <c r="J3006" s="592"/>
      <c r="K3006" s="591"/>
      <c r="L3006" s="575"/>
      <c r="M3006" s="593"/>
      <c r="N3006" s="562"/>
      <c r="O3006" s="564"/>
    </row>
    <row r="3007" ht="13.5" customHeight="1" outlineLevel="1">
      <c r="A3007" s="564"/>
      <c r="B3007" s="216">
        <f t="shared" si="1"/>
        <v>3002</v>
      </c>
      <c r="C3007" s="616"/>
      <c r="D3007" s="73">
        <v>8.595057630444E12</v>
      </c>
      <c r="E3007" s="55" t="s">
        <v>8066</v>
      </c>
      <c r="F3007" s="594" t="s">
        <v>8067</v>
      </c>
      <c r="G3007" s="589">
        <v>671.83</v>
      </c>
      <c r="H3007" s="590">
        <f>G3007*'ЗМІСТ'!$E$13/1000*1.2</f>
        <v>35.24092327</v>
      </c>
      <c r="I3007" s="591"/>
      <c r="J3007" s="592"/>
      <c r="K3007" s="591"/>
      <c r="L3007" s="575"/>
      <c r="M3007" s="593"/>
      <c r="N3007" s="562"/>
      <c r="O3007" s="564"/>
    </row>
    <row r="3008" ht="13.5" customHeight="1" outlineLevel="1">
      <c r="A3008" s="564"/>
      <c r="B3008" s="216">
        <f t="shared" si="1"/>
        <v>3003</v>
      </c>
      <c r="C3008" s="616"/>
      <c r="D3008" s="73">
        <v>8.595568926081E12</v>
      </c>
      <c r="E3008" s="55" t="s">
        <v>8068</v>
      </c>
      <c r="F3008" s="594" t="s">
        <v>8069</v>
      </c>
      <c r="G3008" s="589">
        <v>1095.77</v>
      </c>
      <c r="H3008" s="590">
        <f>G3008*'ЗМІСТ'!$E$13/1000*1.2</f>
        <v>57.47874684</v>
      </c>
      <c r="I3008" s="591"/>
      <c r="J3008" s="592"/>
      <c r="K3008" s="591"/>
      <c r="L3008" s="575"/>
      <c r="M3008" s="593"/>
      <c r="N3008" s="562"/>
      <c r="O3008" s="564"/>
    </row>
    <row r="3009" ht="13.5" customHeight="1" outlineLevel="1">
      <c r="A3009" s="564"/>
      <c r="B3009" s="216">
        <f t="shared" si="1"/>
        <v>3004</v>
      </c>
      <c r="C3009" s="616"/>
      <c r="D3009" s="73">
        <v>8.595057627796E12</v>
      </c>
      <c r="E3009" s="55" t="s">
        <v>8070</v>
      </c>
      <c r="F3009" s="594" t="s">
        <v>8071</v>
      </c>
      <c r="G3009" s="589">
        <v>729.17</v>
      </c>
      <c r="H3009" s="590">
        <f>G3009*'ЗМІСТ'!$E$13/1000*1.2</f>
        <v>38.24869985</v>
      </c>
      <c r="I3009" s="591"/>
      <c r="J3009" s="592"/>
      <c r="K3009" s="591"/>
      <c r="L3009" s="575"/>
      <c r="M3009" s="593"/>
      <c r="N3009" s="562"/>
      <c r="O3009" s="564"/>
    </row>
    <row r="3010" ht="13.5" customHeight="1" outlineLevel="1">
      <c r="A3010" s="564"/>
      <c r="B3010" s="216">
        <f t="shared" si="1"/>
        <v>3005</v>
      </c>
      <c r="C3010" s="616"/>
      <c r="D3010" s="73">
        <v>8.595057630451E12</v>
      </c>
      <c r="E3010" s="55" t="s">
        <v>8072</v>
      </c>
      <c r="F3010" s="594" t="s">
        <v>8073</v>
      </c>
      <c r="G3010" s="589">
        <v>58.03</v>
      </c>
      <c r="H3010" s="590">
        <f>G3010*'ЗМІСТ'!$E$13/1000*1.2</f>
        <v>3.043970614</v>
      </c>
      <c r="I3010" s="591"/>
      <c r="J3010" s="592"/>
      <c r="K3010" s="591"/>
      <c r="L3010" s="575"/>
      <c r="M3010" s="593"/>
      <c r="N3010" s="562"/>
      <c r="O3010" s="564"/>
    </row>
    <row r="3011" ht="13.5" customHeight="1" outlineLevel="1">
      <c r="A3011" s="564"/>
      <c r="B3011" s="216">
        <f t="shared" si="1"/>
        <v>3006</v>
      </c>
      <c r="C3011" s="616"/>
      <c r="D3011" s="73">
        <v>8.595057640733E12</v>
      </c>
      <c r="E3011" s="55" t="s">
        <v>8074</v>
      </c>
      <c r="F3011" s="594" t="s">
        <v>8075</v>
      </c>
      <c r="G3011" s="589">
        <v>72.31</v>
      </c>
      <c r="H3011" s="590">
        <f>G3011*'ЗМІСТ'!$E$13/1000*1.2</f>
        <v>3.793029727</v>
      </c>
      <c r="I3011" s="591"/>
      <c r="J3011" s="592"/>
      <c r="K3011" s="591"/>
      <c r="L3011" s="575"/>
      <c r="M3011" s="593"/>
      <c r="N3011" s="562"/>
      <c r="O3011" s="564"/>
    </row>
    <row r="3012" ht="13.5" customHeight="1" outlineLevel="1">
      <c r="A3012" s="564"/>
      <c r="B3012" s="216">
        <f t="shared" si="1"/>
        <v>3007</v>
      </c>
      <c r="C3012" s="616"/>
      <c r="D3012" s="73">
        <v>8.595568926098E12</v>
      </c>
      <c r="E3012" s="55" t="s">
        <v>8076</v>
      </c>
      <c r="F3012" s="594" t="s">
        <v>8077</v>
      </c>
      <c r="G3012" s="589">
        <v>1841.66</v>
      </c>
      <c r="H3012" s="590">
        <f>G3012*'ЗМІСТ'!$E$13/1000*1.2</f>
        <v>96.6044963</v>
      </c>
      <c r="I3012" s="591"/>
      <c r="J3012" s="592"/>
      <c r="K3012" s="591"/>
      <c r="L3012" s="575"/>
      <c r="M3012" s="593"/>
      <c r="N3012" s="562"/>
      <c r="O3012" s="564"/>
    </row>
    <row r="3013" ht="13.5" customHeight="1" outlineLevel="1">
      <c r="A3013" s="564"/>
      <c r="B3013" s="216">
        <f t="shared" si="1"/>
        <v>3008</v>
      </c>
      <c r="C3013" s="616"/>
      <c r="D3013" s="73">
        <v>8.595057629769E12</v>
      </c>
      <c r="E3013" s="55" t="s">
        <v>8078</v>
      </c>
      <c r="F3013" s="594" t="s">
        <v>8079</v>
      </c>
      <c r="G3013" s="589">
        <v>969.74</v>
      </c>
      <c r="H3013" s="590">
        <f>G3013*'ЗМІСТ'!$E$13/1000*1.2</f>
        <v>50.86782807</v>
      </c>
      <c r="I3013" s="591"/>
      <c r="J3013" s="592"/>
      <c r="K3013" s="591"/>
      <c r="L3013" s="575"/>
      <c r="M3013" s="593"/>
      <c r="N3013" s="562"/>
      <c r="O3013" s="564"/>
    </row>
    <row r="3014" ht="13.5" customHeight="1" outlineLevel="1">
      <c r="A3014" s="564"/>
      <c r="B3014" s="216">
        <f t="shared" si="1"/>
        <v>3009</v>
      </c>
      <c r="C3014" s="616"/>
      <c r="D3014" s="73">
        <v>8.595568928696E12</v>
      </c>
      <c r="E3014" s="55" t="s">
        <v>8080</v>
      </c>
      <c r="F3014" s="594" t="s">
        <v>8081</v>
      </c>
      <c r="G3014" s="589">
        <v>143.49</v>
      </c>
      <c r="H3014" s="590">
        <f>G3014*'ЗМІСТ'!$E$13/1000*1.2</f>
        <v>7.526785169</v>
      </c>
      <c r="I3014" s="591"/>
      <c r="J3014" s="592"/>
      <c r="K3014" s="591"/>
      <c r="L3014" s="575"/>
      <c r="M3014" s="593"/>
      <c r="N3014" s="562"/>
      <c r="O3014" s="564"/>
    </row>
    <row r="3015" ht="13.5" customHeight="1" outlineLevel="1">
      <c r="A3015" s="564"/>
      <c r="B3015" s="216">
        <f t="shared" si="1"/>
        <v>3010</v>
      </c>
      <c r="C3015" s="616"/>
      <c r="D3015" s="73">
        <v>8.595057638822E12</v>
      </c>
      <c r="E3015" s="55" t="s">
        <v>8082</v>
      </c>
      <c r="F3015" s="594" t="s">
        <v>8083</v>
      </c>
      <c r="G3015" s="589">
        <v>108.47</v>
      </c>
      <c r="H3015" s="590">
        <f>G3015*'ЗМІСТ'!$E$13/1000*1.2</f>
        <v>5.689806866</v>
      </c>
      <c r="I3015" s="591"/>
      <c r="J3015" s="592"/>
      <c r="K3015" s="591"/>
      <c r="L3015" s="575"/>
      <c r="M3015" s="593"/>
      <c r="N3015" s="562"/>
      <c r="O3015" s="564"/>
    </row>
    <row r="3016" ht="13.5" customHeight="1" outlineLevel="1">
      <c r="A3016" s="564"/>
      <c r="B3016" s="216">
        <f t="shared" si="1"/>
        <v>3011</v>
      </c>
      <c r="C3016" s="616"/>
      <c r="D3016" s="73">
        <v>8.595568934017E12</v>
      </c>
      <c r="E3016" s="55" t="s">
        <v>8084</v>
      </c>
      <c r="F3016" s="594" t="s">
        <v>8085</v>
      </c>
      <c r="G3016" s="589">
        <v>123.18</v>
      </c>
      <c r="H3016" s="590">
        <f>G3016*'ЗМІСТ'!$E$13/1000*1.2</f>
        <v>6.461421682</v>
      </c>
      <c r="I3016" s="591"/>
      <c r="J3016" s="592"/>
      <c r="K3016" s="591"/>
      <c r="L3016" s="575"/>
      <c r="M3016" s="593"/>
      <c r="N3016" s="562"/>
      <c r="O3016" s="564"/>
    </row>
    <row r="3017" ht="13.5" customHeight="1" outlineLevel="1">
      <c r="A3017" s="564"/>
      <c r="B3017" s="216">
        <f t="shared" si="1"/>
        <v>3012</v>
      </c>
      <c r="C3017" s="616"/>
      <c r="D3017" s="73">
        <v>8.595568934024E12</v>
      </c>
      <c r="E3017" s="55" t="s">
        <v>8086</v>
      </c>
      <c r="F3017" s="594" t="s">
        <v>8087</v>
      </c>
      <c r="G3017" s="589">
        <v>175.97</v>
      </c>
      <c r="H3017" s="590">
        <f>G3017*'ЗМІСТ'!$E$13/1000*1.2</f>
        <v>9.230527466</v>
      </c>
      <c r="I3017" s="591"/>
      <c r="J3017" s="592"/>
      <c r="K3017" s="591"/>
      <c r="L3017" s="575"/>
      <c r="M3017" s="593"/>
      <c r="N3017" s="562"/>
      <c r="O3017" s="564"/>
    </row>
    <row r="3018" ht="13.5" customHeight="1" outlineLevel="1">
      <c r="A3018" s="564"/>
      <c r="B3018" s="216">
        <f t="shared" si="1"/>
        <v>3013</v>
      </c>
      <c r="C3018" s="616"/>
      <c r="D3018" s="73">
        <v>8.59505764074E12</v>
      </c>
      <c r="E3018" s="55" t="s">
        <v>8088</v>
      </c>
      <c r="F3018" s="594" t="s">
        <v>8089</v>
      </c>
      <c r="G3018" s="589">
        <v>132.58</v>
      </c>
      <c r="H3018" s="590">
        <f>G3018*'ЗМІСТ'!$E$13/1000*1.2</f>
        <v>6.95449981</v>
      </c>
      <c r="I3018" s="591"/>
      <c r="J3018" s="592"/>
      <c r="K3018" s="591"/>
      <c r="L3018" s="575"/>
      <c r="M3018" s="593"/>
      <c r="N3018" s="562"/>
      <c r="O3018" s="564"/>
    </row>
    <row r="3019" ht="13.5" customHeight="1" outlineLevel="1">
      <c r="A3019" s="564"/>
      <c r="B3019" s="216">
        <f t="shared" si="1"/>
        <v>3014</v>
      </c>
      <c r="C3019" s="619"/>
      <c r="D3019" s="73">
        <v>8.595057640757E12</v>
      </c>
      <c r="E3019" s="55" t="s">
        <v>8090</v>
      </c>
      <c r="F3019" s="594" t="s">
        <v>8091</v>
      </c>
      <c r="G3019" s="589">
        <v>183.86</v>
      </c>
      <c r="H3019" s="590">
        <f>G3019*'ЗМІСТ'!$E$13/1000*1.2</f>
        <v>9.644398363</v>
      </c>
      <c r="I3019" s="591"/>
      <c r="J3019" s="592"/>
      <c r="K3019" s="591"/>
      <c r="L3019" s="575"/>
      <c r="M3019" s="593"/>
      <c r="N3019" s="562"/>
      <c r="O3019" s="564"/>
    </row>
    <row r="3020" ht="13.5" customHeight="1" outlineLevel="1">
      <c r="A3020" s="564"/>
      <c r="B3020" s="216">
        <f t="shared" si="1"/>
        <v>3015</v>
      </c>
      <c r="C3020" s="620"/>
      <c r="D3020" s="73">
        <v>8.595057640764E12</v>
      </c>
      <c r="E3020" s="55" t="s">
        <v>8092</v>
      </c>
      <c r="F3020" s="594" t="s">
        <v>8093</v>
      </c>
      <c r="G3020" s="589">
        <v>186.81</v>
      </c>
      <c r="H3020" s="590">
        <f>G3020*'ЗМІСТ'!$E$13/1000*1.2</f>
        <v>9.799140967</v>
      </c>
      <c r="I3020" s="591"/>
      <c r="J3020" s="592"/>
      <c r="K3020" s="591"/>
      <c r="L3020" s="575"/>
      <c r="M3020" s="593"/>
      <c r="N3020" s="562"/>
      <c r="O3020" s="564"/>
    </row>
    <row r="3021" ht="13.5" customHeight="1" outlineLevel="1">
      <c r="A3021" s="564"/>
      <c r="B3021" s="216">
        <f t="shared" si="1"/>
        <v>3016</v>
      </c>
      <c r="C3021" s="620"/>
      <c r="D3021" s="73">
        <v>8.595057640771E12</v>
      </c>
      <c r="E3021" s="55" t="s">
        <v>8094</v>
      </c>
      <c r="F3021" s="594" t="s">
        <v>8095</v>
      </c>
      <c r="G3021" s="589">
        <v>247.21</v>
      </c>
      <c r="H3021" s="590">
        <f>G3021*'ЗМІСТ'!$E$13/1000*1.2</f>
        <v>12.96743022</v>
      </c>
      <c r="I3021" s="591"/>
      <c r="J3021" s="592"/>
      <c r="K3021" s="591"/>
      <c r="L3021" s="575"/>
      <c r="M3021" s="593"/>
      <c r="N3021" s="562"/>
      <c r="O3021" s="564"/>
    </row>
    <row r="3022" ht="13.5" customHeight="1" outlineLevel="1">
      <c r="A3022" s="564"/>
      <c r="B3022" s="216">
        <f t="shared" si="1"/>
        <v>3017</v>
      </c>
      <c r="C3022" s="620"/>
      <c r="D3022" s="73">
        <v>8.595057614734E12</v>
      </c>
      <c r="E3022" s="55" t="s">
        <v>457</v>
      </c>
      <c r="F3022" s="594" t="s">
        <v>458</v>
      </c>
      <c r="G3022" s="589">
        <v>1582.66</v>
      </c>
      <c r="H3022" s="590">
        <f>G3022*'ЗМІСТ'!$E$13/1000*1.2</f>
        <v>83.01862022</v>
      </c>
      <c r="I3022" s="591"/>
      <c r="J3022" s="592"/>
      <c r="K3022" s="591"/>
      <c r="L3022" s="575"/>
      <c r="M3022" s="593"/>
      <c r="N3022" s="562"/>
      <c r="O3022" s="564"/>
    </row>
    <row r="3023" ht="13.5" customHeight="1" outlineLevel="1">
      <c r="A3023" s="564"/>
      <c r="B3023" s="216">
        <f t="shared" si="1"/>
        <v>3018</v>
      </c>
      <c r="C3023" s="620"/>
      <c r="D3023" s="73">
        <v>8.595057614741E12</v>
      </c>
      <c r="E3023" s="55" t="s">
        <v>459</v>
      </c>
      <c r="F3023" s="594" t="s">
        <v>460</v>
      </c>
      <c r="G3023" s="589">
        <v>3030.19</v>
      </c>
      <c r="H3023" s="590">
        <f>G3023*'ЗМІСТ'!$E$13/1000*1.2</f>
        <v>158.9489801</v>
      </c>
      <c r="I3023" s="591"/>
      <c r="J3023" s="592"/>
      <c r="K3023" s="591"/>
      <c r="L3023" s="575"/>
      <c r="M3023" s="593"/>
      <c r="N3023" s="562"/>
      <c r="O3023" s="564"/>
    </row>
    <row r="3024" ht="13.5" customHeight="1" outlineLevel="1">
      <c r="A3024" s="564"/>
      <c r="B3024" s="216">
        <f t="shared" si="1"/>
        <v>3019</v>
      </c>
      <c r="C3024" s="619"/>
      <c r="D3024" s="73">
        <v>8.595057697904E12</v>
      </c>
      <c r="E3024" s="55" t="s">
        <v>4457</v>
      </c>
      <c r="F3024" s="594" t="s">
        <v>4458</v>
      </c>
      <c r="G3024" s="589">
        <v>203.18</v>
      </c>
      <c r="H3024" s="590">
        <f>G3024*'ЗМІСТ'!$E$13/1000*1.2</f>
        <v>10.65783128</v>
      </c>
      <c r="I3024" s="591"/>
      <c r="J3024" s="592"/>
      <c r="K3024" s="591"/>
      <c r="L3024" s="575"/>
      <c r="M3024" s="593"/>
      <c r="N3024" s="562"/>
      <c r="O3024" s="564"/>
    </row>
    <row r="3025" ht="13.5" customHeight="1" outlineLevel="1">
      <c r="A3025" s="564"/>
      <c r="B3025" s="216">
        <f t="shared" si="1"/>
        <v>3020</v>
      </c>
      <c r="C3025" s="616"/>
      <c r="D3025" s="73">
        <v>8.595568912435E12</v>
      </c>
      <c r="E3025" s="55" t="s">
        <v>8096</v>
      </c>
      <c r="F3025" s="594" t="s">
        <v>8097</v>
      </c>
      <c r="G3025" s="589">
        <v>944.94</v>
      </c>
      <c r="H3025" s="590">
        <f>G3025*'ЗМІСТ'!$E$13/1000*1.2</f>
        <v>49.56694109</v>
      </c>
      <c r="I3025" s="591"/>
      <c r="J3025" s="592"/>
      <c r="K3025" s="591"/>
      <c r="L3025" s="575"/>
      <c r="M3025" s="593"/>
      <c r="N3025" s="562"/>
      <c r="O3025" s="564"/>
    </row>
    <row r="3026" ht="13.5" customHeight="1" outlineLevel="1">
      <c r="A3026" s="564"/>
      <c r="B3026" s="216">
        <f t="shared" si="1"/>
        <v>3021</v>
      </c>
      <c r="C3026" s="619"/>
      <c r="D3026" s="73">
        <v>8.595057625891E12</v>
      </c>
      <c r="E3026" s="55" t="s">
        <v>600</v>
      </c>
      <c r="F3026" s="594" t="s">
        <v>601</v>
      </c>
      <c r="G3026" s="589">
        <v>1674.41</v>
      </c>
      <c r="H3026" s="590">
        <f>G3026*'ЗМІСТ'!$E$13/1000*1.2</f>
        <v>87.83137748</v>
      </c>
      <c r="I3026" s="591"/>
      <c r="J3026" s="592"/>
      <c r="K3026" s="591"/>
      <c r="L3026" s="575"/>
      <c r="M3026" s="593"/>
      <c r="N3026" s="562"/>
      <c r="O3026" s="564"/>
    </row>
    <row r="3027" ht="13.5" customHeight="1" outlineLevel="1">
      <c r="A3027" s="564"/>
      <c r="B3027" s="216">
        <f t="shared" si="1"/>
        <v>3022</v>
      </c>
      <c r="C3027" s="619"/>
      <c r="D3027" s="73">
        <v>8.595057625907E12</v>
      </c>
      <c r="E3027" s="55" t="s">
        <v>602</v>
      </c>
      <c r="F3027" s="594" t="s">
        <v>603</v>
      </c>
      <c r="G3027" s="589">
        <v>1978.18</v>
      </c>
      <c r="H3027" s="590">
        <f>G3027*'ЗМІСТ'!$E$13/1000*1.2</f>
        <v>103.7656693</v>
      </c>
      <c r="I3027" s="591"/>
      <c r="J3027" s="592"/>
      <c r="K3027" s="591"/>
      <c r="L3027" s="575"/>
      <c r="M3027" s="593"/>
      <c r="N3027" s="562"/>
      <c r="O3027" s="564"/>
    </row>
    <row r="3028" ht="13.5" customHeight="1" outlineLevel="1">
      <c r="A3028" s="564"/>
      <c r="B3028" s="216">
        <f t="shared" si="1"/>
        <v>3023</v>
      </c>
      <c r="C3028" s="616"/>
      <c r="D3028" s="73">
        <v>8.595057625914E12</v>
      </c>
      <c r="E3028" s="55" t="s">
        <v>604</v>
      </c>
      <c r="F3028" s="594" t="s">
        <v>605</v>
      </c>
      <c r="G3028" s="589">
        <v>2586.86</v>
      </c>
      <c r="H3028" s="590">
        <f>G3028*'ЗМІСТ'!$E$13/1000*1.2</f>
        <v>135.6940517</v>
      </c>
      <c r="I3028" s="591"/>
      <c r="J3028" s="592"/>
      <c r="K3028" s="591"/>
      <c r="L3028" s="575"/>
      <c r="M3028" s="593"/>
      <c r="N3028" s="562"/>
      <c r="O3028" s="564"/>
    </row>
    <row r="3029" ht="13.5" customHeight="1" outlineLevel="1">
      <c r="A3029" s="564"/>
      <c r="B3029" s="216">
        <f t="shared" si="1"/>
        <v>3024</v>
      </c>
      <c r="C3029" s="616"/>
      <c r="D3029" s="73">
        <v>8.595057625921E12</v>
      </c>
      <c r="E3029" s="55" t="s">
        <v>606</v>
      </c>
      <c r="F3029" s="594" t="s">
        <v>607</v>
      </c>
      <c r="G3029" s="589">
        <v>3569.93</v>
      </c>
      <c r="H3029" s="590">
        <f>G3029*'ЗМІСТ'!$E$13/1000*1.2</f>
        <v>187.2611065</v>
      </c>
      <c r="I3029" s="591"/>
      <c r="J3029" s="592"/>
      <c r="K3029" s="591"/>
      <c r="L3029" s="575"/>
      <c r="M3029" s="593"/>
      <c r="N3029" s="562"/>
      <c r="O3029" s="564"/>
    </row>
    <row r="3030" ht="13.5" customHeight="1" outlineLevel="1">
      <c r="A3030" s="564"/>
      <c r="B3030" s="216">
        <f t="shared" si="1"/>
        <v>3025</v>
      </c>
      <c r="C3030" s="616"/>
      <c r="D3030" s="73">
        <v>8.595057625938E12</v>
      </c>
      <c r="E3030" s="55" t="s">
        <v>1609</v>
      </c>
      <c r="F3030" s="594" t="s">
        <v>1610</v>
      </c>
      <c r="G3030" s="589">
        <v>1290.1</v>
      </c>
      <c r="H3030" s="590">
        <f>G3030*'ЗМІСТ'!$E$13/1000*1.2</f>
        <v>67.67235031</v>
      </c>
      <c r="I3030" s="591"/>
      <c r="J3030" s="592"/>
      <c r="K3030" s="591"/>
      <c r="L3030" s="575"/>
      <c r="M3030" s="593"/>
      <c r="N3030" s="562"/>
      <c r="O3030" s="564"/>
    </row>
    <row r="3031" ht="13.5" customHeight="1" outlineLevel="1">
      <c r="A3031" s="564"/>
      <c r="B3031" s="216">
        <f t="shared" si="1"/>
        <v>3026</v>
      </c>
      <c r="C3031" s="616"/>
      <c r="D3031" s="73">
        <v>8.595057625945E12</v>
      </c>
      <c r="E3031" s="55" t="s">
        <v>1611</v>
      </c>
      <c r="F3031" s="594" t="s">
        <v>1612</v>
      </c>
      <c r="G3031" s="589">
        <v>1450.17</v>
      </c>
      <c r="H3031" s="590">
        <f>G3031*'ЗМІСТ'!$E$13/1000*1.2</f>
        <v>76.06884137</v>
      </c>
      <c r="I3031" s="591"/>
      <c r="J3031" s="592"/>
      <c r="K3031" s="591"/>
      <c r="L3031" s="575"/>
      <c r="M3031" s="593"/>
      <c r="N3031" s="562"/>
      <c r="O3031" s="564"/>
    </row>
    <row r="3032" ht="13.5" customHeight="1" outlineLevel="1">
      <c r="A3032" s="564"/>
      <c r="B3032" s="216">
        <f t="shared" si="1"/>
        <v>3027</v>
      </c>
      <c r="C3032" s="616"/>
      <c r="D3032" s="73">
        <v>8.595057625952E12</v>
      </c>
      <c r="E3032" s="55" t="s">
        <v>1613</v>
      </c>
      <c r="F3032" s="594" t="s">
        <v>1614</v>
      </c>
      <c r="G3032" s="589">
        <v>1826.63</v>
      </c>
      <c r="H3032" s="590">
        <f>G3032*'ЗМІСТ'!$E$13/1000*1.2</f>
        <v>95.81609585</v>
      </c>
      <c r="I3032" s="591"/>
      <c r="J3032" s="592"/>
      <c r="K3032" s="591"/>
      <c r="L3032" s="575"/>
      <c r="M3032" s="593"/>
      <c r="N3032" s="562"/>
      <c r="O3032" s="564"/>
    </row>
    <row r="3033" ht="13.5" customHeight="1" outlineLevel="1">
      <c r="A3033" s="564"/>
      <c r="B3033" s="216">
        <f t="shared" si="1"/>
        <v>3028</v>
      </c>
      <c r="C3033" s="616"/>
      <c r="D3033" s="73">
        <v>8.595057625969E12</v>
      </c>
      <c r="E3033" s="55" t="s">
        <v>1615</v>
      </c>
      <c r="F3033" s="594" t="s">
        <v>1616</v>
      </c>
      <c r="G3033" s="589">
        <v>2208.49</v>
      </c>
      <c r="H3033" s="590">
        <f>G3033*'ЗМІСТ'!$E$13/1000*1.2</f>
        <v>115.846608</v>
      </c>
      <c r="I3033" s="591"/>
      <c r="J3033" s="592"/>
      <c r="K3033" s="591"/>
      <c r="L3033" s="575"/>
      <c r="M3033" s="593"/>
      <c r="N3033" s="562"/>
      <c r="O3033" s="564"/>
    </row>
    <row r="3034" ht="13.5" customHeight="1" outlineLevel="1">
      <c r="A3034" s="564"/>
      <c r="B3034" s="216">
        <f t="shared" si="1"/>
        <v>3029</v>
      </c>
      <c r="C3034" s="616"/>
      <c r="D3034" s="73">
        <v>8.595568926043E12</v>
      </c>
      <c r="E3034" s="55" t="s">
        <v>8098</v>
      </c>
      <c r="F3034" s="594" t="s">
        <v>8099</v>
      </c>
      <c r="G3034" s="589">
        <v>6555.67</v>
      </c>
      <c r="H3034" s="590">
        <f>G3034*'ЗМІСТ'!$E$13/1000*1.2</f>
        <v>343.8784565</v>
      </c>
      <c r="I3034" s="591"/>
      <c r="J3034" s="592"/>
      <c r="K3034" s="591"/>
      <c r="L3034" s="575"/>
      <c r="M3034" s="593"/>
      <c r="N3034" s="562"/>
      <c r="O3034" s="564"/>
    </row>
    <row r="3035" ht="13.5" customHeight="1" outlineLevel="1">
      <c r="A3035" s="564"/>
      <c r="B3035" s="216">
        <f t="shared" si="1"/>
        <v>3030</v>
      </c>
      <c r="C3035" s="616"/>
      <c r="D3035" s="73">
        <v>8.595057698635E12</v>
      </c>
      <c r="E3035" s="55" t="s">
        <v>8100</v>
      </c>
      <c r="F3035" s="594" t="s">
        <v>8101</v>
      </c>
      <c r="G3035" s="589">
        <v>4922.77</v>
      </c>
      <c r="H3035" s="590">
        <f>G3035*'ЗМІСТ'!$E$13/1000*1.2</f>
        <v>258.2244911</v>
      </c>
      <c r="I3035" s="591"/>
      <c r="J3035" s="592"/>
      <c r="K3035" s="591"/>
      <c r="L3035" s="575"/>
      <c r="M3035" s="593"/>
      <c r="N3035" s="562"/>
      <c r="O3035" s="564"/>
    </row>
    <row r="3036" ht="13.5" customHeight="1" outlineLevel="1">
      <c r="A3036" s="564"/>
      <c r="B3036" s="216">
        <f t="shared" si="1"/>
        <v>3031</v>
      </c>
      <c r="C3036" s="616"/>
      <c r="D3036" s="73">
        <v>8.59556892605E12</v>
      </c>
      <c r="E3036" s="55" t="s">
        <v>8102</v>
      </c>
      <c r="F3036" s="594" t="s">
        <v>8103</v>
      </c>
      <c r="G3036" s="589">
        <v>7024.34</v>
      </c>
      <c r="H3036" s="590">
        <f>G3036*'ЗМІСТ'!$E$13/1000*1.2</f>
        <v>368.4625976</v>
      </c>
      <c r="I3036" s="591"/>
      <c r="J3036" s="592"/>
      <c r="K3036" s="591"/>
      <c r="L3036" s="575"/>
      <c r="M3036" s="593"/>
      <c r="N3036" s="562"/>
      <c r="O3036" s="564"/>
    </row>
    <row r="3037" ht="13.5" customHeight="1" outlineLevel="1">
      <c r="A3037" s="564"/>
      <c r="B3037" s="216">
        <f t="shared" si="1"/>
        <v>3032</v>
      </c>
      <c r="C3037" s="616"/>
      <c r="D3037" s="73">
        <v>8.595057633384E12</v>
      </c>
      <c r="E3037" s="55" t="s">
        <v>8104</v>
      </c>
      <c r="F3037" s="594" t="s">
        <v>8105</v>
      </c>
      <c r="G3037" s="589">
        <v>5154.1</v>
      </c>
      <c r="H3037" s="590">
        <f>G3037*'ЗМІСТ'!$E$13/1000*1.2</f>
        <v>270.358934</v>
      </c>
      <c r="I3037" s="591"/>
      <c r="J3037" s="592"/>
      <c r="K3037" s="591"/>
      <c r="L3037" s="575"/>
      <c r="M3037" s="593"/>
      <c r="N3037" s="562"/>
      <c r="O3037" s="564"/>
    </row>
    <row r="3038" ht="13.5" customHeight="1" outlineLevel="1">
      <c r="A3038" s="564"/>
      <c r="B3038" s="216">
        <f t="shared" si="1"/>
        <v>3033</v>
      </c>
      <c r="C3038" s="616"/>
      <c r="D3038" s="73">
        <v>8.595568925992E12</v>
      </c>
      <c r="E3038" s="55" t="s">
        <v>8106</v>
      </c>
      <c r="F3038" s="594" t="s">
        <v>8107</v>
      </c>
      <c r="G3038" s="589">
        <v>4647.05</v>
      </c>
      <c r="H3038" s="590">
        <f>G3038*'ЗМІСТ'!$E$13/1000*1.2</f>
        <v>243.7615654</v>
      </c>
      <c r="I3038" s="591"/>
      <c r="J3038" s="592"/>
      <c r="K3038" s="591"/>
      <c r="L3038" s="575"/>
      <c r="M3038" s="593"/>
      <c r="N3038" s="562"/>
      <c r="O3038" s="564"/>
    </row>
    <row r="3039" ht="13.5" customHeight="1" outlineLevel="1">
      <c r="A3039" s="564"/>
      <c r="B3039" s="216">
        <f t="shared" si="1"/>
        <v>3034</v>
      </c>
      <c r="C3039" s="616"/>
      <c r="D3039" s="73">
        <v>8.595057638136E12</v>
      </c>
      <c r="E3039" s="55" t="s">
        <v>8108</v>
      </c>
      <c r="F3039" s="594" t="s">
        <v>8109</v>
      </c>
      <c r="G3039" s="589">
        <v>2684.52</v>
      </c>
      <c r="H3039" s="590">
        <f>G3039*'ЗМІСТ'!$E$13/1000*1.2</f>
        <v>140.8168187</v>
      </c>
      <c r="I3039" s="591"/>
      <c r="J3039" s="592"/>
      <c r="K3039" s="591"/>
      <c r="L3039" s="575"/>
      <c r="M3039" s="593"/>
      <c r="N3039" s="562"/>
      <c r="O3039" s="564"/>
    </row>
    <row r="3040" ht="13.5" customHeight="1" outlineLevel="1">
      <c r="A3040" s="564"/>
      <c r="B3040" s="216">
        <f t="shared" si="1"/>
        <v>3035</v>
      </c>
      <c r="C3040" s="616"/>
      <c r="D3040" s="73">
        <v>8.59505761484E12</v>
      </c>
      <c r="E3040" s="55" t="s">
        <v>3203</v>
      </c>
      <c r="F3040" s="594" t="s">
        <v>3204</v>
      </c>
      <c r="G3040" s="589">
        <v>5751.4</v>
      </c>
      <c r="H3040" s="590">
        <f>G3040*'ЗМІСТ'!$E$13/1000*1.2</f>
        <v>301.6903772</v>
      </c>
      <c r="I3040" s="591">
        <v>0.052481070042058424</v>
      </c>
      <c r="J3040" s="592"/>
      <c r="K3040" s="591"/>
      <c r="L3040" s="575"/>
      <c r="M3040" s="593"/>
      <c r="N3040" s="562"/>
      <c r="O3040" s="564"/>
    </row>
    <row r="3041" ht="13.5" customHeight="1" outlineLevel="1">
      <c r="A3041" s="564"/>
      <c r="B3041" s="216">
        <f t="shared" si="1"/>
        <v>3036</v>
      </c>
      <c r="C3041" s="616"/>
      <c r="D3041" s="73">
        <v>8.595057630291E12</v>
      </c>
      <c r="E3041" s="55" t="s">
        <v>3206</v>
      </c>
      <c r="F3041" s="594" t="s">
        <v>3207</v>
      </c>
      <c r="G3041" s="589">
        <v>6257.82</v>
      </c>
      <c r="H3041" s="590">
        <f>G3041*'ЗМІСТ'!$E$13/1000*1.2</f>
        <v>328.254699</v>
      </c>
      <c r="I3041" s="591">
        <v>0.047671417130686476</v>
      </c>
      <c r="J3041" s="592"/>
      <c r="K3041" s="591"/>
      <c r="L3041" s="575"/>
      <c r="M3041" s="593"/>
      <c r="N3041" s="562"/>
      <c r="O3041" s="564"/>
    </row>
    <row r="3042" ht="13.5" customHeight="1" outlineLevel="1">
      <c r="A3042" s="564"/>
      <c r="B3042" s="216">
        <f t="shared" si="1"/>
        <v>3037</v>
      </c>
      <c r="C3042" s="616"/>
      <c r="D3042" s="73">
        <v>8.595568926012E12</v>
      </c>
      <c r="E3042" s="55" t="s">
        <v>8110</v>
      </c>
      <c r="F3042" s="594" t="s">
        <v>8111</v>
      </c>
      <c r="G3042" s="589">
        <v>3542.19</v>
      </c>
      <c r="H3042" s="590">
        <f>G3042*'ЗМІСТ'!$E$13/1000*1.2</f>
        <v>185.8060015</v>
      </c>
      <c r="I3042" s="591"/>
      <c r="J3042" s="592"/>
      <c r="K3042" s="591"/>
      <c r="L3042" s="575"/>
      <c r="M3042" s="593"/>
      <c r="N3042" s="562"/>
      <c r="O3042" s="564"/>
    </row>
    <row r="3043" ht="13.5" customHeight="1" outlineLevel="1">
      <c r="A3043" s="564"/>
      <c r="B3043" s="216">
        <f t="shared" si="1"/>
        <v>3038</v>
      </c>
      <c r="C3043" s="616"/>
      <c r="D3043" s="73">
        <v>8.595057698611E12</v>
      </c>
      <c r="E3043" s="55" t="s">
        <v>8112</v>
      </c>
      <c r="F3043" s="594" t="s">
        <v>8113</v>
      </c>
      <c r="G3043" s="589">
        <v>2922.81</v>
      </c>
      <c r="H3043" s="590">
        <f>G3043*'ЗМІСТ'!$E$13/1000*1.2</f>
        <v>153.3163493</v>
      </c>
      <c r="I3043" s="591"/>
      <c r="J3043" s="592"/>
      <c r="K3043" s="591"/>
      <c r="L3043" s="575"/>
      <c r="M3043" s="593"/>
      <c r="N3043" s="562"/>
      <c r="O3043" s="564"/>
    </row>
    <row r="3044" ht="13.5" customHeight="1" outlineLevel="1">
      <c r="A3044" s="564"/>
      <c r="B3044" s="216">
        <f t="shared" si="1"/>
        <v>3039</v>
      </c>
      <c r="C3044" s="616"/>
      <c r="D3044" s="73">
        <v>8.595568926029E12</v>
      </c>
      <c r="E3044" s="55" t="s">
        <v>8114</v>
      </c>
      <c r="F3044" s="594" t="s">
        <v>8115</v>
      </c>
      <c r="G3044" s="589">
        <v>3551.24</v>
      </c>
      <c r="H3044" s="590">
        <f>G3044*'ЗМІСТ'!$E$13/1000*1.2</f>
        <v>186.2807203</v>
      </c>
      <c r="I3044" s="591"/>
      <c r="J3044" s="592"/>
      <c r="K3044" s="591"/>
      <c r="L3044" s="575"/>
      <c r="M3044" s="593"/>
      <c r="N3044" s="562"/>
      <c r="O3044" s="564"/>
    </row>
    <row r="3045" ht="13.5" customHeight="1" outlineLevel="1">
      <c r="A3045" s="564"/>
      <c r="B3045" s="216">
        <f t="shared" si="1"/>
        <v>3040</v>
      </c>
      <c r="C3045" s="616"/>
      <c r="D3045" s="73">
        <v>8.595057627772E12</v>
      </c>
      <c r="E3045" s="55" t="s">
        <v>8116</v>
      </c>
      <c r="F3045" s="594" t="s">
        <v>8117</v>
      </c>
      <c r="G3045" s="589">
        <v>2704.84</v>
      </c>
      <c r="H3045" s="590">
        <f>G3045*'ЗМІСТ'!$E$13/1000*1.2</f>
        <v>141.8827068</v>
      </c>
      <c r="I3045" s="591"/>
      <c r="J3045" s="592"/>
      <c r="K3045" s="591"/>
      <c r="L3045" s="575"/>
      <c r="M3045" s="593"/>
      <c r="N3045" s="562"/>
      <c r="O3045" s="564"/>
    </row>
    <row r="3046" ht="13.5" customHeight="1" outlineLevel="1">
      <c r="A3046" s="564"/>
      <c r="B3046" s="216">
        <f t="shared" si="1"/>
        <v>3041</v>
      </c>
      <c r="C3046" s="616"/>
      <c r="D3046" s="73">
        <v>8.595568926036E12</v>
      </c>
      <c r="E3046" s="55" t="s">
        <v>8118</v>
      </c>
      <c r="F3046" s="594" t="s">
        <v>8119</v>
      </c>
      <c r="G3046" s="589">
        <v>5437.02</v>
      </c>
      <c r="H3046" s="590">
        <f>G3046*'ЗМІСТ'!$E$13/1000*1.2</f>
        <v>285.1995365</v>
      </c>
      <c r="I3046" s="591"/>
      <c r="J3046" s="592"/>
      <c r="K3046" s="591"/>
      <c r="L3046" s="575"/>
      <c r="M3046" s="593"/>
      <c r="N3046" s="562"/>
      <c r="O3046" s="564"/>
    </row>
    <row r="3047" ht="13.5" customHeight="1" outlineLevel="1">
      <c r="A3047" s="564"/>
      <c r="B3047" s="216">
        <f t="shared" si="1"/>
        <v>3042</v>
      </c>
      <c r="C3047" s="616"/>
      <c r="D3047" s="73">
        <v>8.595057630413E12</v>
      </c>
      <c r="E3047" s="55" t="s">
        <v>8120</v>
      </c>
      <c r="F3047" s="594" t="s">
        <v>8121</v>
      </c>
      <c r="G3047" s="589">
        <v>4092.88</v>
      </c>
      <c r="H3047" s="590">
        <f>G3047*'ЗМІСТ'!$E$13/1000*1.2</f>
        <v>214.6925115</v>
      </c>
      <c r="I3047" s="591"/>
      <c r="J3047" s="592"/>
      <c r="K3047" s="591"/>
      <c r="L3047" s="575"/>
      <c r="M3047" s="593"/>
      <c r="N3047" s="562"/>
      <c r="O3047" s="564"/>
    </row>
    <row r="3048" ht="13.5" customHeight="1" outlineLevel="1">
      <c r="A3048" s="564"/>
      <c r="B3048" s="216">
        <f t="shared" si="1"/>
        <v>3043</v>
      </c>
      <c r="C3048" s="616"/>
      <c r="D3048" s="73">
        <v>8.595568930828E12</v>
      </c>
      <c r="E3048" s="55" t="s">
        <v>393</v>
      </c>
      <c r="F3048" s="594" t="s">
        <v>394</v>
      </c>
      <c r="G3048" s="589">
        <v>222.27</v>
      </c>
      <c r="H3048" s="590">
        <f>G3048*'ЗМІСТ'!$E$13/1000*1.2</f>
        <v>11.65919952</v>
      </c>
      <c r="I3048" s="591"/>
      <c r="J3048" s="592"/>
      <c r="K3048" s="591"/>
      <c r="L3048" s="575"/>
      <c r="M3048" s="593"/>
      <c r="N3048" s="562"/>
      <c r="O3048" s="564"/>
    </row>
    <row r="3049" ht="13.5" customHeight="1" outlineLevel="1">
      <c r="A3049" s="564"/>
      <c r="B3049" s="216">
        <f t="shared" si="1"/>
        <v>3044</v>
      </c>
      <c r="C3049" s="616"/>
      <c r="D3049" s="73">
        <v>8.595568919656E12</v>
      </c>
      <c r="E3049" s="55" t="s">
        <v>8122</v>
      </c>
      <c r="F3049" s="594" t="s">
        <v>490</v>
      </c>
      <c r="G3049" s="589">
        <v>2067.4</v>
      </c>
      <c r="H3049" s="590">
        <f>G3049*'ЗМІСТ'!$E$13/1000*1.2</f>
        <v>108.4457151</v>
      </c>
      <c r="I3049" s="591"/>
      <c r="J3049" s="592"/>
      <c r="K3049" s="591"/>
      <c r="L3049" s="575"/>
      <c r="M3049" s="593"/>
      <c r="N3049" s="562"/>
      <c r="O3049" s="564"/>
    </row>
    <row r="3050" ht="13.5" customHeight="1" outlineLevel="1">
      <c r="A3050" s="564"/>
      <c r="B3050" s="216">
        <f t="shared" si="1"/>
        <v>3045</v>
      </c>
      <c r="C3050" s="616"/>
      <c r="D3050" s="73">
        <v>8.595568919663E12</v>
      </c>
      <c r="E3050" s="55" t="s">
        <v>8123</v>
      </c>
      <c r="F3050" s="594" t="s">
        <v>492</v>
      </c>
      <c r="G3050" s="589">
        <v>2663.65</v>
      </c>
      <c r="H3050" s="590">
        <f>G3050*'ЗМІСТ'!$E$13/1000*1.2</f>
        <v>139.7220804</v>
      </c>
      <c r="I3050" s="591"/>
      <c r="J3050" s="592"/>
      <c r="K3050" s="591"/>
      <c r="L3050" s="575"/>
      <c r="M3050" s="593"/>
      <c r="N3050" s="562"/>
      <c r="O3050" s="564"/>
    </row>
    <row r="3051" ht="13.5" customHeight="1" outlineLevel="1">
      <c r="A3051" s="564"/>
      <c r="B3051" s="216">
        <f t="shared" si="1"/>
        <v>3046</v>
      </c>
      <c r="C3051" s="616"/>
      <c r="D3051" s="73">
        <v>8.595057690844E12</v>
      </c>
      <c r="E3051" s="55" t="s">
        <v>249</v>
      </c>
      <c r="F3051" s="594" t="s">
        <v>250</v>
      </c>
      <c r="G3051" s="589">
        <v>7878.34</v>
      </c>
      <c r="H3051" s="590">
        <f>G3051*'ЗМІСТ'!$E$13/1000*1.2</f>
        <v>413.2592701</v>
      </c>
      <c r="I3051" s="591"/>
      <c r="J3051" s="592"/>
      <c r="K3051" s="591"/>
      <c r="L3051" s="575"/>
      <c r="M3051" s="593"/>
      <c r="N3051" s="562"/>
      <c r="O3051" s="564"/>
    </row>
    <row r="3052" ht="13.5" customHeight="1" outlineLevel="1">
      <c r="A3052" s="564"/>
      <c r="B3052" s="216">
        <f t="shared" si="1"/>
        <v>3047</v>
      </c>
      <c r="C3052" s="616"/>
      <c r="D3052" s="73">
        <v>8.595057662568E12</v>
      </c>
      <c r="E3052" s="55" t="s">
        <v>8124</v>
      </c>
      <c r="F3052" s="594" t="s">
        <v>8125</v>
      </c>
      <c r="G3052" s="589">
        <v>21304.36</v>
      </c>
      <c r="H3052" s="590">
        <f>G3052*'ЗМІСТ'!$E$13/1000*1.2</f>
        <v>1117.52276</v>
      </c>
      <c r="I3052" s="591">
        <v>-0.050741044510483835</v>
      </c>
      <c r="J3052" s="592"/>
      <c r="K3052" s="591"/>
      <c r="L3052" s="575"/>
      <c r="M3052" s="593"/>
      <c r="N3052" s="562"/>
      <c r="O3052" s="564"/>
    </row>
    <row r="3053" ht="13.5" customHeight="1" outlineLevel="1">
      <c r="A3053" s="564"/>
      <c r="B3053" s="216">
        <f t="shared" si="1"/>
        <v>3048</v>
      </c>
      <c r="C3053" s="616"/>
      <c r="D3053" s="73">
        <v>8.595057633827E12</v>
      </c>
      <c r="E3053" s="55" t="s">
        <v>3913</v>
      </c>
      <c r="F3053" s="594" t="s">
        <v>3914</v>
      </c>
      <c r="G3053" s="589">
        <v>14831.4</v>
      </c>
      <c r="H3053" s="590">
        <f>G3053*'ЗМІСТ'!$E$13/1000*1.2</f>
        <v>777.9828668</v>
      </c>
      <c r="I3053" s="591">
        <v>-0.08204890924987158</v>
      </c>
      <c r="J3053" s="592"/>
      <c r="K3053" s="591"/>
      <c r="L3053" s="575"/>
      <c r="M3053" s="593"/>
      <c r="N3053" s="562"/>
      <c r="O3053" s="564"/>
    </row>
    <row r="3054" ht="13.5" customHeight="1" outlineLevel="1">
      <c r="A3054" s="564"/>
      <c r="B3054" s="216">
        <f t="shared" si="1"/>
        <v>3049</v>
      </c>
      <c r="C3054" s="616"/>
      <c r="D3054" s="73">
        <v>8.595057662575E12</v>
      </c>
      <c r="E3054" s="55" t="s">
        <v>8126</v>
      </c>
      <c r="F3054" s="594" t="s">
        <v>8127</v>
      </c>
      <c r="G3054" s="589">
        <v>24457.22</v>
      </c>
      <c r="H3054" s="590">
        <f>G3054*'ЗМІСТ'!$E$13/1000*1.2</f>
        <v>1282.90641</v>
      </c>
      <c r="I3054" s="591">
        <v>-0.05389943572487015</v>
      </c>
      <c r="J3054" s="592"/>
      <c r="K3054" s="591"/>
      <c r="L3054" s="575"/>
      <c r="M3054" s="593"/>
      <c r="N3054" s="562"/>
      <c r="O3054" s="564"/>
    </row>
    <row r="3055" ht="13.5" customHeight="1" outlineLevel="1">
      <c r="A3055" s="564"/>
      <c r="B3055" s="216">
        <f t="shared" si="1"/>
        <v>3050</v>
      </c>
      <c r="C3055" s="616"/>
      <c r="D3055" s="73">
        <v>8.595057636835E12</v>
      </c>
      <c r="E3055" s="55" t="s">
        <v>3915</v>
      </c>
      <c r="F3055" s="594" t="s">
        <v>3916</v>
      </c>
      <c r="G3055" s="589">
        <v>16340.99</v>
      </c>
      <c r="H3055" s="590">
        <f>G3055*'ЗМІСТ'!$E$13/1000*1.2</f>
        <v>857.1685914</v>
      </c>
      <c r="I3055" s="591">
        <v>-0.07584945090757399</v>
      </c>
      <c r="J3055" s="592"/>
      <c r="K3055" s="591"/>
      <c r="L3055" s="575"/>
      <c r="M3055" s="593"/>
      <c r="N3055" s="562"/>
      <c r="O3055" s="564"/>
    </row>
    <row r="3056" ht="13.5" customHeight="1" outlineLevel="1">
      <c r="A3056" s="564"/>
      <c r="B3056" s="216">
        <f t="shared" si="1"/>
        <v>3051</v>
      </c>
      <c r="C3056" s="616"/>
      <c r="D3056" s="73">
        <v>8.595057662582E12</v>
      </c>
      <c r="E3056" s="55" t="s">
        <v>8128</v>
      </c>
      <c r="F3056" s="594" t="s">
        <v>8129</v>
      </c>
      <c r="G3056" s="589">
        <v>25816.08</v>
      </c>
      <c r="H3056" s="590">
        <f>G3056*'ЗМІСТ'!$E$13/1000*1.2</f>
        <v>1354.185574</v>
      </c>
      <c r="I3056" s="591">
        <v>-0.04087714752559768</v>
      </c>
      <c r="J3056" s="592"/>
      <c r="K3056" s="591"/>
      <c r="L3056" s="575"/>
      <c r="M3056" s="593"/>
      <c r="N3056" s="562"/>
      <c r="O3056" s="564"/>
    </row>
    <row r="3057" ht="13.5" customHeight="1" outlineLevel="1">
      <c r="A3057" s="564"/>
      <c r="B3057" s="216">
        <f t="shared" si="1"/>
        <v>3052</v>
      </c>
      <c r="C3057" s="616"/>
      <c r="D3057" s="73">
        <v>8.595057633216E12</v>
      </c>
      <c r="E3057" s="55" t="s">
        <v>3917</v>
      </c>
      <c r="F3057" s="594" t="s">
        <v>3918</v>
      </c>
      <c r="G3057" s="589">
        <v>19276.94</v>
      </c>
      <c r="H3057" s="590">
        <f>G3057*'ЗМІСТ'!$E$13/1000*1.2</f>
        <v>1011.174201</v>
      </c>
      <c r="I3057" s="591">
        <v>-0.06584079968077072</v>
      </c>
      <c r="J3057" s="592"/>
      <c r="K3057" s="591"/>
      <c r="L3057" s="575"/>
      <c r="M3057" s="593"/>
      <c r="N3057" s="562"/>
      <c r="O3057" s="564"/>
    </row>
    <row r="3058" ht="13.5" customHeight="1" outlineLevel="1">
      <c r="A3058" s="564"/>
      <c r="B3058" s="216">
        <f t="shared" si="1"/>
        <v>3053</v>
      </c>
      <c r="C3058" s="616"/>
      <c r="D3058" s="73">
        <v>8.595057662599E12</v>
      </c>
      <c r="E3058" s="55" t="s">
        <v>8130</v>
      </c>
      <c r="F3058" s="594" t="s">
        <v>8131</v>
      </c>
      <c r="G3058" s="589">
        <v>34480.1</v>
      </c>
      <c r="H3058" s="590">
        <f>G3058*'ЗМІСТ'!$E$13/1000*1.2</f>
        <v>1808.657783</v>
      </c>
      <c r="I3058" s="591">
        <v>-0.03346177842127646</v>
      </c>
      <c r="J3058" s="592"/>
      <c r="K3058" s="591"/>
      <c r="L3058" s="575"/>
      <c r="M3058" s="593"/>
      <c r="N3058" s="562"/>
      <c r="O3058" s="564"/>
    </row>
    <row r="3059" ht="13.5" customHeight="1" outlineLevel="1">
      <c r="A3059" s="564"/>
      <c r="B3059" s="216">
        <f t="shared" si="1"/>
        <v>3054</v>
      </c>
      <c r="C3059" s="616"/>
      <c r="D3059" s="73">
        <v>8.595057636859E12</v>
      </c>
      <c r="E3059" s="55" t="s">
        <v>3919</v>
      </c>
      <c r="F3059" s="594" t="s">
        <v>3920</v>
      </c>
      <c r="G3059" s="589">
        <v>23392.78</v>
      </c>
      <c r="H3059" s="590">
        <f>G3059*'ЗМІСТ'!$E$13/1000*1.2</f>
        <v>1227.071082</v>
      </c>
      <c r="I3059" s="591">
        <v>-0.05519886677390732</v>
      </c>
      <c r="J3059" s="592"/>
      <c r="K3059" s="591"/>
      <c r="L3059" s="575"/>
      <c r="M3059" s="593"/>
      <c r="N3059" s="562"/>
      <c r="O3059" s="564"/>
    </row>
    <row r="3060" ht="13.5" customHeight="1" outlineLevel="1">
      <c r="A3060" s="564"/>
      <c r="B3060" s="216">
        <f t="shared" si="1"/>
        <v>3055</v>
      </c>
      <c r="C3060" s="616"/>
      <c r="D3060" s="73">
        <v>8.595057662605E12</v>
      </c>
      <c r="E3060" s="55" t="s">
        <v>8132</v>
      </c>
      <c r="F3060" s="594" t="s">
        <v>8133</v>
      </c>
      <c r="G3060" s="589">
        <v>39926.04</v>
      </c>
      <c r="H3060" s="590">
        <f>G3060*'ЗМІСТ'!$E$13/1000*1.2</f>
        <v>2094.325219</v>
      </c>
      <c r="I3060" s="591">
        <v>-0.03100904215221913</v>
      </c>
      <c r="J3060" s="592"/>
      <c r="K3060" s="591"/>
      <c r="L3060" s="575"/>
      <c r="M3060" s="593"/>
      <c r="N3060" s="562"/>
      <c r="O3060" s="564"/>
    </row>
    <row r="3061" ht="13.5" customHeight="1" outlineLevel="1">
      <c r="A3061" s="564"/>
      <c r="B3061" s="216">
        <f t="shared" si="1"/>
        <v>3056</v>
      </c>
      <c r="C3061" s="616"/>
      <c r="D3061" s="73">
        <v>8.595057633209E12</v>
      </c>
      <c r="E3061" s="55" t="s">
        <v>3921</v>
      </c>
      <c r="F3061" s="594" t="s">
        <v>3922</v>
      </c>
      <c r="G3061" s="589">
        <v>26970.24</v>
      </c>
      <c r="H3061" s="590">
        <f>G3061*'ЗМІСТ'!$E$13/1000*1.2</f>
        <v>1414.727176</v>
      </c>
      <c r="I3061" s="591">
        <v>-0.04933158739279617</v>
      </c>
      <c r="J3061" s="592"/>
      <c r="K3061" s="591"/>
      <c r="L3061" s="575"/>
      <c r="M3061" s="593"/>
      <c r="N3061" s="562"/>
      <c r="O3061" s="564"/>
    </row>
    <row r="3062" ht="13.5" customHeight="1" outlineLevel="1">
      <c r="A3062" s="564"/>
      <c r="B3062" s="216">
        <f t="shared" si="1"/>
        <v>3057</v>
      </c>
      <c r="C3062" s="616"/>
      <c r="D3062" s="73">
        <v>8.595057662612E12</v>
      </c>
      <c r="E3062" s="55" t="s">
        <v>8134</v>
      </c>
      <c r="F3062" s="594" t="s">
        <v>8135</v>
      </c>
      <c r="G3062" s="589">
        <v>46470.29</v>
      </c>
      <c r="H3062" s="590">
        <f>G3062*'ЗМІСТ'!$E$13/1000*1.2</f>
        <v>2437.604638</v>
      </c>
      <c r="I3062" s="591">
        <v>-0.027227588752061636</v>
      </c>
      <c r="J3062" s="592"/>
      <c r="K3062" s="591"/>
      <c r="L3062" s="575"/>
      <c r="M3062" s="593"/>
      <c r="N3062" s="562"/>
      <c r="O3062" s="564"/>
    </row>
    <row r="3063" ht="13.5" customHeight="1" outlineLevel="1">
      <c r="A3063" s="564"/>
      <c r="B3063" s="216">
        <f t="shared" si="1"/>
        <v>3058</v>
      </c>
      <c r="C3063" s="616"/>
      <c r="D3063" s="73">
        <v>8.595057636866E12</v>
      </c>
      <c r="E3063" s="55" t="s">
        <v>3923</v>
      </c>
      <c r="F3063" s="594" t="s">
        <v>3924</v>
      </c>
      <c r="G3063" s="589">
        <v>29980.5</v>
      </c>
      <c r="H3063" s="590">
        <f>G3063*'ЗМІСТ'!$E$13/1000*1.2</f>
        <v>1572.630725</v>
      </c>
      <c r="I3063" s="591">
        <v>-0.0460739107319931</v>
      </c>
      <c r="J3063" s="592"/>
      <c r="K3063" s="591"/>
      <c r="L3063" s="575"/>
      <c r="M3063" s="593"/>
      <c r="N3063" s="562"/>
      <c r="O3063" s="564"/>
    </row>
    <row r="3064" ht="13.5" customHeight="1" outlineLevel="1">
      <c r="A3064" s="564"/>
      <c r="B3064" s="216">
        <f t="shared" si="1"/>
        <v>3059</v>
      </c>
      <c r="C3064" s="616"/>
      <c r="D3064" s="73">
        <v>8.595057662766E12</v>
      </c>
      <c r="E3064" s="55" t="s">
        <v>8136</v>
      </c>
      <c r="F3064" s="594" t="s">
        <v>8137</v>
      </c>
      <c r="G3064" s="589">
        <v>14920.26</v>
      </c>
      <c r="H3064" s="590">
        <f>G3064*'ЗМІСТ'!$E$13/1000*1.2</f>
        <v>782.6440287</v>
      </c>
      <c r="I3064" s="591"/>
      <c r="J3064" s="592"/>
      <c r="K3064" s="591"/>
      <c r="L3064" s="575"/>
      <c r="M3064" s="593"/>
      <c r="N3064" s="562"/>
      <c r="O3064" s="564"/>
    </row>
    <row r="3065" ht="13.5" customHeight="1" outlineLevel="1">
      <c r="A3065" s="564"/>
      <c r="B3065" s="216">
        <f t="shared" si="1"/>
        <v>3060</v>
      </c>
      <c r="C3065" s="616"/>
      <c r="D3065" s="73">
        <v>8.595057628113E12</v>
      </c>
      <c r="E3065" s="55" t="s">
        <v>3867</v>
      </c>
      <c r="F3065" s="594" t="s">
        <v>3868</v>
      </c>
      <c r="G3065" s="589">
        <v>10657.11</v>
      </c>
      <c r="H3065" s="590">
        <f>G3065*'ЗМІСТ'!$E$13/1000*1.2</f>
        <v>559.0199839</v>
      </c>
      <c r="I3065" s="591">
        <v>-0.07253519075467277</v>
      </c>
      <c r="J3065" s="592"/>
      <c r="K3065" s="591"/>
      <c r="L3065" s="575"/>
      <c r="M3065" s="593"/>
      <c r="N3065" s="562"/>
      <c r="O3065" s="564"/>
    </row>
    <row r="3066" ht="13.5" customHeight="1" outlineLevel="1">
      <c r="A3066" s="564"/>
      <c r="B3066" s="216">
        <f t="shared" si="1"/>
        <v>3061</v>
      </c>
      <c r="C3066" s="616"/>
      <c r="D3066" s="73">
        <v>8.595057662773E12</v>
      </c>
      <c r="E3066" s="55" t="s">
        <v>8138</v>
      </c>
      <c r="F3066" s="594" t="s">
        <v>8139</v>
      </c>
      <c r="G3066" s="589">
        <v>15994.48</v>
      </c>
      <c r="H3066" s="590">
        <f>G3066*'ЗМІСТ'!$E$13/1000*1.2</f>
        <v>838.9923677</v>
      </c>
      <c r="I3066" s="591"/>
      <c r="J3066" s="592"/>
      <c r="K3066" s="591"/>
      <c r="L3066" s="575"/>
      <c r="M3066" s="593"/>
      <c r="N3066" s="562"/>
      <c r="O3066" s="564"/>
    </row>
    <row r="3067" ht="13.5" customHeight="1" outlineLevel="1">
      <c r="A3067" s="564"/>
      <c r="B3067" s="216">
        <f t="shared" si="1"/>
        <v>3062</v>
      </c>
      <c r="C3067" s="616"/>
      <c r="D3067" s="73">
        <v>8.59505762812E12</v>
      </c>
      <c r="E3067" s="55" t="s">
        <v>3869</v>
      </c>
      <c r="F3067" s="594" t="s">
        <v>3870</v>
      </c>
      <c r="G3067" s="589">
        <v>11298.1</v>
      </c>
      <c r="H3067" s="590">
        <f>G3067*'ЗМІСТ'!$E$13/1000*1.2</f>
        <v>592.6431913</v>
      </c>
      <c r="I3067" s="591">
        <v>-0.07887821024803171</v>
      </c>
      <c r="J3067" s="592"/>
      <c r="K3067" s="591"/>
      <c r="L3067" s="575"/>
      <c r="M3067" s="593"/>
      <c r="N3067" s="562"/>
      <c r="O3067" s="564"/>
    </row>
    <row r="3068" ht="13.5" customHeight="1" outlineLevel="1">
      <c r="A3068" s="564"/>
      <c r="B3068" s="216">
        <f t="shared" si="1"/>
        <v>3063</v>
      </c>
      <c r="C3068" s="616"/>
      <c r="D3068" s="73">
        <v>8.59505766278E12</v>
      </c>
      <c r="E3068" s="55" t="s">
        <v>8140</v>
      </c>
      <c r="F3068" s="594" t="s">
        <v>8141</v>
      </c>
      <c r="G3068" s="589">
        <v>18320.09</v>
      </c>
      <c r="H3068" s="590">
        <f>G3068*'ЗМІСТ'!$E$13/1000*1.2</f>
        <v>960.9825194</v>
      </c>
      <c r="I3068" s="591">
        <v>-0.021450158677559457</v>
      </c>
      <c r="J3068" s="592"/>
      <c r="K3068" s="591"/>
      <c r="L3068" s="575"/>
      <c r="M3068" s="593"/>
      <c r="N3068" s="562"/>
      <c r="O3068" s="564"/>
    </row>
    <row r="3069" ht="13.5" customHeight="1" outlineLevel="1">
      <c r="A3069" s="564"/>
      <c r="B3069" s="216">
        <f t="shared" si="1"/>
        <v>3064</v>
      </c>
      <c r="C3069" s="616"/>
      <c r="D3069" s="73">
        <v>8.595057628137E12</v>
      </c>
      <c r="E3069" s="55" t="s">
        <v>3871</v>
      </c>
      <c r="F3069" s="594" t="s">
        <v>3872</v>
      </c>
      <c r="G3069" s="589">
        <v>12784.61</v>
      </c>
      <c r="H3069" s="590">
        <f>G3069*'ЗМІСТ'!$E$13/1000*1.2</f>
        <v>670.6182517</v>
      </c>
      <c r="I3069" s="591">
        <v>-0.07479410407769715</v>
      </c>
      <c r="J3069" s="592"/>
      <c r="K3069" s="591"/>
      <c r="L3069" s="575"/>
      <c r="M3069" s="593"/>
      <c r="N3069" s="562"/>
      <c r="O3069" s="564"/>
    </row>
    <row r="3070" ht="13.5" customHeight="1" outlineLevel="1">
      <c r="A3070" s="564"/>
      <c r="B3070" s="216">
        <f t="shared" si="1"/>
        <v>3065</v>
      </c>
      <c r="C3070" s="616"/>
      <c r="D3070" s="73">
        <v>8.595057662797E12</v>
      </c>
      <c r="E3070" s="55" t="s">
        <v>8142</v>
      </c>
      <c r="F3070" s="594" t="s">
        <v>8143</v>
      </c>
      <c r="G3070" s="589">
        <v>21983.75</v>
      </c>
      <c r="H3070" s="590">
        <f>G3070*'ЗМІСТ'!$E$13/1000*1.2</f>
        <v>1153.160244</v>
      </c>
      <c r="I3070" s="591">
        <v>-0.030600758014611658</v>
      </c>
      <c r="J3070" s="592"/>
      <c r="K3070" s="591"/>
      <c r="L3070" s="575"/>
      <c r="M3070" s="593"/>
      <c r="N3070" s="562"/>
      <c r="O3070" s="564"/>
    </row>
    <row r="3071" ht="13.5" customHeight="1" outlineLevel="1">
      <c r="A3071" s="564"/>
      <c r="B3071" s="216">
        <f t="shared" si="1"/>
        <v>3066</v>
      </c>
      <c r="C3071" s="616"/>
      <c r="D3071" s="73">
        <v>8.595057628144E12</v>
      </c>
      <c r="E3071" s="55" t="s">
        <v>3873</v>
      </c>
      <c r="F3071" s="594" t="s">
        <v>3874</v>
      </c>
      <c r="G3071" s="589">
        <v>15497.01</v>
      </c>
      <c r="H3071" s="590">
        <f>G3071*'ЗМІСТ'!$E$13/1000*1.2</f>
        <v>812.8975192</v>
      </c>
      <c r="I3071" s="591">
        <v>-0.06270888613420172</v>
      </c>
      <c r="J3071" s="592"/>
      <c r="K3071" s="591"/>
      <c r="L3071" s="575"/>
      <c r="M3071" s="593"/>
      <c r="N3071" s="562"/>
      <c r="O3071" s="564"/>
    </row>
    <row r="3072" ht="13.5" customHeight="1" outlineLevel="1">
      <c r="A3072" s="564"/>
      <c r="B3072" s="216">
        <f t="shared" si="1"/>
        <v>3067</v>
      </c>
      <c r="C3072" s="616"/>
      <c r="D3072" s="73">
        <v>8.595057662803E12</v>
      </c>
      <c r="E3072" s="55" t="s">
        <v>8144</v>
      </c>
      <c r="F3072" s="594" t="s">
        <v>8145</v>
      </c>
      <c r="G3072" s="589">
        <v>26883.83</v>
      </c>
      <c r="H3072" s="590">
        <f>G3072*'ЗМІСТ'!$E$13/1000*1.2</f>
        <v>1410.194529</v>
      </c>
      <c r="I3072" s="591">
        <v>-0.03380719392761062</v>
      </c>
      <c r="J3072" s="592"/>
      <c r="K3072" s="591"/>
      <c r="L3072" s="575"/>
      <c r="M3072" s="593"/>
      <c r="N3072" s="562"/>
      <c r="O3072" s="564"/>
    </row>
    <row r="3073" ht="13.5" customHeight="1" outlineLevel="1">
      <c r="A3073" s="564"/>
      <c r="B3073" s="216">
        <f t="shared" si="1"/>
        <v>3068</v>
      </c>
      <c r="C3073" s="616"/>
      <c r="D3073" s="73">
        <v>8.595057636767E12</v>
      </c>
      <c r="E3073" s="55" t="s">
        <v>3875</v>
      </c>
      <c r="F3073" s="594" t="s">
        <v>3876</v>
      </c>
      <c r="G3073" s="589">
        <v>18864.28</v>
      </c>
      <c r="H3073" s="590">
        <f>G3073*'ЗМІСТ'!$E$13/1000*1.2</f>
        <v>989.5280711</v>
      </c>
      <c r="I3073" s="591">
        <v>-0.051965779798011424</v>
      </c>
      <c r="J3073" s="592"/>
      <c r="K3073" s="591"/>
      <c r="L3073" s="575"/>
      <c r="M3073" s="593"/>
      <c r="N3073" s="562"/>
      <c r="O3073" s="564"/>
    </row>
    <row r="3074" ht="13.5" customHeight="1" outlineLevel="1">
      <c r="A3074" s="564"/>
      <c r="B3074" s="216">
        <f t="shared" si="1"/>
        <v>3069</v>
      </c>
      <c r="C3074" s="616"/>
      <c r="D3074" s="73">
        <v>8.595057662742E12</v>
      </c>
      <c r="E3074" s="55" t="s">
        <v>8146</v>
      </c>
      <c r="F3074" s="594" t="s">
        <v>8147</v>
      </c>
      <c r="G3074" s="589">
        <v>13742.96</v>
      </c>
      <c r="H3074" s="590">
        <f>G3074*'ЗМІСТ'!$E$13/1000*1.2</f>
        <v>720.888616</v>
      </c>
      <c r="I3074" s="591"/>
      <c r="J3074" s="592"/>
      <c r="K3074" s="591"/>
      <c r="L3074" s="575"/>
      <c r="M3074" s="593"/>
      <c r="N3074" s="562"/>
      <c r="O3074" s="564"/>
    </row>
    <row r="3075" ht="13.5" customHeight="1" outlineLevel="1">
      <c r="A3075" s="564"/>
      <c r="B3075" s="216">
        <f t="shared" si="1"/>
        <v>3070</v>
      </c>
      <c r="C3075" s="616"/>
      <c r="D3075" s="73">
        <v>8.595057628106E12</v>
      </c>
      <c r="E3075" s="55" t="s">
        <v>3863</v>
      </c>
      <c r="F3075" s="594" t="s">
        <v>3864</v>
      </c>
      <c r="G3075" s="589">
        <v>10167.68</v>
      </c>
      <c r="H3075" s="590">
        <f>G3075*'ЗМІСТ'!$E$13/1000*1.2</f>
        <v>533.3468745</v>
      </c>
      <c r="I3075" s="591">
        <v>-0.06736985900880685</v>
      </c>
      <c r="J3075" s="592"/>
      <c r="K3075" s="591"/>
      <c r="L3075" s="575"/>
      <c r="M3075" s="593"/>
      <c r="N3075" s="562"/>
      <c r="O3075" s="564"/>
    </row>
    <row r="3076" ht="13.5" customHeight="1" outlineLevel="1">
      <c r="A3076" s="564"/>
      <c r="B3076" s="216">
        <f t="shared" si="1"/>
        <v>3071</v>
      </c>
      <c r="C3076" s="616"/>
      <c r="D3076" s="73">
        <v>8.59505766281E12</v>
      </c>
      <c r="E3076" s="55" t="s">
        <v>8148</v>
      </c>
      <c r="F3076" s="594" t="s">
        <v>8149</v>
      </c>
      <c r="G3076" s="589">
        <v>28783.32</v>
      </c>
      <c r="H3076" s="590">
        <f>G3076*'ЗМІСТ'!$E$13/1000*1.2</f>
        <v>1509.832505</v>
      </c>
      <c r="I3076" s="591">
        <v>-0.025118182363702148</v>
      </c>
      <c r="J3076" s="592"/>
      <c r="K3076" s="591"/>
      <c r="L3076" s="575"/>
      <c r="M3076" s="593"/>
      <c r="N3076" s="562"/>
      <c r="O3076" s="564"/>
    </row>
    <row r="3077" ht="13.5" customHeight="1" outlineLevel="1">
      <c r="A3077" s="564"/>
      <c r="B3077" s="216">
        <f t="shared" si="1"/>
        <v>3072</v>
      </c>
      <c r="C3077" s="616"/>
      <c r="D3077" s="73">
        <v>8.595057636774E12</v>
      </c>
      <c r="E3077" s="55" t="s">
        <v>3877</v>
      </c>
      <c r="F3077" s="594" t="s">
        <v>3878</v>
      </c>
      <c r="G3077" s="589">
        <v>19486.65</v>
      </c>
      <c r="H3077" s="590">
        <f>G3077*'ЗМІСТ'!$E$13/1000*1.2</f>
        <v>1022.174564</v>
      </c>
      <c r="I3077" s="591">
        <v>-0.04904092864924251</v>
      </c>
      <c r="J3077" s="592"/>
      <c r="K3077" s="591"/>
      <c r="L3077" s="575"/>
      <c r="M3077" s="593"/>
      <c r="N3077" s="562"/>
      <c r="O3077" s="564"/>
    </row>
    <row r="3078" ht="13.5" customHeight="1" outlineLevel="1">
      <c r="A3078" s="564"/>
      <c r="B3078" s="216">
        <f t="shared" si="1"/>
        <v>3073</v>
      </c>
      <c r="C3078" s="616"/>
      <c r="D3078" s="73">
        <v>8.595057662971E12</v>
      </c>
      <c r="E3078" s="55" t="s">
        <v>8150</v>
      </c>
      <c r="F3078" s="594" t="s">
        <v>8151</v>
      </c>
      <c r="G3078" s="589">
        <v>34922.72</v>
      </c>
      <c r="H3078" s="590">
        <f>G3078*'ЗМІСТ'!$E$13/1000*1.2</f>
        <v>1831.875468</v>
      </c>
      <c r="I3078" s="591">
        <v>-0.026030670380761498</v>
      </c>
      <c r="J3078" s="592"/>
      <c r="K3078" s="591"/>
      <c r="L3078" s="575"/>
      <c r="M3078" s="593"/>
      <c r="N3078" s="562"/>
      <c r="O3078" s="564"/>
    </row>
    <row r="3079" ht="13.5" customHeight="1" outlineLevel="1">
      <c r="A3079" s="564"/>
      <c r="B3079" s="216">
        <f t="shared" si="1"/>
        <v>3074</v>
      </c>
      <c r="C3079" s="616"/>
      <c r="D3079" s="73">
        <v>8.595057636781E12</v>
      </c>
      <c r="E3079" s="55" t="s">
        <v>3879</v>
      </c>
      <c r="F3079" s="594" t="s">
        <v>3880</v>
      </c>
      <c r="G3079" s="589">
        <v>22756.31</v>
      </c>
      <c r="H3079" s="590">
        <f>G3079*'ЗМІСТ'!$E$13/1000*1.2</f>
        <v>1193.684972</v>
      </c>
      <c r="I3079" s="591">
        <v>-0.043456299712345374</v>
      </c>
      <c r="J3079" s="592"/>
      <c r="K3079" s="591"/>
      <c r="L3079" s="575"/>
      <c r="M3079" s="593"/>
      <c r="N3079" s="562"/>
      <c r="O3079" s="564"/>
    </row>
    <row r="3080" ht="13.5" customHeight="1" outlineLevel="1">
      <c r="A3080" s="564"/>
      <c r="B3080" s="216">
        <f t="shared" si="1"/>
        <v>3075</v>
      </c>
      <c r="C3080" s="616"/>
      <c r="D3080" s="73">
        <v>8.595057662759E12</v>
      </c>
      <c r="E3080" s="55" t="s">
        <v>8152</v>
      </c>
      <c r="F3080" s="594" t="s">
        <v>8153</v>
      </c>
      <c r="G3080" s="589">
        <v>14278.76</v>
      </c>
      <c r="H3080" s="590">
        <f>G3080*'ЗМІСТ'!$E$13/1000*1.2</f>
        <v>748.9940693</v>
      </c>
      <c r="I3080" s="591"/>
      <c r="J3080" s="592"/>
      <c r="K3080" s="591"/>
      <c r="L3080" s="575"/>
      <c r="M3080" s="593"/>
      <c r="N3080" s="562"/>
      <c r="O3080" s="564"/>
    </row>
    <row r="3081" ht="13.5" customHeight="1" outlineLevel="1">
      <c r="A3081" s="564"/>
      <c r="B3081" s="216">
        <f t="shared" si="1"/>
        <v>3076</v>
      </c>
      <c r="C3081" s="616"/>
      <c r="D3081" s="73">
        <v>8.595057636743E12</v>
      </c>
      <c r="E3081" s="55" t="s">
        <v>3865</v>
      </c>
      <c r="F3081" s="594" t="s">
        <v>3866</v>
      </c>
      <c r="G3081" s="589">
        <v>10577.47</v>
      </c>
      <c r="H3081" s="590">
        <f>G3081*'ЗМІСТ'!$E$13/1000*1.2</f>
        <v>554.8424581</v>
      </c>
      <c r="I3081" s="591">
        <v>-0.07199904088529809</v>
      </c>
      <c r="J3081" s="592"/>
      <c r="K3081" s="591"/>
      <c r="L3081" s="575"/>
      <c r="M3081" s="593"/>
      <c r="N3081" s="562"/>
      <c r="O3081" s="564"/>
    </row>
    <row r="3082" ht="13.5" customHeight="1" outlineLevel="1">
      <c r="A3082" s="564"/>
      <c r="B3082" s="216">
        <f t="shared" si="1"/>
        <v>3077</v>
      </c>
      <c r="C3082" s="616"/>
      <c r="D3082" s="73">
        <v>8.595057650671E12</v>
      </c>
      <c r="E3082" s="55" t="s">
        <v>8154</v>
      </c>
      <c r="F3082" s="594" t="s">
        <v>8155</v>
      </c>
      <c r="G3082" s="589">
        <v>15343.45</v>
      </c>
      <c r="H3082" s="590">
        <f>G3082*'ЗМІСТ'!$E$13/1000*1.2</f>
        <v>804.842511</v>
      </c>
      <c r="I3082" s="591">
        <v>-0.08267952317455315</v>
      </c>
      <c r="J3082" s="592"/>
      <c r="K3082" s="591"/>
      <c r="L3082" s="575"/>
      <c r="M3082" s="593"/>
      <c r="N3082" s="562"/>
      <c r="O3082" s="564"/>
    </row>
    <row r="3083" ht="13.5" customHeight="1" outlineLevel="1">
      <c r="A3083" s="564"/>
      <c r="B3083" s="216">
        <f t="shared" si="1"/>
        <v>3078</v>
      </c>
      <c r="C3083" s="616"/>
      <c r="D3083" s="73">
        <v>8.595057628175E12</v>
      </c>
      <c r="E3083" s="55" t="s">
        <v>3885</v>
      </c>
      <c r="F3083" s="594" t="s">
        <v>3886</v>
      </c>
      <c r="G3083" s="589">
        <v>11257.16</v>
      </c>
      <c r="H3083" s="590">
        <f>G3083*'ЗМІСТ'!$E$13/1000*1.2</f>
        <v>590.4956787</v>
      </c>
      <c r="I3083" s="591">
        <v>-0.12574029320395091</v>
      </c>
      <c r="J3083" s="592"/>
      <c r="K3083" s="591"/>
      <c r="L3083" s="575"/>
      <c r="M3083" s="593"/>
      <c r="N3083" s="562"/>
      <c r="O3083" s="564"/>
    </row>
    <row r="3084" ht="13.5" customHeight="1" outlineLevel="1">
      <c r="A3084" s="564"/>
      <c r="B3084" s="216">
        <f t="shared" si="1"/>
        <v>3079</v>
      </c>
      <c r="C3084" s="616"/>
      <c r="D3084" s="73">
        <v>8.595057662841E12</v>
      </c>
      <c r="E3084" s="55" t="s">
        <v>8156</v>
      </c>
      <c r="F3084" s="594" t="s">
        <v>8157</v>
      </c>
      <c r="G3084" s="589">
        <v>16541.34</v>
      </c>
      <c r="H3084" s="590">
        <f>G3084*'ЗМІСТ'!$E$13/1000*1.2</f>
        <v>867.6779747</v>
      </c>
      <c r="I3084" s="591">
        <v>-0.0923739580752701</v>
      </c>
      <c r="J3084" s="592"/>
      <c r="K3084" s="591"/>
      <c r="L3084" s="575"/>
      <c r="M3084" s="593"/>
      <c r="N3084" s="562"/>
      <c r="O3084" s="564"/>
    </row>
    <row r="3085" ht="13.5" customHeight="1" outlineLevel="1">
      <c r="A3085" s="564"/>
      <c r="B3085" s="216">
        <f t="shared" si="1"/>
        <v>3080</v>
      </c>
      <c r="C3085" s="616"/>
      <c r="D3085" s="73">
        <v>8.595057628182E12</v>
      </c>
      <c r="E3085" s="55" t="s">
        <v>3887</v>
      </c>
      <c r="F3085" s="594" t="s">
        <v>3888</v>
      </c>
      <c r="G3085" s="589">
        <v>11660.77</v>
      </c>
      <c r="H3085" s="590">
        <f>G3085*'ЗМІСТ'!$E$13/1000*1.2</f>
        <v>611.6670896</v>
      </c>
      <c r="I3085" s="591">
        <v>-0.14473041707507245</v>
      </c>
      <c r="J3085" s="592"/>
      <c r="K3085" s="591"/>
      <c r="L3085" s="575"/>
      <c r="M3085" s="593"/>
      <c r="N3085" s="562"/>
      <c r="O3085" s="564"/>
    </row>
    <row r="3086" ht="13.5" customHeight="1" outlineLevel="1">
      <c r="A3086" s="564"/>
      <c r="B3086" s="216">
        <f t="shared" si="1"/>
        <v>3081</v>
      </c>
      <c r="C3086" s="616"/>
      <c r="D3086" s="73">
        <v>8.595057650695E12</v>
      </c>
      <c r="E3086" s="55" t="s">
        <v>8158</v>
      </c>
      <c r="F3086" s="594" t="s">
        <v>8159</v>
      </c>
      <c r="G3086" s="589">
        <v>19279.87</v>
      </c>
      <c r="H3086" s="590">
        <f>G3086*'ЗМІСТ'!$E$13/1000*1.2</f>
        <v>1011.327894</v>
      </c>
      <c r="I3086" s="591">
        <v>-0.09711394838974359</v>
      </c>
      <c r="J3086" s="592"/>
      <c r="K3086" s="591"/>
      <c r="L3086" s="575"/>
      <c r="M3086" s="593"/>
      <c r="N3086" s="562"/>
      <c r="O3086" s="564"/>
    </row>
    <row r="3087" ht="13.5" customHeight="1" outlineLevel="1">
      <c r="A3087" s="564"/>
      <c r="B3087" s="216">
        <f t="shared" si="1"/>
        <v>3082</v>
      </c>
      <c r="C3087" s="616"/>
      <c r="D3087" s="73">
        <v>8.595057628199E12</v>
      </c>
      <c r="E3087" s="55" t="s">
        <v>3889</v>
      </c>
      <c r="F3087" s="594" t="s">
        <v>3890</v>
      </c>
      <c r="G3087" s="589">
        <v>13258.15</v>
      </c>
      <c r="H3087" s="590">
        <f>G3087*'ЗМІСТ'!$E$13/1000*1.2</f>
        <v>695.4578492</v>
      </c>
      <c r="I3087" s="591">
        <v>-0.13246536893205516</v>
      </c>
      <c r="J3087" s="592"/>
      <c r="K3087" s="591"/>
      <c r="L3087" s="575"/>
      <c r="M3087" s="593"/>
      <c r="N3087" s="562"/>
      <c r="O3087" s="564"/>
    </row>
    <row r="3088" ht="13.5" customHeight="1" outlineLevel="1">
      <c r="A3088" s="564"/>
      <c r="B3088" s="216">
        <f t="shared" si="1"/>
        <v>3083</v>
      </c>
      <c r="C3088" s="616"/>
      <c r="D3088" s="73">
        <v>8.595057662865E12</v>
      </c>
      <c r="E3088" s="55" t="s">
        <v>8160</v>
      </c>
      <c r="F3088" s="594" t="s">
        <v>8161</v>
      </c>
      <c r="G3088" s="589">
        <v>24144.43</v>
      </c>
      <c r="H3088" s="590">
        <f>G3088*'ЗМІСТ'!$E$13/1000*1.2</f>
        <v>1266.498973</v>
      </c>
      <c r="I3088" s="591">
        <v>-0.02777397041740806</v>
      </c>
      <c r="J3088" s="592"/>
      <c r="K3088" s="591"/>
      <c r="L3088" s="575"/>
      <c r="M3088" s="593"/>
      <c r="N3088" s="562"/>
      <c r="O3088" s="564"/>
    </row>
    <row r="3089" ht="13.5" customHeight="1" outlineLevel="1">
      <c r="A3089" s="564"/>
      <c r="B3089" s="216">
        <f t="shared" si="1"/>
        <v>3084</v>
      </c>
      <c r="C3089" s="616"/>
      <c r="D3089" s="73">
        <v>8.595057628205E12</v>
      </c>
      <c r="E3089" s="55" t="s">
        <v>3891</v>
      </c>
      <c r="F3089" s="594" t="s">
        <v>3892</v>
      </c>
      <c r="G3089" s="589">
        <v>16790.64</v>
      </c>
      <c r="H3089" s="590">
        <f>G3089*'ЗМІСТ'!$E$13/1000*1.2</f>
        <v>880.7550361</v>
      </c>
      <c r="I3089" s="591">
        <v>-0.030188937842423984</v>
      </c>
      <c r="J3089" s="592"/>
      <c r="K3089" s="591"/>
      <c r="L3089" s="575"/>
      <c r="M3089" s="593"/>
      <c r="N3089" s="562"/>
      <c r="O3089" s="564"/>
    </row>
    <row r="3090" ht="13.5" customHeight="1" outlineLevel="1">
      <c r="A3090" s="564"/>
      <c r="B3090" s="216">
        <f t="shared" si="1"/>
        <v>3085</v>
      </c>
      <c r="C3090" s="616"/>
      <c r="D3090" s="73">
        <v>8.595057662872E12</v>
      </c>
      <c r="E3090" s="55" t="s">
        <v>8162</v>
      </c>
      <c r="F3090" s="594" t="s">
        <v>8163</v>
      </c>
      <c r="G3090" s="589">
        <v>29172.66</v>
      </c>
      <c r="H3090" s="590">
        <f>G3090*'ЗМІСТ'!$E$13/1000*1.2</f>
        <v>1530.255381</v>
      </c>
      <c r="I3090" s="591"/>
      <c r="J3090" s="592"/>
      <c r="K3090" s="591"/>
      <c r="L3090" s="575"/>
      <c r="M3090" s="593"/>
      <c r="N3090" s="562"/>
      <c r="O3090" s="564"/>
    </row>
    <row r="3091" ht="13.5" customHeight="1" outlineLevel="1">
      <c r="A3091" s="564"/>
      <c r="B3091" s="216">
        <f t="shared" si="1"/>
        <v>3086</v>
      </c>
      <c r="C3091" s="616"/>
      <c r="D3091" s="73">
        <v>8.595057628212E12</v>
      </c>
      <c r="E3091" s="55" t="s">
        <v>3893</v>
      </c>
      <c r="F3091" s="594" t="s">
        <v>3894</v>
      </c>
      <c r="G3091" s="589">
        <v>19705.99</v>
      </c>
      <c r="H3091" s="590">
        <f>G3091*'ЗМІСТ'!$E$13/1000*1.2</f>
        <v>1033.68007</v>
      </c>
      <c r="I3091" s="591"/>
      <c r="J3091" s="592"/>
      <c r="K3091" s="591"/>
      <c r="L3091" s="575"/>
      <c r="M3091" s="593"/>
      <c r="N3091" s="562"/>
      <c r="O3091" s="564"/>
    </row>
    <row r="3092" ht="13.5" customHeight="1" outlineLevel="1">
      <c r="A3092" s="564"/>
      <c r="B3092" s="216">
        <f t="shared" si="1"/>
        <v>3087</v>
      </c>
      <c r="C3092" s="616"/>
      <c r="D3092" s="73">
        <v>8.595057662827E12</v>
      </c>
      <c r="E3092" s="55" t="s">
        <v>8164</v>
      </c>
      <c r="F3092" s="594" t="s">
        <v>8165</v>
      </c>
      <c r="G3092" s="589">
        <v>14058.81</v>
      </c>
      <c r="H3092" s="590">
        <f>G3092*'ЗМІСТ'!$E$13/1000*1.2</f>
        <v>737.4565656</v>
      </c>
      <c r="I3092" s="591">
        <v>-0.10858407015808677</v>
      </c>
      <c r="J3092" s="592"/>
      <c r="K3092" s="591"/>
      <c r="L3092" s="575"/>
      <c r="M3092" s="593"/>
      <c r="N3092" s="562"/>
      <c r="O3092" s="564"/>
    </row>
    <row r="3093" ht="13.5" customHeight="1" outlineLevel="1">
      <c r="A3093" s="564"/>
      <c r="B3093" s="216">
        <f t="shared" si="1"/>
        <v>3088</v>
      </c>
      <c r="C3093" s="616"/>
      <c r="D3093" s="73">
        <v>8.595057628151E12</v>
      </c>
      <c r="E3093" s="55" t="s">
        <v>3881</v>
      </c>
      <c r="F3093" s="594" t="s">
        <v>3882</v>
      </c>
      <c r="G3093" s="589">
        <v>10516.8</v>
      </c>
      <c r="H3093" s="590">
        <f>G3093*'ЗМІСТ'!$E$13/1000*1.2</f>
        <v>551.660006</v>
      </c>
      <c r="I3093" s="591">
        <v>-0.1459420126364362</v>
      </c>
      <c r="J3093" s="592"/>
      <c r="K3093" s="591"/>
      <c r="L3093" s="575"/>
      <c r="M3093" s="593"/>
      <c r="N3093" s="562"/>
      <c r="O3093" s="564"/>
    </row>
    <row r="3094" ht="13.5" customHeight="1" outlineLevel="1">
      <c r="A3094" s="564"/>
      <c r="B3094" s="216">
        <f t="shared" si="1"/>
        <v>3089</v>
      </c>
      <c r="C3094" s="616"/>
      <c r="D3094" s="73">
        <v>8.595057662889E12</v>
      </c>
      <c r="E3094" s="55" t="s">
        <v>8166</v>
      </c>
      <c r="F3094" s="594" t="s">
        <v>8167</v>
      </c>
      <c r="G3094" s="589">
        <v>30895.7</v>
      </c>
      <c r="H3094" s="590">
        <f>G3094*'ЗМІСТ'!$E$13/1000*1.2</f>
        <v>1620.637651</v>
      </c>
      <c r="I3094" s="591">
        <v>-0.06726589758374144</v>
      </c>
      <c r="J3094" s="592"/>
      <c r="K3094" s="591"/>
      <c r="L3094" s="575"/>
      <c r="M3094" s="593"/>
      <c r="N3094" s="562"/>
      <c r="O3094" s="564"/>
    </row>
    <row r="3095" ht="13.5" customHeight="1" outlineLevel="1">
      <c r="A3095" s="564"/>
      <c r="B3095" s="216">
        <f t="shared" si="1"/>
        <v>3090</v>
      </c>
      <c r="C3095" s="616"/>
      <c r="D3095" s="73">
        <v>8.595057628229E12</v>
      </c>
      <c r="E3095" s="55" t="s">
        <v>3895</v>
      </c>
      <c r="F3095" s="594" t="s">
        <v>3896</v>
      </c>
      <c r="G3095" s="589">
        <v>20603.04</v>
      </c>
      <c r="H3095" s="590">
        <f>G3095*'ЗМІСТ'!$E$13/1000*1.2</f>
        <v>1080.734936</v>
      </c>
      <c r="I3095" s="591">
        <v>-0.08936719307235386</v>
      </c>
      <c r="J3095" s="592"/>
      <c r="K3095" s="591"/>
      <c r="L3095" s="575"/>
      <c r="M3095" s="593"/>
      <c r="N3095" s="562"/>
      <c r="O3095" s="564"/>
    </row>
    <row r="3096" ht="13.5" customHeight="1" outlineLevel="1">
      <c r="A3096" s="564"/>
      <c r="B3096" s="216">
        <f t="shared" si="1"/>
        <v>3091</v>
      </c>
      <c r="C3096" s="616"/>
      <c r="D3096" s="73">
        <v>8.595057662896E12</v>
      </c>
      <c r="E3096" s="55" t="s">
        <v>8168</v>
      </c>
      <c r="F3096" s="594" t="s">
        <v>8169</v>
      </c>
      <c r="G3096" s="589">
        <v>39281.25</v>
      </c>
      <c r="H3096" s="590">
        <f>G3096*'ЗМІСТ'!$E$13/1000*1.2</f>
        <v>2060.502683</v>
      </c>
      <c r="I3096" s="591">
        <v>-0.05256709288556962</v>
      </c>
      <c r="J3096" s="592"/>
      <c r="K3096" s="591"/>
      <c r="L3096" s="575"/>
      <c r="M3096" s="593"/>
      <c r="N3096" s="562"/>
      <c r="O3096" s="564"/>
    </row>
    <row r="3097" ht="13.5" customHeight="1" outlineLevel="1">
      <c r="A3097" s="564"/>
      <c r="B3097" s="216">
        <f t="shared" si="1"/>
        <v>3092</v>
      </c>
      <c r="C3097" s="616"/>
      <c r="D3097" s="73">
        <v>8.595057628236E12</v>
      </c>
      <c r="E3097" s="55" t="s">
        <v>3897</v>
      </c>
      <c r="F3097" s="594" t="s">
        <v>3898</v>
      </c>
      <c r="G3097" s="589">
        <v>25945.1</v>
      </c>
      <c r="H3097" s="590">
        <f>G3097*'ЗМІСТ'!$E$13/1000*1.2</f>
        <v>1360.953334</v>
      </c>
      <c r="I3097" s="591">
        <v>-0.08539839608290256</v>
      </c>
      <c r="J3097" s="592"/>
      <c r="K3097" s="591"/>
      <c r="L3097" s="575"/>
      <c r="M3097" s="593"/>
      <c r="N3097" s="562"/>
      <c r="O3097" s="564"/>
    </row>
    <row r="3098" ht="13.5" customHeight="1" outlineLevel="1">
      <c r="A3098" s="564"/>
      <c r="B3098" s="216">
        <f t="shared" si="1"/>
        <v>3093</v>
      </c>
      <c r="C3098" s="616"/>
      <c r="D3098" s="73">
        <v>8.595057662834E12</v>
      </c>
      <c r="E3098" s="55" t="s">
        <v>8170</v>
      </c>
      <c r="F3098" s="594" t="s">
        <v>8171</v>
      </c>
      <c r="G3098" s="589">
        <v>14651.09</v>
      </c>
      <c r="H3098" s="590">
        <f>G3098*'ЗМІСТ'!$E$13/1000*1.2</f>
        <v>768.5246841</v>
      </c>
      <c r="I3098" s="591">
        <v>-0.10680346785799294</v>
      </c>
      <c r="J3098" s="592"/>
      <c r="K3098" s="591"/>
      <c r="L3098" s="575"/>
      <c r="M3098" s="593"/>
      <c r="N3098" s="562"/>
      <c r="O3098" s="564"/>
    </row>
    <row r="3099" ht="13.5" customHeight="1" outlineLevel="1">
      <c r="A3099" s="564"/>
      <c r="B3099" s="216">
        <f t="shared" si="1"/>
        <v>3094</v>
      </c>
      <c r="C3099" s="616"/>
      <c r="D3099" s="73">
        <v>8.595057628168E12</v>
      </c>
      <c r="E3099" s="55" t="s">
        <v>3883</v>
      </c>
      <c r="F3099" s="594" t="s">
        <v>3884</v>
      </c>
      <c r="G3099" s="589">
        <v>10799.25</v>
      </c>
      <c r="H3099" s="590">
        <f>G3099*'ЗМІСТ'!$E$13/1000*1.2</f>
        <v>566.4759547</v>
      </c>
      <c r="I3099" s="591">
        <v>-0.15623109248601316</v>
      </c>
      <c r="J3099" s="592"/>
      <c r="K3099" s="591"/>
      <c r="L3099" s="575"/>
      <c r="M3099" s="593"/>
      <c r="N3099" s="562"/>
      <c r="O3099" s="564"/>
    </row>
    <row r="3100" ht="13.5" customHeight="1" outlineLevel="1">
      <c r="A3100" s="564"/>
      <c r="B3100" s="216">
        <f t="shared" si="1"/>
        <v>3095</v>
      </c>
      <c r="C3100" s="616"/>
      <c r="D3100" s="73">
        <v>8.595057662902E12</v>
      </c>
      <c r="E3100" s="55" t="s">
        <v>8172</v>
      </c>
      <c r="F3100" s="594" t="s">
        <v>8173</v>
      </c>
      <c r="G3100" s="589">
        <v>17861.46</v>
      </c>
      <c r="H3100" s="590">
        <f>G3100*'ЗМІСТ'!$E$13/1000*1.2</f>
        <v>936.9250277</v>
      </c>
      <c r="I3100" s="591"/>
      <c r="J3100" s="592"/>
      <c r="K3100" s="591"/>
      <c r="L3100" s="575"/>
      <c r="M3100" s="593"/>
      <c r="N3100" s="562"/>
      <c r="O3100" s="564"/>
    </row>
    <row r="3101" ht="13.5" customHeight="1" outlineLevel="1">
      <c r="A3101" s="564"/>
      <c r="B3101" s="216">
        <f t="shared" si="1"/>
        <v>3096</v>
      </c>
      <c r="C3101" s="616"/>
      <c r="D3101" s="73">
        <v>8.595057630321E12</v>
      </c>
      <c r="E3101" s="55" t="s">
        <v>3899</v>
      </c>
      <c r="F3101" s="594" t="s">
        <v>3900</v>
      </c>
      <c r="G3101" s="589">
        <v>13261.53</v>
      </c>
      <c r="H3101" s="590">
        <f>G3101*'ЗМІСТ'!$E$13/1000*1.2</f>
        <v>695.6351475</v>
      </c>
      <c r="I3101" s="591">
        <v>0.031275627695772946</v>
      </c>
      <c r="J3101" s="592"/>
      <c r="K3101" s="591"/>
      <c r="L3101" s="575"/>
      <c r="M3101" s="593"/>
      <c r="N3101" s="562"/>
      <c r="O3101" s="564"/>
    </row>
    <row r="3102" ht="13.5" customHeight="1" outlineLevel="1">
      <c r="A3102" s="564"/>
      <c r="B3102" s="216">
        <f t="shared" si="1"/>
        <v>3097</v>
      </c>
      <c r="C3102" s="616"/>
      <c r="D3102" s="73">
        <v>8.595057662919E12</v>
      </c>
      <c r="E3102" s="55" t="s">
        <v>8174</v>
      </c>
      <c r="F3102" s="594" t="s">
        <v>8175</v>
      </c>
      <c r="G3102" s="589">
        <v>19039.81</v>
      </c>
      <c r="H3102" s="590">
        <f>G3102*'ЗМІСТ'!$E$13/1000*1.2</f>
        <v>998.7355183</v>
      </c>
      <c r="I3102" s="591"/>
      <c r="J3102" s="592"/>
      <c r="K3102" s="591"/>
      <c r="L3102" s="575"/>
      <c r="M3102" s="593"/>
      <c r="N3102" s="562"/>
      <c r="O3102" s="564"/>
    </row>
    <row r="3103" ht="13.5" customHeight="1" outlineLevel="1">
      <c r="A3103" s="564"/>
      <c r="B3103" s="216">
        <f t="shared" si="1"/>
        <v>3098</v>
      </c>
      <c r="C3103" s="616"/>
      <c r="D3103" s="73">
        <v>8.595057636804E12</v>
      </c>
      <c r="E3103" s="55" t="s">
        <v>3901</v>
      </c>
      <c r="F3103" s="594" t="s">
        <v>3902</v>
      </c>
      <c r="G3103" s="589">
        <v>14062.4</v>
      </c>
      <c r="H3103" s="590">
        <f>G3103*'ЗМІСТ'!$E$13/1000*1.2</f>
        <v>737.6448795</v>
      </c>
      <c r="I3103" s="591">
        <v>0.03429154339812557</v>
      </c>
      <c r="J3103" s="592"/>
      <c r="K3103" s="591"/>
      <c r="L3103" s="575"/>
      <c r="M3103" s="593"/>
      <c r="N3103" s="562"/>
      <c r="O3103" s="564"/>
    </row>
    <row r="3104" ht="13.5" customHeight="1" outlineLevel="1">
      <c r="A3104" s="564"/>
      <c r="B3104" s="216">
        <f t="shared" si="1"/>
        <v>3099</v>
      </c>
      <c r="C3104" s="616"/>
      <c r="D3104" s="73">
        <v>8.595057662926E12</v>
      </c>
      <c r="E3104" s="55" t="s">
        <v>8176</v>
      </c>
      <c r="F3104" s="594" t="s">
        <v>8177</v>
      </c>
      <c r="G3104" s="589">
        <v>22332.01</v>
      </c>
      <c r="H3104" s="590">
        <f>G3104*'ЗМІСТ'!$E$13/1000*1.2</f>
        <v>1171.428264</v>
      </c>
      <c r="I3104" s="591"/>
      <c r="J3104" s="592"/>
      <c r="K3104" s="591"/>
      <c r="L3104" s="575"/>
      <c r="M3104" s="593"/>
      <c r="N3104" s="562"/>
      <c r="O3104" s="564"/>
    </row>
    <row r="3105" ht="13.5" customHeight="1" outlineLevel="1">
      <c r="A3105" s="564"/>
      <c r="B3105" s="216">
        <f t="shared" si="1"/>
        <v>3100</v>
      </c>
      <c r="C3105" s="616"/>
      <c r="D3105" s="73">
        <v>8.595057633223E12</v>
      </c>
      <c r="E3105" s="55" t="s">
        <v>3903</v>
      </c>
      <c r="F3105" s="594" t="s">
        <v>3904</v>
      </c>
      <c r="G3105" s="589">
        <v>15450.46</v>
      </c>
      <c r="H3105" s="590">
        <f>G3105*'ЗМІСТ'!$E$13/1000*1.2</f>
        <v>810.4557334</v>
      </c>
      <c r="I3105" s="591">
        <v>0.038354271320740534</v>
      </c>
      <c r="J3105" s="592"/>
      <c r="K3105" s="591"/>
      <c r="L3105" s="575"/>
      <c r="M3105" s="593"/>
      <c r="N3105" s="562"/>
      <c r="O3105" s="564"/>
    </row>
    <row r="3106" ht="13.5" customHeight="1" outlineLevel="1">
      <c r="A3106" s="564"/>
      <c r="B3106" s="216">
        <f t="shared" si="1"/>
        <v>3101</v>
      </c>
      <c r="C3106" s="616"/>
      <c r="D3106" s="73">
        <v>8.595057662933E12</v>
      </c>
      <c r="E3106" s="55" t="s">
        <v>8178</v>
      </c>
      <c r="F3106" s="594" t="s">
        <v>8179</v>
      </c>
      <c r="G3106" s="589">
        <v>26380.6</v>
      </c>
      <c r="H3106" s="590">
        <f>G3106*'ЗМІСТ'!$E$13/1000*1.2</f>
        <v>1383.797539</v>
      </c>
      <c r="I3106" s="591"/>
      <c r="J3106" s="592"/>
      <c r="K3106" s="591"/>
      <c r="L3106" s="575"/>
      <c r="M3106" s="593"/>
      <c r="N3106" s="562"/>
      <c r="O3106" s="564"/>
    </row>
    <row r="3107" ht="13.5" customHeight="1" outlineLevel="1">
      <c r="A3107" s="564"/>
      <c r="B3107" s="216">
        <f t="shared" si="1"/>
        <v>3102</v>
      </c>
      <c r="C3107" s="616"/>
      <c r="D3107" s="73">
        <v>8.595057630031E12</v>
      </c>
      <c r="E3107" s="55" t="s">
        <v>3905</v>
      </c>
      <c r="F3107" s="594" t="s">
        <v>3906</v>
      </c>
      <c r="G3107" s="589">
        <v>18866.1</v>
      </c>
      <c r="H3107" s="590">
        <f>G3107*'ЗМІСТ'!$E$13/1000*1.2</f>
        <v>989.6235394</v>
      </c>
      <c r="I3107" s="591">
        <v>0.04465104698109999</v>
      </c>
      <c r="J3107" s="592"/>
      <c r="K3107" s="591"/>
      <c r="L3107" s="575"/>
      <c r="M3107" s="593"/>
      <c r="N3107" s="562"/>
      <c r="O3107" s="564"/>
    </row>
    <row r="3108" ht="13.5" customHeight="1" outlineLevel="1">
      <c r="A3108" s="564"/>
      <c r="B3108" s="216">
        <f t="shared" si="1"/>
        <v>3103</v>
      </c>
      <c r="C3108" s="616"/>
      <c r="D3108" s="73">
        <v>8.59505766294E12</v>
      </c>
      <c r="E3108" s="55" t="s">
        <v>8180</v>
      </c>
      <c r="F3108" s="594" t="s">
        <v>8181</v>
      </c>
      <c r="G3108" s="589">
        <v>31871.28</v>
      </c>
      <c r="H3108" s="590">
        <f>G3108*'ЗМІСТ'!$E$13/1000*1.2</f>
        <v>1671.811817</v>
      </c>
      <c r="I3108" s="591"/>
      <c r="J3108" s="592"/>
      <c r="K3108" s="591"/>
      <c r="L3108" s="575"/>
      <c r="M3108" s="593"/>
      <c r="N3108" s="562"/>
      <c r="O3108" s="564"/>
    </row>
    <row r="3109" ht="13.5" customHeight="1" outlineLevel="1">
      <c r="A3109" s="564"/>
      <c r="B3109" s="216">
        <f t="shared" si="1"/>
        <v>3104</v>
      </c>
      <c r="C3109" s="616"/>
      <c r="D3109" s="73">
        <v>8.595057629455E12</v>
      </c>
      <c r="E3109" s="55" t="s">
        <v>3907</v>
      </c>
      <c r="F3109" s="594" t="s">
        <v>3908</v>
      </c>
      <c r="G3109" s="589">
        <v>23091.86</v>
      </c>
      <c r="H3109" s="590">
        <f>G3109*'ЗМІСТ'!$E$13/1000*1.2</f>
        <v>1211.286287</v>
      </c>
      <c r="I3109" s="591">
        <v>0.04797780616614229</v>
      </c>
      <c r="J3109" s="592"/>
      <c r="K3109" s="591"/>
      <c r="L3109" s="575"/>
      <c r="M3109" s="593"/>
      <c r="N3109" s="562"/>
      <c r="O3109" s="564"/>
    </row>
    <row r="3110" ht="13.5" customHeight="1" outlineLevel="1">
      <c r="A3110" s="564"/>
      <c r="B3110" s="216">
        <f t="shared" si="1"/>
        <v>3105</v>
      </c>
      <c r="C3110" s="616"/>
      <c r="D3110" s="73">
        <v>8.595057662957E12</v>
      </c>
      <c r="E3110" s="55" t="s">
        <v>8182</v>
      </c>
      <c r="F3110" s="594" t="s">
        <v>8183</v>
      </c>
      <c r="G3110" s="589">
        <v>33975.71</v>
      </c>
      <c r="H3110" s="590">
        <f>G3110*'ЗМІСТ'!$E$13/1000*1.2</f>
        <v>1782.199945</v>
      </c>
      <c r="I3110" s="591"/>
      <c r="J3110" s="592"/>
      <c r="K3110" s="591"/>
      <c r="L3110" s="575"/>
      <c r="M3110" s="593"/>
      <c r="N3110" s="562"/>
      <c r="O3110" s="564"/>
    </row>
    <row r="3111" ht="13.5" customHeight="1" outlineLevel="1">
      <c r="A3111" s="564"/>
      <c r="B3111" s="216">
        <f t="shared" si="1"/>
        <v>3106</v>
      </c>
      <c r="C3111" s="616"/>
      <c r="D3111" s="73">
        <v>8.595057636811E12</v>
      </c>
      <c r="E3111" s="55" t="s">
        <v>3909</v>
      </c>
      <c r="F3111" s="594" t="s">
        <v>3910</v>
      </c>
      <c r="G3111" s="589">
        <v>23502.46</v>
      </c>
      <c r="H3111" s="590">
        <f>G3111*'ЗМІСТ'!$E$13/1000*1.2</f>
        <v>1232.82436</v>
      </c>
      <c r="I3111" s="591">
        <v>0.04710012286857395</v>
      </c>
      <c r="J3111" s="592"/>
      <c r="K3111" s="591"/>
      <c r="L3111" s="575"/>
      <c r="M3111" s="593"/>
      <c r="N3111" s="562"/>
      <c r="O3111" s="564"/>
    </row>
    <row r="3112" ht="13.5" customHeight="1" outlineLevel="1">
      <c r="A3112" s="564"/>
      <c r="B3112" s="216">
        <f t="shared" si="1"/>
        <v>3107</v>
      </c>
      <c r="C3112" s="616"/>
      <c r="D3112" s="73">
        <v>8.595057662964E12</v>
      </c>
      <c r="E3112" s="55" t="s">
        <v>8184</v>
      </c>
      <c r="F3112" s="594" t="s">
        <v>8185</v>
      </c>
      <c r="G3112" s="589">
        <v>43182.66</v>
      </c>
      <c r="H3112" s="590">
        <f>G3112*'ЗМІСТ'!$E$13/1000*1.2</f>
        <v>2265.151612</v>
      </c>
      <c r="I3112" s="591"/>
      <c r="J3112" s="592"/>
      <c r="K3112" s="591"/>
      <c r="L3112" s="575"/>
      <c r="M3112" s="593"/>
      <c r="N3112" s="562"/>
      <c r="O3112" s="564"/>
    </row>
    <row r="3113" ht="13.5" customHeight="1" outlineLevel="1">
      <c r="A3113" s="564"/>
      <c r="B3113" s="216">
        <f t="shared" si="1"/>
        <v>3108</v>
      </c>
      <c r="C3113" s="616"/>
      <c r="D3113" s="73">
        <v>8.595057636828E12</v>
      </c>
      <c r="E3113" s="55" t="s">
        <v>3911</v>
      </c>
      <c r="F3113" s="594" t="s">
        <v>3912</v>
      </c>
      <c r="G3113" s="589">
        <v>29733.18</v>
      </c>
      <c r="H3113" s="590">
        <f>G3113*'ЗМІСТ'!$E$13/1000*1.2</f>
        <v>1559.657525</v>
      </c>
      <c r="I3113" s="591">
        <v>0.043965293058306626</v>
      </c>
      <c r="J3113" s="592"/>
      <c r="K3113" s="591"/>
      <c r="L3113" s="575"/>
      <c r="M3113" s="593"/>
      <c r="N3113" s="562"/>
      <c r="O3113" s="564"/>
    </row>
    <row r="3114" ht="13.5" customHeight="1" outlineLevel="1">
      <c r="A3114" s="564"/>
      <c r="B3114" s="216">
        <f t="shared" si="1"/>
        <v>3109</v>
      </c>
      <c r="C3114" s="616"/>
      <c r="D3114" s="73">
        <v>8.595568905239E12</v>
      </c>
      <c r="E3114" s="55" t="s">
        <v>4386</v>
      </c>
      <c r="F3114" s="594" t="s">
        <v>4387</v>
      </c>
      <c r="G3114" s="589">
        <v>10.82</v>
      </c>
      <c r="H3114" s="590">
        <f>G3114*'ЗМІСТ'!$E$13/1000*1.2</f>
        <v>0.5675643984</v>
      </c>
      <c r="I3114" s="591"/>
      <c r="J3114" s="592"/>
      <c r="K3114" s="591"/>
      <c r="L3114" s="575"/>
      <c r="M3114" s="593"/>
      <c r="N3114" s="562"/>
      <c r="O3114" s="564"/>
    </row>
    <row r="3115" ht="13.5" customHeight="1" outlineLevel="1">
      <c r="A3115" s="564"/>
      <c r="B3115" s="216">
        <f t="shared" si="1"/>
        <v>3110</v>
      </c>
      <c r="C3115" s="616"/>
      <c r="D3115" s="73">
        <v>8.59505762119E12</v>
      </c>
      <c r="E3115" s="55" t="s">
        <v>4373</v>
      </c>
      <c r="F3115" s="594" t="s">
        <v>4374</v>
      </c>
      <c r="G3115" s="589">
        <v>10.82</v>
      </c>
      <c r="H3115" s="590">
        <f>G3115*'ЗМІСТ'!$E$13/1000*1.2</f>
        <v>0.5675643984</v>
      </c>
      <c r="I3115" s="591"/>
      <c r="J3115" s="592"/>
      <c r="K3115" s="591"/>
      <c r="L3115" s="575"/>
      <c r="M3115" s="593"/>
      <c r="N3115" s="562"/>
      <c r="O3115" s="564"/>
    </row>
    <row r="3116" ht="13.5" customHeight="1" outlineLevel="1">
      <c r="A3116" s="564"/>
      <c r="B3116" s="216">
        <f t="shared" si="1"/>
        <v>3111</v>
      </c>
      <c r="C3116" s="616"/>
      <c r="D3116" s="73">
        <v>8.595057620155E12</v>
      </c>
      <c r="E3116" s="55" t="s">
        <v>8186</v>
      </c>
      <c r="F3116" s="594" t="s">
        <v>8187</v>
      </c>
      <c r="G3116" s="589">
        <v>3664.22</v>
      </c>
      <c r="H3116" s="590">
        <f>G3116*'ЗМІСТ'!$E$13/1000*1.2</f>
        <v>192.2070998</v>
      </c>
      <c r="I3116" s="591"/>
      <c r="J3116" s="592"/>
      <c r="K3116" s="591"/>
      <c r="L3116" s="575"/>
      <c r="M3116" s="593"/>
      <c r="N3116" s="562"/>
      <c r="O3116" s="564"/>
    </row>
    <row r="3117" ht="13.5" customHeight="1" outlineLevel="1">
      <c r="A3117" s="564"/>
      <c r="B3117" s="216">
        <f t="shared" si="1"/>
        <v>3112</v>
      </c>
      <c r="C3117" s="616"/>
      <c r="D3117" s="73">
        <v>8.595568902764E12</v>
      </c>
      <c r="E3117" s="55" t="s">
        <v>4388</v>
      </c>
      <c r="F3117" s="594" t="s">
        <v>4389</v>
      </c>
      <c r="G3117" s="589">
        <v>22.79</v>
      </c>
      <c r="H3117" s="590">
        <f>G3117*'ЗМІСТ'!$E$13/1000*1.2</f>
        <v>1.195452185</v>
      </c>
      <c r="I3117" s="591"/>
      <c r="J3117" s="592"/>
      <c r="K3117" s="591"/>
      <c r="L3117" s="575"/>
      <c r="M3117" s="593"/>
      <c r="N3117" s="562"/>
      <c r="O3117" s="564"/>
    </row>
    <row r="3118" ht="13.5" customHeight="1" outlineLevel="1">
      <c r="A3118" s="564"/>
      <c r="B3118" s="216">
        <f t="shared" si="1"/>
        <v>3113</v>
      </c>
      <c r="C3118" s="616"/>
      <c r="D3118" s="73">
        <v>8.595057621206E12</v>
      </c>
      <c r="E3118" s="55" t="s">
        <v>4375</v>
      </c>
      <c r="F3118" s="594" t="s">
        <v>4376</v>
      </c>
      <c r="G3118" s="589">
        <v>22.79</v>
      </c>
      <c r="H3118" s="590">
        <f>G3118*'ЗМІСТ'!$E$13/1000*1.2</f>
        <v>1.195452185</v>
      </c>
      <c r="I3118" s="591"/>
      <c r="J3118" s="592"/>
      <c r="K3118" s="591"/>
      <c r="L3118" s="575"/>
      <c r="M3118" s="593"/>
      <c r="N3118" s="562"/>
      <c r="O3118" s="564"/>
    </row>
    <row r="3119" ht="13.5" customHeight="1" outlineLevel="1">
      <c r="A3119" s="564"/>
      <c r="B3119" s="216">
        <f t="shared" si="1"/>
        <v>3114</v>
      </c>
      <c r="C3119" s="616"/>
      <c r="D3119" s="73">
        <v>8.595057629196E12</v>
      </c>
      <c r="E3119" s="55" t="s">
        <v>4377</v>
      </c>
      <c r="F3119" s="594" t="s">
        <v>4378</v>
      </c>
      <c r="G3119" s="589">
        <v>53.3</v>
      </c>
      <c r="H3119" s="590">
        <f>G3119*'ЗМІСТ'!$E$13/1000*1.2</f>
        <v>2.795857896</v>
      </c>
      <c r="I3119" s="591">
        <v>0.06348483689136283</v>
      </c>
      <c r="J3119" s="592"/>
      <c r="K3119" s="591"/>
      <c r="L3119" s="575"/>
      <c r="M3119" s="593"/>
      <c r="N3119" s="562"/>
      <c r="O3119" s="564"/>
    </row>
    <row r="3120" ht="13.5" customHeight="1" outlineLevel="1">
      <c r="A3120" s="564"/>
      <c r="B3120" s="216">
        <f t="shared" si="1"/>
        <v>3115</v>
      </c>
      <c r="C3120" s="616"/>
      <c r="D3120" s="73">
        <v>8.595057620162E12</v>
      </c>
      <c r="E3120" s="55" t="s">
        <v>4447</v>
      </c>
      <c r="F3120" s="594" t="s">
        <v>4448</v>
      </c>
      <c r="G3120" s="589">
        <v>4239.69</v>
      </c>
      <c r="H3120" s="590">
        <f>G3120*'ЗМІСТ'!$E$13/1000*1.2</f>
        <v>222.3934477</v>
      </c>
      <c r="I3120" s="591"/>
      <c r="J3120" s="592"/>
      <c r="K3120" s="591"/>
      <c r="L3120" s="575"/>
      <c r="M3120" s="593"/>
      <c r="N3120" s="562"/>
      <c r="O3120" s="564"/>
    </row>
    <row r="3121" ht="13.5" customHeight="1" outlineLevel="1">
      <c r="A3121" s="564"/>
      <c r="B3121" s="216">
        <f t="shared" si="1"/>
        <v>3116</v>
      </c>
      <c r="C3121" s="616"/>
      <c r="D3121" s="73">
        <v>8.595057629189E12</v>
      </c>
      <c r="E3121" s="55" t="s">
        <v>8188</v>
      </c>
      <c r="F3121" s="594" t="s">
        <v>8189</v>
      </c>
      <c r="G3121" s="589">
        <v>24.21</v>
      </c>
      <c r="H3121" s="590">
        <f>G3121*'ЗМІСТ'!$E$13/1000*1.2</f>
        <v>1.269938455</v>
      </c>
      <c r="I3121" s="591"/>
      <c r="J3121" s="592"/>
      <c r="K3121" s="591"/>
      <c r="L3121" s="575"/>
      <c r="M3121" s="593"/>
      <c r="N3121" s="562"/>
      <c r="O3121" s="564"/>
    </row>
    <row r="3122" ht="13.5" customHeight="1" outlineLevel="1">
      <c r="A3122" s="564"/>
      <c r="B3122" s="216">
        <f t="shared" si="1"/>
        <v>3117</v>
      </c>
      <c r="C3122" s="616"/>
      <c r="D3122" s="73">
        <v>8.595057629202E12</v>
      </c>
      <c r="E3122" s="55" t="s">
        <v>8190</v>
      </c>
      <c r="F3122" s="594" t="s">
        <v>8191</v>
      </c>
      <c r="G3122" s="589">
        <v>34.17</v>
      </c>
      <c r="H3122" s="590">
        <f>G3122*'ЗМІСТ'!$E$13/1000*1.2</f>
        <v>1.79239145</v>
      </c>
      <c r="I3122" s="591"/>
      <c r="J3122" s="592"/>
      <c r="K3122" s="591"/>
      <c r="L3122" s="575"/>
      <c r="M3122" s="593"/>
      <c r="N3122" s="562"/>
      <c r="O3122" s="564"/>
    </row>
    <row r="3123" ht="13.5" customHeight="1" outlineLevel="1">
      <c r="A3123" s="564"/>
      <c r="B3123" s="216">
        <f t="shared" si="1"/>
        <v>3118</v>
      </c>
      <c r="C3123" s="616"/>
      <c r="D3123" s="73">
        <v>8.595568902771E12</v>
      </c>
      <c r="E3123" s="55" t="s">
        <v>8192</v>
      </c>
      <c r="F3123" s="594" t="s">
        <v>4391</v>
      </c>
      <c r="G3123" s="589">
        <v>41.29</v>
      </c>
      <c r="H3123" s="590">
        <f>G3123*'ЗМІСТ'!$E$13/1000*1.2</f>
        <v>2.165871905</v>
      </c>
      <c r="I3123" s="591"/>
      <c r="J3123" s="592"/>
      <c r="K3123" s="591"/>
      <c r="L3123" s="575"/>
      <c r="M3123" s="593"/>
      <c r="N3123" s="562"/>
      <c r="O3123" s="564"/>
    </row>
    <row r="3124" ht="13.5" customHeight="1" outlineLevel="1">
      <c r="A3124" s="564"/>
      <c r="B3124" s="216">
        <f t="shared" si="1"/>
        <v>3119</v>
      </c>
      <c r="C3124" s="616"/>
      <c r="D3124" s="73">
        <v>8.595057629219E12</v>
      </c>
      <c r="E3124" s="55" t="s">
        <v>8193</v>
      </c>
      <c r="F3124" s="594" t="s">
        <v>4380</v>
      </c>
      <c r="G3124" s="589">
        <v>39.65</v>
      </c>
      <c r="H3124" s="590">
        <f>G3124*'ЗМІСТ'!$E$13/1000*1.2</f>
        <v>2.079845508</v>
      </c>
      <c r="I3124" s="591"/>
      <c r="J3124" s="592"/>
      <c r="K3124" s="591"/>
      <c r="L3124" s="575"/>
      <c r="M3124" s="593"/>
      <c r="N3124" s="562"/>
      <c r="O3124" s="564"/>
    </row>
    <row r="3125" ht="13.5" customHeight="1" outlineLevel="1">
      <c r="A3125" s="564"/>
      <c r="B3125" s="216">
        <f t="shared" si="1"/>
        <v>3120</v>
      </c>
      <c r="C3125" s="616"/>
      <c r="D3125" s="73">
        <v>8.595568905215E12</v>
      </c>
      <c r="E3125" s="55" t="s">
        <v>4390</v>
      </c>
      <c r="F3125" s="594" t="s">
        <v>4391</v>
      </c>
      <c r="G3125" s="589">
        <v>41.29</v>
      </c>
      <c r="H3125" s="590">
        <f>G3125*'ЗМІСТ'!$E$13/1000*1.2</f>
        <v>2.165871905</v>
      </c>
      <c r="I3125" s="591"/>
      <c r="J3125" s="592"/>
      <c r="K3125" s="591"/>
      <c r="L3125" s="575"/>
      <c r="M3125" s="593"/>
      <c r="N3125" s="562"/>
      <c r="O3125" s="564"/>
    </row>
    <row r="3126" ht="13.5" customHeight="1" outlineLevel="1">
      <c r="A3126" s="564"/>
      <c r="B3126" s="216">
        <f t="shared" si="1"/>
        <v>3121</v>
      </c>
      <c r="C3126" s="616"/>
      <c r="D3126" s="73">
        <v>8.595057621213E12</v>
      </c>
      <c r="E3126" s="55" t="s">
        <v>4379</v>
      </c>
      <c r="F3126" s="594" t="s">
        <v>4380</v>
      </c>
      <c r="G3126" s="589">
        <v>41.29</v>
      </c>
      <c r="H3126" s="590">
        <f>G3126*'ЗМІСТ'!$E$13/1000*1.2</f>
        <v>2.165871905</v>
      </c>
      <c r="I3126" s="591"/>
      <c r="J3126" s="592"/>
      <c r="K3126" s="591"/>
      <c r="L3126" s="575"/>
      <c r="M3126" s="593"/>
      <c r="N3126" s="562"/>
      <c r="O3126" s="564"/>
    </row>
    <row r="3127" ht="13.5" customHeight="1" outlineLevel="1">
      <c r="A3127" s="564"/>
      <c r="B3127" s="216">
        <f t="shared" si="1"/>
        <v>3122</v>
      </c>
      <c r="C3127" s="616"/>
      <c r="D3127" s="73">
        <v>8.595057629226E12</v>
      </c>
      <c r="E3127" s="55" t="s">
        <v>8194</v>
      </c>
      <c r="F3127" s="594" t="s">
        <v>4391</v>
      </c>
      <c r="G3127" s="589">
        <v>53.82</v>
      </c>
      <c r="H3127" s="590">
        <f>G3127*'ЗМІСТ'!$E$13/1000*1.2</f>
        <v>2.823134558</v>
      </c>
      <c r="I3127" s="591"/>
      <c r="J3127" s="592"/>
      <c r="K3127" s="591"/>
      <c r="L3127" s="575"/>
      <c r="M3127" s="593"/>
      <c r="N3127" s="562"/>
      <c r="O3127" s="564"/>
    </row>
    <row r="3128" ht="13.5" customHeight="1" outlineLevel="1">
      <c r="A3128" s="564"/>
      <c r="B3128" s="216">
        <f t="shared" si="1"/>
        <v>3123</v>
      </c>
      <c r="C3128" s="616"/>
      <c r="D3128" s="73">
        <v>8.595568902788E12</v>
      </c>
      <c r="E3128" s="55" t="s">
        <v>4392</v>
      </c>
      <c r="F3128" s="594" t="s">
        <v>4393</v>
      </c>
      <c r="G3128" s="589">
        <v>62.36</v>
      </c>
      <c r="H3128" s="590">
        <f>G3128*'ЗМІСТ'!$E$13/1000*1.2</f>
        <v>3.271101283</v>
      </c>
      <c r="I3128" s="591"/>
      <c r="J3128" s="592"/>
      <c r="K3128" s="591"/>
      <c r="L3128" s="575"/>
      <c r="M3128" s="593"/>
      <c r="N3128" s="562"/>
      <c r="O3128" s="564"/>
    </row>
    <row r="3129" ht="13.5" customHeight="1" outlineLevel="1">
      <c r="A3129" s="564"/>
      <c r="B3129" s="216">
        <f t="shared" si="1"/>
        <v>3124</v>
      </c>
      <c r="C3129" s="616"/>
      <c r="D3129" s="73">
        <v>8.59505762122E12</v>
      </c>
      <c r="E3129" s="55" t="s">
        <v>4381</v>
      </c>
      <c r="F3129" s="594" t="s">
        <v>4382</v>
      </c>
      <c r="G3129" s="589">
        <v>64.94</v>
      </c>
      <c r="H3129" s="590">
        <f>G3129*'ЗМІСТ'!$E$13/1000*1.2</f>
        <v>3.406435493</v>
      </c>
      <c r="I3129" s="591"/>
      <c r="J3129" s="592"/>
      <c r="K3129" s="591"/>
      <c r="L3129" s="575"/>
      <c r="M3129" s="593"/>
      <c r="N3129" s="562"/>
      <c r="O3129" s="564"/>
    </row>
    <row r="3130" ht="13.5" customHeight="1" outlineLevel="1">
      <c r="A3130" s="564"/>
      <c r="B3130" s="216">
        <f t="shared" si="1"/>
        <v>3125</v>
      </c>
      <c r="C3130" s="616"/>
      <c r="D3130" s="73">
        <v>8.595568902894E12</v>
      </c>
      <c r="E3130" s="55" t="s">
        <v>4394</v>
      </c>
      <c r="F3130" s="594" t="s">
        <v>4395</v>
      </c>
      <c r="G3130" s="589">
        <v>83.94</v>
      </c>
      <c r="H3130" s="590">
        <f>G3130*'ЗМІСТ'!$E$13/1000*1.2</f>
        <v>4.403082773</v>
      </c>
      <c r="I3130" s="591"/>
      <c r="J3130" s="592"/>
      <c r="K3130" s="591"/>
      <c r="L3130" s="575"/>
      <c r="M3130" s="593"/>
      <c r="N3130" s="562"/>
      <c r="O3130" s="564"/>
    </row>
    <row r="3131" ht="13.5" customHeight="1" outlineLevel="1">
      <c r="A3131" s="564"/>
      <c r="B3131" s="216">
        <f t="shared" si="1"/>
        <v>3126</v>
      </c>
      <c r="C3131" s="616"/>
      <c r="D3131" s="73">
        <v>8.595057621237E12</v>
      </c>
      <c r="E3131" s="55" t="s">
        <v>4383</v>
      </c>
      <c r="F3131" s="594" t="s">
        <v>4384</v>
      </c>
      <c r="G3131" s="589">
        <v>83.94</v>
      </c>
      <c r="H3131" s="590">
        <f>G3131*'ЗМІСТ'!$E$13/1000*1.2</f>
        <v>4.403082773</v>
      </c>
      <c r="I3131" s="591"/>
      <c r="J3131" s="592"/>
      <c r="K3131" s="591"/>
      <c r="L3131" s="575"/>
      <c r="M3131" s="593"/>
      <c r="N3131" s="562"/>
      <c r="O3131" s="564"/>
    </row>
    <row r="3132" ht="13.5" customHeight="1" outlineLevel="1">
      <c r="A3132" s="564"/>
      <c r="B3132" s="216">
        <f t="shared" si="1"/>
        <v>3127</v>
      </c>
      <c r="C3132" s="616"/>
      <c r="D3132" s="73">
        <v>8.595057634084E12</v>
      </c>
      <c r="E3132" s="55" t="s">
        <v>8195</v>
      </c>
      <c r="F3132" s="594" t="s">
        <v>8196</v>
      </c>
      <c r="G3132" s="589">
        <v>141.9</v>
      </c>
      <c r="H3132" s="590">
        <f>G3132*'ЗМІСТ'!$E$13/1000*1.2</f>
        <v>7.443381528</v>
      </c>
      <c r="I3132" s="591"/>
      <c r="J3132" s="592"/>
      <c r="K3132" s="591"/>
      <c r="L3132" s="575"/>
      <c r="M3132" s="593"/>
      <c r="N3132" s="562"/>
      <c r="O3132" s="564"/>
    </row>
    <row r="3133" ht="13.5" customHeight="1" outlineLevel="1">
      <c r="A3133" s="564"/>
      <c r="B3133" s="216">
        <f t="shared" si="1"/>
        <v>3128</v>
      </c>
      <c r="C3133" s="616"/>
      <c r="D3133" s="73">
        <v>8.595057621244E12</v>
      </c>
      <c r="E3133" s="55" t="s">
        <v>8197</v>
      </c>
      <c r="F3133" s="594" t="s">
        <v>8198</v>
      </c>
      <c r="G3133" s="589">
        <v>147.83</v>
      </c>
      <c r="H3133" s="590">
        <f>G3133*'ЗМІСТ'!$E$13/1000*1.2</f>
        <v>7.75444039</v>
      </c>
      <c r="I3133" s="591"/>
      <c r="J3133" s="592"/>
      <c r="K3133" s="591"/>
      <c r="L3133" s="575"/>
      <c r="M3133" s="593"/>
      <c r="N3133" s="562"/>
      <c r="O3133" s="564"/>
    </row>
    <row r="3134" ht="13.5" customHeight="1" outlineLevel="1">
      <c r="A3134" s="564"/>
      <c r="B3134" s="216">
        <f t="shared" si="1"/>
        <v>3129</v>
      </c>
      <c r="C3134" s="616"/>
      <c r="D3134" s="73">
        <v>8.595568902795E12</v>
      </c>
      <c r="E3134" s="55" t="s">
        <v>4396</v>
      </c>
      <c r="F3134" s="594" t="s">
        <v>4395</v>
      </c>
      <c r="G3134" s="589">
        <v>83.94</v>
      </c>
      <c r="H3134" s="590">
        <f>G3134*'ЗМІСТ'!$E$13/1000*1.2</f>
        <v>4.403082773</v>
      </c>
      <c r="I3134" s="591"/>
      <c r="J3134" s="592"/>
      <c r="K3134" s="591"/>
      <c r="L3134" s="575"/>
      <c r="M3134" s="593"/>
      <c r="N3134" s="562"/>
      <c r="O3134" s="564"/>
    </row>
    <row r="3135" ht="13.5" customHeight="1" outlineLevel="1">
      <c r="A3135" s="564"/>
      <c r="B3135" s="216">
        <f t="shared" si="1"/>
        <v>3130</v>
      </c>
      <c r="C3135" s="616"/>
      <c r="D3135" s="73">
        <v>8.595057629233E12</v>
      </c>
      <c r="E3135" s="55" t="s">
        <v>4385</v>
      </c>
      <c r="F3135" s="594" t="s">
        <v>4384</v>
      </c>
      <c r="G3135" s="589">
        <v>87.43</v>
      </c>
      <c r="H3135" s="590">
        <f>G3135*'ЗМІСТ'!$E$13/1000*1.2</f>
        <v>4.586151142</v>
      </c>
      <c r="I3135" s="591"/>
      <c r="J3135" s="592"/>
      <c r="K3135" s="591"/>
      <c r="L3135" s="575"/>
      <c r="M3135" s="593"/>
      <c r="N3135" s="562"/>
      <c r="O3135" s="564"/>
    </row>
    <row r="3136" ht="13.5" customHeight="1" outlineLevel="1">
      <c r="A3136" s="564"/>
      <c r="B3136" s="216">
        <f t="shared" si="1"/>
        <v>3131</v>
      </c>
      <c r="C3136" s="616"/>
      <c r="D3136" s="73">
        <v>8.595568902801E12</v>
      </c>
      <c r="E3136" s="55" t="s">
        <v>8199</v>
      </c>
      <c r="F3136" s="594" t="s">
        <v>8200</v>
      </c>
      <c r="G3136" s="589">
        <v>139.56</v>
      </c>
      <c r="H3136" s="590">
        <f>G3136*'ЗМІСТ'!$E$13/1000*1.2</f>
        <v>7.320636547</v>
      </c>
      <c r="I3136" s="591"/>
      <c r="J3136" s="592"/>
      <c r="K3136" s="591"/>
      <c r="L3136" s="575"/>
      <c r="M3136" s="593"/>
      <c r="N3136" s="562"/>
      <c r="O3136" s="564"/>
    </row>
    <row r="3137" ht="13.5" customHeight="1" outlineLevel="1">
      <c r="A3137" s="564"/>
      <c r="B3137" s="216">
        <f t="shared" si="1"/>
        <v>3132</v>
      </c>
      <c r="C3137" s="616"/>
      <c r="D3137" s="73">
        <v>8.59505762924E12</v>
      </c>
      <c r="E3137" s="55" t="s">
        <v>8201</v>
      </c>
      <c r="F3137" s="594" t="s">
        <v>8202</v>
      </c>
      <c r="G3137" s="589">
        <v>139.56</v>
      </c>
      <c r="H3137" s="590">
        <f>G3137*'ЗМІСТ'!$E$13/1000*1.2</f>
        <v>7.320636547</v>
      </c>
      <c r="I3137" s="591"/>
      <c r="J3137" s="592"/>
      <c r="K3137" s="591"/>
      <c r="L3137" s="575"/>
      <c r="M3137" s="593"/>
      <c r="N3137" s="562"/>
      <c r="O3137" s="564"/>
    </row>
    <row r="3138" ht="13.5" customHeight="1" outlineLevel="1">
      <c r="A3138" s="564"/>
      <c r="B3138" s="216">
        <f t="shared" si="1"/>
        <v>3133</v>
      </c>
      <c r="C3138" s="616"/>
      <c r="D3138" s="73">
        <v>8.595057614758E12</v>
      </c>
      <c r="E3138" s="55" t="s">
        <v>461</v>
      </c>
      <c r="F3138" s="594" t="s">
        <v>462</v>
      </c>
      <c r="G3138" s="589">
        <v>2465.03</v>
      </c>
      <c r="H3138" s="590">
        <f>G3138*'ЗМІСТ'!$E$13/1000*1.2</f>
        <v>129.3034445</v>
      </c>
      <c r="I3138" s="591"/>
      <c r="J3138" s="592"/>
      <c r="K3138" s="591"/>
      <c r="L3138" s="575"/>
      <c r="M3138" s="593"/>
      <c r="N3138" s="562"/>
      <c r="O3138" s="564"/>
    </row>
    <row r="3139" ht="13.5" customHeight="1" outlineLevel="1">
      <c r="A3139" s="564"/>
      <c r="B3139" s="216">
        <f t="shared" si="1"/>
        <v>3134</v>
      </c>
      <c r="C3139" s="616"/>
      <c r="D3139" s="73">
        <v>8.595057698116E12</v>
      </c>
      <c r="E3139" s="55" t="s">
        <v>8203</v>
      </c>
      <c r="F3139" s="594" t="s">
        <v>8204</v>
      </c>
      <c r="G3139" s="589">
        <v>603.24</v>
      </c>
      <c r="H3139" s="590">
        <f>G3139*'ЗМІСТ'!$E$13/1000*1.2</f>
        <v>31.64302659</v>
      </c>
      <c r="I3139" s="591"/>
      <c r="J3139" s="592"/>
      <c r="K3139" s="591"/>
      <c r="L3139" s="575"/>
      <c r="M3139" s="593"/>
      <c r="N3139" s="562"/>
      <c r="O3139" s="564"/>
    </row>
    <row r="3140" ht="13.5" customHeight="1" outlineLevel="1">
      <c r="A3140" s="564"/>
      <c r="B3140" s="216">
        <f t="shared" si="1"/>
        <v>3135</v>
      </c>
      <c r="C3140" s="616"/>
      <c r="D3140" s="73">
        <v>8.595057640061E12</v>
      </c>
      <c r="E3140" s="55" t="s">
        <v>8205</v>
      </c>
      <c r="F3140" s="594" t="s">
        <v>8206</v>
      </c>
      <c r="G3140" s="589">
        <v>31956.2</v>
      </c>
      <c r="H3140" s="590">
        <f>G3140*'ЗМІСТ'!$E$13/1000*1.2</f>
        <v>1676.266306</v>
      </c>
      <c r="I3140" s="591"/>
      <c r="J3140" s="592"/>
      <c r="K3140" s="591"/>
      <c r="L3140" s="575"/>
      <c r="M3140" s="593"/>
      <c r="N3140" s="562"/>
      <c r="O3140" s="564"/>
    </row>
    <row r="3141" ht="13.5" customHeight="1" outlineLevel="1">
      <c r="A3141" s="564"/>
      <c r="B3141" s="216">
        <f t="shared" si="1"/>
        <v>3136</v>
      </c>
      <c r="C3141" s="616"/>
      <c r="D3141" s="73">
        <v>8.595057640078E12</v>
      </c>
      <c r="E3141" s="55" t="s">
        <v>8207</v>
      </c>
      <c r="F3141" s="594" t="s">
        <v>8208</v>
      </c>
      <c r="G3141" s="589">
        <v>34997.96</v>
      </c>
      <c r="H3141" s="590">
        <f>G3141*'ЗМІСТ'!$E$13/1000*1.2</f>
        <v>1835.822192</v>
      </c>
      <c r="I3141" s="591"/>
      <c r="J3141" s="592"/>
      <c r="K3141" s="591"/>
      <c r="L3141" s="575"/>
      <c r="M3141" s="593"/>
      <c r="N3141" s="562"/>
      <c r="O3141" s="564"/>
    </row>
    <row r="3142" ht="13.5" customHeight="1" outlineLevel="1">
      <c r="A3142" s="564"/>
      <c r="B3142" s="216">
        <f t="shared" si="1"/>
        <v>3137</v>
      </c>
      <c r="C3142" s="616"/>
      <c r="D3142" s="73">
        <v>8.595057628557E12</v>
      </c>
      <c r="E3142" s="55" t="s">
        <v>8209</v>
      </c>
      <c r="F3142" s="594" t="s">
        <v>8210</v>
      </c>
      <c r="G3142" s="589">
        <v>18321.08</v>
      </c>
      <c r="H3142" s="590">
        <f>G3142*'ЗМІСТ'!$E$13/1000*1.2</f>
        <v>961.0344499</v>
      </c>
      <c r="I3142" s="591"/>
      <c r="J3142" s="592"/>
      <c r="K3142" s="591"/>
      <c r="L3142" s="575"/>
      <c r="M3142" s="593"/>
      <c r="N3142" s="562"/>
      <c r="O3142" s="564"/>
    </row>
    <row r="3143" ht="13.5" customHeight="1" outlineLevel="1">
      <c r="A3143" s="564"/>
      <c r="B3143" s="216">
        <f t="shared" si="1"/>
        <v>3138</v>
      </c>
      <c r="C3143" s="616"/>
      <c r="D3143" s="73">
        <v>8.595057632097E12</v>
      </c>
      <c r="E3143" s="55" t="s">
        <v>8211</v>
      </c>
      <c r="F3143" s="594" t="s">
        <v>8212</v>
      </c>
      <c r="G3143" s="589">
        <v>19166.67</v>
      </c>
      <c r="H3143" s="590">
        <f>G3143*'ЗМІСТ'!$E$13/1000*1.2</f>
        <v>1005.389975</v>
      </c>
      <c r="I3143" s="591"/>
      <c r="J3143" s="592"/>
      <c r="K3143" s="591"/>
      <c r="L3143" s="575"/>
      <c r="M3143" s="593"/>
      <c r="N3143" s="562"/>
      <c r="O3143" s="564"/>
    </row>
    <row r="3144" ht="13.5" customHeight="1" outlineLevel="1">
      <c r="A3144" s="564"/>
      <c r="B3144" s="216">
        <f t="shared" si="1"/>
        <v>3139</v>
      </c>
      <c r="C3144" s="616"/>
      <c r="D3144" s="73">
        <v>8.595057628564E12</v>
      </c>
      <c r="E3144" s="55" t="s">
        <v>8213</v>
      </c>
      <c r="F3144" s="594" t="s">
        <v>8214</v>
      </c>
      <c r="G3144" s="589">
        <v>19659.93</v>
      </c>
      <c r="H3144" s="590">
        <f>G3144*'ЗМІСТ'!$E$13/1000*1.2</f>
        <v>1031.263987</v>
      </c>
      <c r="I3144" s="591"/>
      <c r="J3144" s="592"/>
      <c r="K3144" s="591"/>
      <c r="L3144" s="575"/>
      <c r="M3144" s="593"/>
      <c r="N3144" s="562"/>
      <c r="O3144" s="564"/>
    </row>
    <row r="3145" ht="13.5" customHeight="1" outlineLevel="1">
      <c r="A3145" s="564"/>
      <c r="B3145" s="216">
        <f t="shared" si="1"/>
        <v>3140</v>
      </c>
      <c r="C3145" s="616"/>
      <c r="D3145" s="73">
        <v>8.595057635067E12</v>
      </c>
      <c r="E3145" s="55" t="s">
        <v>8215</v>
      </c>
      <c r="F3145" s="594" t="s">
        <v>8216</v>
      </c>
      <c r="G3145" s="589">
        <v>21257.15</v>
      </c>
      <c r="H3145" s="590">
        <f>G3145*'ЗМІСТ'!$E$13/1000*1.2</f>
        <v>1115.046354</v>
      </c>
      <c r="I3145" s="591"/>
      <c r="J3145" s="592"/>
      <c r="K3145" s="591"/>
      <c r="L3145" s="575"/>
      <c r="M3145" s="593"/>
      <c r="N3145" s="562"/>
      <c r="O3145" s="564"/>
    </row>
    <row r="3146" ht="13.5" customHeight="1" outlineLevel="1">
      <c r="A3146" s="564"/>
      <c r="B3146" s="216">
        <f t="shared" si="1"/>
        <v>3141</v>
      </c>
      <c r="C3146" s="616"/>
      <c r="D3146" s="73">
        <v>8.595057628571E12</v>
      </c>
      <c r="E3146" s="55" t="s">
        <v>8217</v>
      </c>
      <c r="F3146" s="594" t="s">
        <v>8218</v>
      </c>
      <c r="G3146" s="589">
        <v>24486.84</v>
      </c>
      <c r="H3146" s="590">
        <f>G3146*'ЗМІСТ'!$E$13/1000*1.2</f>
        <v>1284.460131</v>
      </c>
      <c r="I3146" s="591"/>
      <c r="J3146" s="592"/>
      <c r="K3146" s="591"/>
      <c r="L3146" s="575"/>
      <c r="M3146" s="593"/>
      <c r="N3146" s="562"/>
      <c r="O3146" s="564"/>
    </row>
    <row r="3147" ht="13.5" customHeight="1" outlineLevel="1">
      <c r="A3147" s="564"/>
      <c r="B3147" s="216">
        <f t="shared" si="1"/>
        <v>3142</v>
      </c>
      <c r="C3147" s="616"/>
      <c r="D3147" s="73">
        <v>8.595057634978E12</v>
      </c>
      <c r="E3147" s="55" t="s">
        <v>8219</v>
      </c>
      <c r="F3147" s="594" t="s">
        <v>8220</v>
      </c>
      <c r="G3147" s="589">
        <v>27786.97</v>
      </c>
      <c r="H3147" s="590">
        <f>G3147*'ЗМІСТ'!$E$13/1000*1.2</f>
        <v>1457.568846</v>
      </c>
      <c r="I3147" s="591"/>
      <c r="J3147" s="592"/>
      <c r="K3147" s="591"/>
      <c r="L3147" s="575"/>
      <c r="M3147" s="593"/>
      <c r="N3147" s="562"/>
      <c r="O3147" s="564"/>
    </row>
    <row r="3148" ht="13.5" customHeight="1" outlineLevel="1">
      <c r="A3148" s="564"/>
      <c r="B3148" s="216">
        <f t="shared" si="1"/>
        <v>3143</v>
      </c>
      <c r="C3148" s="616"/>
      <c r="D3148" s="73">
        <v>8.595568920348E12</v>
      </c>
      <c r="E3148" s="55" t="s">
        <v>8221</v>
      </c>
      <c r="F3148" s="594" t="s">
        <v>8222</v>
      </c>
      <c r="G3148" s="589">
        <v>28066.62</v>
      </c>
      <c r="H3148" s="590">
        <f>G3148*'ЗМІСТ'!$E$13/1000*1.2</f>
        <v>1472.23792</v>
      </c>
      <c r="I3148" s="591"/>
      <c r="J3148" s="592"/>
      <c r="K3148" s="591"/>
      <c r="L3148" s="575"/>
      <c r="M3148" s="593"/>
      <c r="N3148" s="562"/>
      <c r="O3148" s="564"/>
    </row>
    <row r="3149" ht="13.5" customHeight="1" outlineLevel="1">
      <c r="A3149" s="564"/>
      <c r="B3149" s="216">
        <f t="shared" si="1"/>
        <v>3144</v>
      </c>
      <c r="C3149" s="616"/>
      <c r="D3149" s="73">
        <v>8.595568920355E12</v>
      </c>
      <c r="E3149" s="55" t="s">
        <v>8223</v>
      </c>
      <c r="F3149" s="594" t="s">
        <v>8224</v>
      </c>
      <c r="G3149" s="589">
        <v>30001.54</v>
      </c>
      <c r="H3149" s="590">
        <f>G3149*'ЗМІСТ'!$E$13/1000*1.2</f>
        <v>1573.734381</v>
      </c>
      <c r="I3149" s="591"/>
      <c r="J3149" s="592"/>
      <c r="K3149" s="591"/>
      <c r="L3149" s="575"/>
      <c r="M3149" s="593"/>
      <c r="N3149" s="562"/>
      <c r="O3149" s="564"/>
    </row>
    <row r="3150" ht="13.5" customHeight="1" outlineLevel="1">
      <c r="A3150" s="564"/>
      <c r="B3150" s="216">
        <f t="shared" si="1"/>
        <v>3145</v>
      </c>
      <c r="C3150" s="616"/>
      <c r="D3150" s="73">
        <v>8.595568920362E12</v>
      </c>
      <c r="E3150" s="55" t="s">
        <v>8225</v>
      </c>
      <c r="F3150" s="594" t="s">
        <v>8226</v>
      </c>
      <c r="G3150" s="589">
        <v>31907.94</v>
      </c>
      <c r="H3150" s="590">
        <f>G3150*'ЗМІСТ'!$E$13/1000*1.2</f>
        <v>1673.734822</v>
      </c>
      <c r="I3150" s="591"/>
      <c r="J3150" s="592"/>
      <c r="K3150" s="591"/>
      <c r="L3150" s="575"/>
      <c r="M3150" s="593"/>
      <c r="N3150" s="562"/>
      <c r="O3150" s="564"/>
    </row>
    <row r="3151" ht="13.5" customHeight="1" outlineLevel="1">
      <c r="A3151" s="564"/>
      <c r="B3151" s="216">
        <f t="shared" si="1"/>
        <v>3146</v>
      </c>
      <c r="C3151" s="616"/>
      <c r="D3151" s="73">
        <v>8.595568920256E12</v>
      </c>
      <c r="E3151" s="55" t="s">
        <v>8227</v>
      </c>
      <c r="F3151" s="594" t="s">
        <v>8228</v>
      </c>
      <c r="G3151" s="589">
        <v>10679.71</v>
      </c>
      <c r="H3151" s="590">
        <f>G3151*'ЗМІСТ'!$E$13/1000*1.2</f>
        <v>560.2054696</v>
      </c>
      <c r="I3151" s="591"/>
      <c r="J3151" s="592"/>
      <c r="K3151" s="591"/>
      <c r="L3151" s="575"/>
      <c r="M3151" s="593"/>
      <c r="N3151" s="562"/>
      <c r="O3151" s="564"/>
    </row>
    <row r="3152" ht="13.5" customHeight="1" outlineLevel="1">
      <c r="A3152" s="564"/>
      <c r="B3152" s="216">
        <f t="shared" si="1"/>
        <v>3147</v>
      </c>
      <c r="C3152" s="616"/>
      <c r="D3152" s="73">
        <v>8.595568920263E12</v>
      </c>
      <c r="E3152" s="55" t="s">
        <v>8229</v>
      </c>
      <c r="F3152" s="594" t="s">
        <v>8230</v>
      </c>
      <c r="G3152" s="589">
        <v>13420.09</v>
      </c>
      <c r="H3152" s="590">
        <f>G3152*'ЗМІСТ'!$E$13/1000*1.2</f>
        <v>703.9524314</v>
      </c>
      <c r="I3152" s="591"/>
      <c r="J3152" s="592"/>
      <c r="K3152" s="591"/>
      <c r="L3152" s="575"/>
      <c r="M3152" s="593"/>
      <c r="N3152" s="562"/>
      <c r="O3152" s="564"/>
    </row>
    <row r="3153" ht="13.5" customHeight="1" outlineLevel="1">
      <c r="A3153" s="564"/>
      <c r="B3153" s="216">
        <f t="shared" si="1"/>
        <v>3148</v>
      </c>
      <c r="C3153" s="616"/>
      <c r="D3153" s="73">
        <v>8.59556892027E12</v>
      </c>
      <c r="E3153" s="55" t="s">
        <v>8231</v>
      </c>
      <c r="F3153" s="594" t="s">
        <v>8232</v>
      </c>
      <c r="G3153" s="589">
        <v>14079.51</v>
      </c>
      <c r="H3153" s="590">
        <f>G3153*'ЗМІСТ'!$E$13/1000*1.2</f>
        <v>738.5423866</v>
      </c>
      <c r="I3153" s="591"/>
      <c r="J3153" s="592"/>
      <c r="K3153" s="591"/>
      <c r="L3153" s="575"/>
      <c r="M3153" s="593"/>
      <c r="N3153" s="562"/>
      <c r="O3153" s="564"/>
      <c r="P3153" s="27"/>
      <c r="Q3153" s="27"/>
    </row>
    <row r="3154" ht="13.5" customHeight="1" outlineLevel="1">
      <c r="A3154" s="564"/>
      <c r="B3154" s="216">
        <f t="shared" si="1"/>
        <v>3149</v>
      </c>
      <c r="C3154" s="616"/>
      <c r="D3154" s="73">
        <v>8.595568920287E12</v>
      </c>
      <c r="E3154" s="55" t="s">
        <v>8233</v>
      </c>
      <c r="F3154" s="594" t="s">
        <v>8234</v>
      </c>
      <c r="G3154" s="589">
        <v>14921.48</v>
      </c>
      <c r="H3154" s="590">
        <f>G3154*'ЗМІСТ'!$E$13/1000*1.2</f>
        <v>782.708024</v>
      </c>
      <c r="I3154" s="591"/>
      <c r="J3154" s="592"/>
      <c r="K3154" s="591"/>
      <c r="L3154" s="575"/>
      <c r="M3154" s="593"/>
      <c r="N3154" s="562"/>
      <c r="O3154" s="564"/>
      <c r="P3154" s="27"/>
      <c r="Q3154" s="27"/>
    </row>
    <row r="3155" ht="13.5" customHeight="1" outlineLevel="1">
      <c r="A3155" s="564"/>
      <c r="B3155" s="216">
        <f t="shared" si="1"/>
        <v>3150</v>
      </c>
      <c r="C3155" s="616"/>
      <c r="D3155" s="73">
        <v>8.595568920294E12</v>
      </c>
      <c r="E3155" s="55" t="s">
        <v>8235</v>
      </c>
      <c r="F3155" s="594" t="s">
        <v>8236</v>
      </c>
      <c r="G3155" s="589">
        <v>18628.17</v>
      </c>
      <c r="H3155" s="590">
        <f>G3155*'ЗМІСТ'!$E$13/1000*1.2</f>
        <v>977.1428927</v>
      </c>
      <c r="I3155" s="591"/>
      <c r="J3155" s="592"/>
      <c r="K3155" s="591"/>
      <c r="L3155" s="575"/>
      <c r="M3155" s="593"/>
      <c r="N3155" s="562"/>
      <c r="O3155" s="564"/>
      <c r="P3155" s="27"/>
      <c r="Q3155" s="27"/>
    </row>
    <row r="3156" ht="13.5" customHeight="1" outlineLevel="1">
      <c r="A3156" s="564"/>
      <c r="B3156" s="216">
        <f t="shared" si="1"/>
        <v>3151</v>
      </c>
      <c r="C3156" s="616"/>
      <c r="D3156" s="73">
        <v>8.5955689203E12</v>
      </c>
      <c r="E3156" s="55" t="s">
        <v>8237</v>
      </c>
      <c r="F3156" s="594" t="s">
        <v>8238</v>
      </c>
      <c r="G3156" s="589">
        <v>22045.09</v>
      </c>
      <c r="H3156" s="590">
        <f>G3156*'ЗМІСТ'!$E$13/1000*1.2</f>
        <v>1156.377841</v>
      </c>
      <c r="I3156" s="591"/>
      <c r="J3156" s="592"/>
      <c r="K3156" s="591"/>
      <c r="L3156" s="575"/>
      <c r="M3156" s="593"/>
      <c r="N3156" s="562"/>
      <c r="O3156" s="564"/>
      <c r="P3156" s="27"/>
      <c r="Q3156" s="27"/>
    </row>
    <row r="3157" ht="13.5" customHeight="1" outlineLevel="1">
      <c r="A3157" s="564"/>
      <c r="B3157" s="216">
        <f t="shared" si="1"/>
        <v>3152</v>
      </c>
      <c r="C3157" s="616"/>
      <c r="D3157" s="73">
        <v>8.595568920317E12</v>
      </c>
      <c r="E3157" s="55" t="s">
        <v>8239</v>
      </c>
      <c r="F3157" s="594" t="s">
        <v>8240</v>
      </c>
      <c r="G3157" s="589">
        <v>21770.14</v>
      </c>
      <c r="H3157" s="590">
        <f>G3157*'ЗМІСТ'!$E$13/1000*1.2</f>
        <v>1141.955306</v>
      </c>
      <c r="I3157" s="591"/>
      <c r="J3157" s="592"/>
      <c r="K3157" s="591"/>
      <c r="L3157" s="575"/>
      <c r="M3157" s="593"/>
      <c r="N3157" s="562"/>
      <c r="O3157" s="564"/>
      <c r="P3157" s="27"/>
      <c r="Q3157" s="27"/>
    </row>
    <row r="3158" ht="13.5" customHeight="1" outlineLevel="1">
      <c r="A3158" s="564"/>
      <c r="B3158" s="216">
        <f t="shared" si="1"/>
        <v>3153</v>
      </c>
      <c r="C3158" s="616"/>
      <c r="D3158" s="73">
        <v>8.595568920324E12</v>
      </c>
      <c r="E3158" s="55" t="s">
        <v>8241</v>
      </c>
      <c r="F3158" s="594" t="s">
        <v>8242</v>
      </c>
      <c r="G3158" s="589">
        <v>23831.7</v>
      </c>
      <c r="H3158" s="590">
        <f>G3158*'ЗМІСТ'!$E$13/1000*1.2</f>
        <v>1250.094683</v>
      </c>
      <c r="I3158" s="591"/>
      <c r="J3158" s="592"/>
      <c r="K3158" s="591"/>
      <c r="L3158" s="575"/>
      <c r="M3158" s="593"/>
      <c r="N3158" s="562"/>
      <c r="O3158" s="564"/>
      <c r="P3158" s="27"/>
      <c r="Q3158" s="27"/>
    </row>
    <row r="3159" ht="13.5" customHeight="1" outlineLevel="1">
      <c r="A3159" s="564"/>
      <c r="B3159" s="216">
        <f t="shared" si="1"/>
        <v>3154</v>
      </c>
      <c r="C3159" s="616"/>
      <c r="D3159" s="73">
        <v>8.595568920331E12</v>
      </c>
      <c r="E3159" s="55" t="s">
        <v>8243</v>
      </c>
      <c r="F3159" s="594" t="s">
        <v>8244</v>
      </c>
      <c r="G3159" s="589">
        <v>26159.08</v>
      </c>
      <c r="H3159" s="590">
        <f>G3159*'ЗМІСТ'!$E$13/1000*1.2</f>
        <v>1372.17768</v>
      </c>
      <c r="I3159" s="591"/>
      <c r="J3159" s="592"/>
      <c r="K3159" s="591"/>
      <c r="L3159" s="575"/>
      <c r="M3159" s="593"/>
      <c r="N3159" s="562"/>
      <c r="O3159" s="564"/>
      <c r="P3159" s="27"/>
      <c r="Q3159" s="27"/>
    </row>
    <row r="3160" ht="13.5" customHeight="1" outlineLevel="1">
      <c r="A3160" s="564"/>
      <c r="B3160" s="216">
        <f t="shared" si="1"/>
        <v>3155</v>
      </c>
      <c r="C3160" s="616"/>
      <c r="D3160" s="73">
        <v>8.595057621398E12</v>
      </c>
      <c r="E3160" s="55" t="s">
        <v>4397</v>
      </c>
      <c r="F3160" s="594" t="s">
        <v>4398</v>
      </c>
      <c r="G3160" s="589">
        <v>60.1</v>
      </c>
      <c r="H3160" s="590">
        <f>G3160*'ЗМІСТ'!$E$13/1000*1.2</f>
        <v>3.152552712</v>
      </c>
      <c r="I3160" s="591"/>
      <c r="J3160" s="592"/>
      <c r="K3160" s="591"/>
      <c r="L3160" s="575"/>
      <c r="M3160" s="593"/>
      <c r="N3160" s="562"/>
      <c r="O3160" s="564"/>
      <c r="P3160" s="27"/>
      <c r="Q3160" s="27"/>
    </row>
    <row r="3161" ht="13.5" customHeight="1" outlineLevel="1">
      <c r="A3161" s="564"/>
      <c r="B3161" s="216">
        <f t="shared" si="1"/>
        <v>3156</v>
      </c>
      <c r="C3161" s="616"/>
      <c r="D3161" s="73">
        <v>8.595568905154E12</v>
      </c>
      <c r="E3161" s="55" t="s">
        <v>1223</v>
      </c>
      <c r="F3161" s="594" t="s">
        <v>1224</v>
      </c>
      <c r="G3161" s="589">
        <v>1300.85</v>
      </c>
      <c r="H3161" s="590">
        <f>G3161*'ЗМІСТ'!$E$13/1000*1.2</f>
        <v>68.23624285</v>
      </c>
      <c r="I3161" s="591"/>
      <c r="J3161" s="592"/>
      <c r="K3161" s="591"/>
      <c r="L3161" s="575"/>
      <c r="M3161" s="593"/>
      <c r="N3161" s="562"/>
      <c r="O3161" s="564"/>
    </row>
    <row r="3162" ht="13.5" customHeight="1" outlineLevel="1">
      <c r="A3162" s="564"/>
      <c r="B3162" s="216">
        <f t="shared" si="1"/>
        <v>3157</v>
      </c>
      <c r="C3162" s="616"/>
      <c r="D3162" s="73">
        <v>8.595568905161E12</v>
      </c>
      <c r="E3162" s="55" t="s">
        <v>1225</v>
      </c>
      <c r="F3162" s="594" t="s">
        <v>1226</v>
      </c>
      <c r="G3162" s="589">
        <v>1004.25</v>
      </c>
      <c r="H3162" s="590">
        <f>G3162*'ЗМІСТ'!$E$13/1000*1.2</f>
        <v>52.67805426</v>
      </c>
      <c r="I3162" s="591"/>
      <c r="J3162" s="592"/>
      <c r="K3162" s="591"/>
      <c r="L3162" s="575"/>
      <c r="M3162" s="593"/>
      <c r="N3162" s="562"/>
      <c r="O3162" s="564"/>
    </row>
    <row r="3163" ht="13.5" customHeight="1" outlineLevel="1">
      <c r="A3163" s="564"/>
      <c r="B3163" s="216">
        <f t="shared" si="1"/>
        <v>3158</v>
      </c>
      <c r="C3163" s="616"/>
      <c r="D3163" s="73">
        <v>8.595568905178E12</v>
      </c>
      <c r="E3163" s="55" t="s">
        <v>1227</v>
      </c>
      <c r="F3163" s="594" t="s">
        <v>1228</v>
      </c>
      <c r="G3163" s="589">
        <v>2118.99</v>
      </c>
      <c r="H3163" s="590">
        <f>G3163*'ЗМІСТ'!$E$13/1000*1.2</f>
        <v>111.1518747</v>
      </c>
      <c r="I3163" s="591"/>
      <c r="J3163" s="592"/>
      <c r="K3163" s="591"/>
      <c r="L3163" s="575"/>
      <c r="M3163" s="593"/>
      <c r="N3163" s="562"/>
      <c r="O3163" s="564"/>
    </row>
    <row r="3164" ht="13.5" customHeight="1" outlineLevel="1">
      <c r="A3164" s="564"/>
      <c r="B3164" s="216">
        <f t="shared" si="1"/>
        <v>3159</v>
      </c>
      <c r="C3164" s="616"/>
      <c r="D3164" s="73">
        <v>8.595568905185E12</v>
      </c>
      <c r="E3164" s="55" t="s">
        <v>1229</v>
      </c>
      <c r="F3164" s="594" t="s">
        <v>1230</v>
      </c>
      <c r="G3164" s="589">
        <v>1083.32</v>
      </c>
      <c r="H3164" s="590">
        <f>G3164*'ЗМІСТ'!$E$13/1000*1.2</f>
        <v>56.8256806</v>
      </c>
      <c r="I3164" s="591"/>
      <c r="J3164" s="592"/>
      <c r="K3164" s="591"/>
      <c r="L3164" s="575"/>
      <c r="M3164" s="593"/>
      <c r="N3164" s="562"/>
      <c r="O3164" s="564"/>
    </row>
    <row r="3165" ht="13.5" customHeight="1" outlineLevel="1">
      <c r="A3165" s="564"/>
      <c r="B3165" s="216">
        <f t="shared" si="1"/>
        <v>3160</v>
      </c>
      <c r="C3165" s="616"/>
      <c r="D3165" s="73">
        <v>8.595057629257E12</v>
      </c>
      <c r="E3165" s="55" t="s">
        <v>4399</v>
      </c>
      <c r="F3165" s="594" t="s">
        <v>4400</v>
      </c>
      <c r="G3165" s="589">
        <v>128.45</v>
      </c>
      <c r="H3165" s="590">
        <f>G3165*'ЗМІСТ'!$E$13/1000*1.2</f>
        <v>6.737860164</v>
      </c>
      <c r="I3165" s="591"/>
      <c r="J3165" s="592"/>
      <c r="K3165" s="591"/>
      <c r="L3165" s="575"/>
      <c r="M3165" s="593"/>
      <c r="N3165" s="562"/>
      <c r="O3165" s="564"/>
    </row>
    <row r="3166" ht="13.5" customHeight="1" outlineLevel="1">
      <c r="A3166" s="564"/>
      <c r="B3166" s="216">
        <f t="shared" si="1"/>
        <v>3161</v>
      </c>
      <c r="C3166" s="616"/>
      <c r="D3166" s="73">
        <v>8.595057689947E12</v>
      </c>
      <c r="E3166" s="55" t="s">
        <v>8245</v>
      </c>
      <c r="F3166" s="594" t="s">
        <v>8246</v>
      </c>
      <c r="G3166" s="589">
        <v>128.45</v>
      </c>
      <c r="H3166" s="590">
        <f>G3166*'ЗМІСТ'!$E$13/1000*1.2</f>
        <v>6.737860164</v>
      </c>
      <c r="I3166" s="591"/>
      <c r="J3166" s="592"/>
      <c r="K3166" s="591"/>
      <c r="L3166" s="575"/>
      <c r="M3166" s="593"/>
      <c r="N3166" s="562"/>
      <c r="O3166" s="564"/>
    </row>
    <row r="3167" ht="13.5" customHeight="1" outlineLevel="1">
      <c r="A3167" s="564"/>
      <c r="B3167" s="216">
        <f t="shared" si="1"/>
        <v>3162</v>
      </c>
      <c r="C3167" s="616"/>
      <c r="D3167" s="73">
        <v>8.595057629172E12</v>
      </c>
      <c r="E3167" s="55" t="s">
        <v>4401</v>
      </c>
      <c r="F3167" s="594" t="s">
        <v>4402</v>
      </c>
      <c r="G3167" s="589">
        <v>72.05</v>
      </c>
      <c r="H3167" s="590">
        <f>G3167*'ЗМІСТ'!$E$13/1000*1.2</f>
        <v>3.779391396</v>
      </c>
      <c r="I3167" s="591"/>
      <c r="J3167" s="592"/>
      <c r="K3167" s="591"/>
      <c r="L3167" s="575"/>
      <c r="M3167" s="593"/>
      <c r="N3167" s="562"/>
      <c r="O3167" s="564"/>
    </row>
    <row r="3168" ht="13.5" customHeight="1" outlineLevel="1">
      <c r="A3168" s="564"/>
      <c r="B3168" s="216">
        <f t="shared" si="1"/>
        <v>3163</v>
      </c>
      <c r="C3168" s="616"/>
      <c r="D3168" s="73">
        <v>8.595057631694E12</v>
      </c>
      <c r="E3168" s="55" t="s">
        <v>4403</v>
      </c>
      <c r="F3168" s="594" t="s">
        <v>4404</v>
      </c>
      <c r="G3168" s="589">
        <v>111.05</v>
      </c>
      <c r="H3168" s="590">
        <f>G3168*'ЗМІСТ'!$E$13/1000*1.2</f>
        <v>5.825141076</v>
      </c>
      <c r="I3168" s="591"/>
      <c r="J3168" s="592"/>
      <c r="K3168" s="591"/>
      <c r="L3168" s="575"/>
      <c r="M3168" s="593"/>
      <c r="N3168" s="562"/>
      <c r="O3168" s="564"/>
    </row>
    <row r="3169" ht="13.5" customHeight="1" outlineLevel="1">
      <c r="A3169" s="564"/>
      <c r="B3169" s="216">
        <f t="shared" si="1"/>
        <v>3164</v>
      </c>
      <c r="C3169" s="616"/>
      <c r="D3169" s="73">
        <v>8.595057628649E12</v>
      </c>
      <c r="E3169" s="55" t="s">
        <v>8247</v>
      </c>
      <c r="F3169" s="594" t="s">
        <v>8248</v>
      </c>
      <c r="G3169" s="589">
        <v>25952.53</v>
      </c>
      <c r="H3169" s="590">
        <f>G3169*'ЗМІСТ'!$E$13/1000*1.2</f>
        <v>1361.343075</v>
      </c>
      <c r="I3169" s="591"/>
      <c r="J3169" s="592"/>
      <c r="K3169" s="591"/>
      <c r="L3169" s="575"/>
      <c r="M3169" s="593"/>
      <c r="N3169" s="562"/>
      <c r="O3169" s="564"/>
    </row>
    <row r="3170" ht="13.5" customHeight="1" outlineLevel="1">
      <c r="A3170" s="564"/>
      <c r="B3170" s="216">
        <f t="shared" si="1"/>
        <v>3165</v>
      </c>
      <c r="C3170" s="616"/>
      <c r="D3170" s="73">
        <v>8.595057640153E12</v>
      </c>
      <c r="E3170" s="55" t="s">
        <v>8249</v>
      </c>
      <c r="F3170" s="594" t="s">
        <v>8250</v>
      </c>
      <c r="G3170" s="589">
        <v>30987.29</v>
      </c>
      <c r="H3170" s="590">
        <f>G3170*'ЗМІСТ'!$E$13/1000*1.2</f>
        <v>1625.442015</v>
      </c>
      <c r="I3170" s="591"/>
      <c r="J3170" s="592"/>
      <c r="K3170" s="591"/>
      <c r="L3170" s="575"/>
      <c r="M3170" s="593"/>
      <c r="N3170" s="562"/>
      <c r="O3170" s="564"/>
    </row>
    <row r="3171" ht="13.5" customHeight="1" outlineLevel="1">
      <c r="A3171" s="564"/>
      <c r="B3171" s="216">
        <f t="shared" si="1"/>
        <v>3166</v>
      </c>
      <c r="C3171" s="621"/>
      <c r="D3171" s="73">
        <v>8.595057640139E12</v>
      </c>
      <c r="E3171" s="55" t="s">
        <v>8251</v>
      </c>
      <c r="F3171" s="594" t="s">
        <v>8252</v>
      </c>
      <c r="G3171" s="589">
        <v>9383.69</v>
      </c>
      <c r="H3171" s="590">
        <f>G3171*'ЗМІСТ'!$E$13/1000*1.2</f>
        <v>492.222585</v>
      </c>
      <c r="I3171" s="591"/>
      <c r="J3171" s="592"/>
      <c r="K3171" s="591"/>
      <c r="L3171" s="575"/>
      <c r="M3171" s="593"/>
      <c r="N3171" s="562"/>
      <c r="O3171" s="564"/>
    </row>
    <row r="3172" ht="13.5" customHeight="1" outlineLevel="1">
      <c r="A3172" s="564"/>
      <c r="B3172" s="216">
        <f t="shared" si="1"/>
        <v>3167</v>
      </c>
      <c r="C3172" s="616"/>
      <c r="D3172" s="73">
        <v>8.595057633452E12</v>
      </c>
      <c r="E3172" s="55" t="s">
        <v>8253</v>
      </c>
      <c r="F3172" s="594" t="s">
        <v>8254</v>
      </c>
      <c r="G3172" s="589">
        <v>10694.36</v>
      </c>
      <c r="H3172" s="590">
        <f>G3172*'ЗМІСТ'!$E$13/1000*1.2</f>
        <v>560.9739371</v>
      </c>
      <c r="I3172" s="591"/>
      <c r="J3172" s="592"/>
      <c r="K3172" s="591"/>
      <c r="L3172" s="575"/>
      <c r="M3172" s="593"/>
      <c r="N3172" s="562"/>
      <c r="O3172" s="564"/>
    </row>
    <row r="3173" ht="13.5" customHeight="1" outlineLevel="1">
      <c r="A3173" s="564"/>
      <c r="B3173" s="216">
        <f t="shared" si="1"/>
        <v>3168</v>
      </c>
      <c r="C3173" s="616"/>
      <c r="D3173" s="73">
        <v>8.595057628618E12</v>
      </c>
      <c r="E3173" s="55" t="s">
        <v>8255</v>
      </c>
      <c r="F3173" s="594" t="s">
        <v>8256</v>
      </c>
      <c r="G3173" s="589">
        <v>13300.4</v>
      </c>
      <c r="H3173" s="590">
        <f>G3173*'ЗМІСТ'!$E$13/1000*1.2</f>
        <v>697.674078</v>
      </c>
      <c r="I3173" s="591"/>
      <c r="J3173" s="592"/>
      <c r="K3173" s="591"/>
      <c r="L3173" s="575"/>
      <c r="M3173" s="593"/>
      <c r="N3173" s="562"/>
      <c r="O3173" s="564"/>
    </row>
    <row r="3174" ht="13.5" customHeight="1" outlineLevel="1">
      <c r="A3174" s="564"/>
      <c r="B3174" s="216">
        <f t="shared" si="1"/>
        <v>3169</v>
      </c>
      <c r="C3174" s="621"/>
      <c r="D3174" s="73">
        <v>8.595057640146E12</v>
      </c>
      <c r="E3174" s="55" t="s">
        <v>8257</v>
      </c>
      <c r="F3174" s="594" t="s">
        <v>8258</v>
      </c>
      <c r="G3174" s="589">
        <v>15954.61</v>
      </c>
      <c r="H3174" s="590">
        <f>G3174*'ЗМІСТ'!$E$13/1000*1.2</f>
        <v>836.9009821</v>
      </c>
      <c r="I3174" s="591"/>
      <c r="J3174" s="592"/>
      <c r="K3174" s="591"/>
      <c r="L3174" s="575"/>
      <c r="M3174" s="593"/>
      <c r="N3174" s="562"/>
      <c r="O3174" s="564"/>
    </row>
    <row r="3175" ht="13.5" customHeight="1" outlineLevel="1">
      <c r="A3175" s="564"/>
      <c r="B3175" s="216">
        <f t="shared" si="1"/>
        <v>3170</v>
      </c>
      <c r="C3175" s="616"/>
      <c r="D3175" s="73">
        <v>8.595057628625E12</v>
      </c>
      <c r="E3175" s="55" t="s">
        <v>8259</v>
      </c>
      <c r="F3175" s="594" t="s">
        <v>8260</v>
      </c>
      <c r="G3175" s="589">
        <v>18066.22</v>
      </c>
      <c r="H3175" s="590">
        <f>G3175*'ЗМІСТ'!$E$13/1000*1.2</f>
        <v>947.665738</v>
      </c>
      <c r="I3175" s="591"/>
      <c r="J3175" s="592"/>
      <c r="K3175" s="591"/>
      <c r="L3175" s="575"/>
      <c r="M3175" s="593"/>
      <c r="N3175" s="562"/>
      <c r="O3175" s="564"/>
    </row>
    <row r="3176" ht="13.5" customHeight="1" outlineLevel="1">
      <c r="A3176" s="564"/>
      <c r="B3176" s="216">
        <f t="shared" si="1"/>
        <v>3171</v>
      </c>
      <c r="C3176" s="621"/>
      <c r="D3176" s="73">
        <v>8.595057628632E12</v>
      </c>
      <c r="E3176" s="55" t="s">
        <v>8261</v>
      </c>
      <c r="F3176" s="594" t="s">
        <v>8262</v>
      </c>
      <c r="G3176" s="589">
        <v>22129.74</v>
      </c>
      <c r="H3176" s="590">
        <f>G3176*'ЗМІСТ'!$E$13/1000*1.2</f>
        <v>1160.818167</v>
      </c>
      <c r="I3176" s="591"/>
      <c r="J3176" s="592"/>
      <c r="K3176" s="591"/>
      <c r="L3176" s="575"/>
      <c r="M3176" s="593"/>
      <c r="N3176" s="562"/>
      <c r="O3176" s="564"/>
    </row>
    <row r="3177" ht="13.5" customHeight="1" outlineLevel="1">
      <c r="A3177" s="564"/>
      <c r="B3177" s="216">
        <f t="shared" si="1"/>
        <v>3172</v>
      </c>
      <c r="C3177" s="616"/>
      <c r="D3177" s="73">
        <v>8.595568917133E12</v>
      </c>
      <c r="E3177" s="55" t="s">
        <v>8263</v>
      </c>
      <c r="F3177" s="594" t="s">
        <v>8264</v>
      </c>
      <c r="G3177" s="589">
        <v>52326.14</v>
      </c>
      <c r="H3177" s="590">
        <f>G3177*'ЗМІСТ'!$E$13/1000*1.2</f>
        <v>2744.773953</v>
      </c>
      <c r="I3177" s="591"/>
      <c r="J3177" s="592"/>
      <c r="K3177" s="591"/>
      <c r="L3177" s="575"/>
      <c r="M3177" s="593"/>
      <c r="N3177" s="562"/>
      <c r="O3177" s="564"/>
    </row>
    <row r="3178" ht="13.5" customHeight="1" outlineLevel="1">
      <c r="A3178" s="564"/>
      <c r="B3178" s="216">
        <f t="shared" si="1"/>
        <v>3173</v>
      </c>
      <c r="C3178" s="621"/>
      <c r="D3178" s="73">
        <v>8.59556891714E12</v>
      </c>
      <c r="E3178" s="55" t="s">
        <v>8265</v>
      </c>
      <c r="F3178" s="594" t="s">
        <v>8266</v>
      </c>
      <c r="G3178" s="589">
        <v>54656.94</v>
      </c>
      <c r="H3178" s="590">
        <f>G3178*'ЗМІСТ'!$E$13/1000*1.2</f>
        <v>2867.036347</v>
      </c>
      <c r="I3178" s="591"/>
      <c r="J3178" s="592"/>
      <c r="K3178" s="591"/>
      <c r="L3178" s="575"/>
      <c r="M3178" s="593"/>
      <c r="N3178" s="562"/>
      <c r="O3178" s="564"/>
    </row>
    <row r="3179" ht="13.5" customHeight="1" outlineLevel="1">
      <c r="A3179" s="564"/>
      <c r="B3179" s="216">
        <f t="shared" si="1"/>
        <v>3174</v>
      </c>
      <c r="C3179" s="616"/>
      <c r="D3179" s="73">
        <v>8.595568917157E12</v>
      </c>
      <c r="E3179" s="55" t="s">
        <v>8267</v>
      </c>
      <c r="F3179" s="594" t="s">
        <v>8268</v>
      </c>
      <c r="G3179" s="589">
        <v>57648.31</v>
      </c>
      <c r="H3179" s="590">
        <f>G3179*'ЗМІСТ'!$E$13/1000*1.2</f>
        <v>3023.949019</v>
      </c>
      <c r="I3179" s="591"/>
      <c r="J3179" s="592"/>
      <c r="K3179" s="591"/>
      <c r="L3179" s="575"/>
      <c r="M3179" s="593"/>
      <c r="N3179" s="562"/>
      <c r="O3179" s="564"/>
    </row>
    <row r="3180" ht="13.5" customHeight="1" outlineLevel="1">
      <c r="A3180" s="564"/>
      <c r="B3180" s="216">
        <f t="shared" si="1"/>
        <v>3175</v>
      </c>
      <c r="C3180" s="621"/>
      <c r="D3180" s="73">
        <v>8.595568917164E12</v>
      </c>
      <c r="E3180" s="55" t="s">
        <v>8269</v>
      </c>
      <c r="F3180" s="594" t="s">
        <v>8270</v>
      </c>
      <c r="G3180" s="589">
        <v>71758.63</v>
      </c>
      <c r="H3180" s="590">
        <f>G3180*'ЗМІСТ'!$E$13/1000*1.2</f>
        <v>3764.107548</v>
      </c>
      <c r="I3180" s="591"/>
      <c r="J3180" s="592"/>
      <c r="K3180" s="591"/>
      <c r="L3180" s="575"/>
      <c r="M3180" s="593"/>
      <c r="N3180" s="562"/>
      <c r="O3180" s="564"/>
    </row>
    <row r="3181" ht="13.5" customHeight="1" outlineLevel="1">
      <c r="A3181" s="564"/>
      <c r="B3181" s="216">
        <f t="shared" si="1"/>
        <v>3176</v>
      </c>
      <c r="C3181" s="616"/>
      <c r="D3181" s="73">
        <v>8.595568917041E12</v>
      </c>
      <c r="E3181" s="55" t="s">
        <v>8271</v>
      </c>
      <c r="F3181" s="594" t="s">
        <v>8272</v>
      </c>
      <c r="G3181" s="589">
        <v>19545.44</v>
      </c>
      <c r="H3181" s="590">
        <f>G3181*'ЗМІСТ'!$E$13/1000*1.2</f>
        <v>1025.258401</v>
      </c>
      <c r="I3181" s="591"/>
      <c r="J3181" s="592"/>
      <c r="K3181" s="591"/>
      <c r="L3181" s="575"/>
      <c r="M3181" s="593"/>
      <c r="N3181" s="562"/>
      <c r="O3181" s="564"/>
    </row>
    <row r="3182" ht="13.5" customHeight="1" outlineLevel="1">
      <c r="A3182" s="564"/>
      <c r="B3182" s="216">
        <f t="shared" si="1"/>
        <v>3177</v>
      </c>
      <c r="C3182" s="616"/>
      <c r="D3182" s="73">
        <v>8.595568917171E12</v>
      </c>
      <c r="E3182" s="55" t="s">
        <v>8273</v>
      </c>
      <c r="F3182" s="594" t="s">
        <v>8274</v>
      </c>
      <c r="G3182" s="589">
        <v>94371.88</v>
      </c>
      <c r="H3182" s="590">
        <f>G3182*'ЗМІСТ'!$E$13/1000*1.2</f>
        <v>4950.28829</v>
      </c>
      <c r="I3182" s="591"/>
      <c r="J3182" s="592"/>
      <c r="K3182" s="591"/>
      <c r="L3182" s="575"/>
      <c r="M3182" s="593"/>
      <c r="N3182" s="562"/>
      <c r="O3182" s="564"/>
    </row>
    <row r="3183" ht="13.5" customHeight="1" outlineLevel="1">
      <c r="A3183" s="564"/>
      <c r="B3183" s="216">
        <f t="shared" si="1"/>
        <v>3178</v>
      </c>
      <c r="C3183" s="621"/>
      <c r="D3183" s="73">
        <v>8.595568917058E12</v>
      </c>
      <c r="E3183" s="55" t="s">
        <v>8275</v>
      </c>
      <c r="F3183" s="594" t="s">
        <v>8276</v>
      </c>
      <c r="G3183" s="589">
        <v>23560.17</v>
      </c>
      <c r="H3183" s="590">
        <f>G3183*'ЗМІСТ'!$E$13/1000*1.2</f>
        <v>1235.851545</v>
      </c>
      <c r="I3183" s="591"/>
      <c r="J3183" s="592"/>
      <c r="K3183" s="591"/>
      <c r="L3183" s="575"/>
      <c r="M3183" s="593"/>
      <c r="N3183" s="562"/>
      <c r="O3183" s="564"/>
    </row>
    <row r="3184" ht="13.5" customHeight="1" outlineLevel="1">
      <c r="A3184" s="564"/>
      <c r="B3184" s="216">
        <f t="shared" si="1"/>
        <v>3179</v>
      </c>
      <c r="C3184" s="621"/>
      <c r="D3184" s="73">
        <v>8.595568917065E12</v>
      </c>
      <c r="E3184" s="55" t="s">
        <v>8277</v>
      </c>
      <c r="F3184" s="594" t="s">
        <v>8278</v>
      </c>
      <c r="G3184" s="589">
        <v>25362.75</v>
      </c>
      <c r="H3184" s="590">
        <f>G3184*'ЗМІСТ'!$E$13/1000*1.2</f>
        <v>1330.406095</v>
      </c>
      <c r="I3184" s="591"/>
      <c r="J3184" s="592"/>
      <c r="K3184" s="591"/>
      <c r="L3184" s="575"/>
      <c r="M3184" s="593"/>
      <c r="N3184" s="562"/>
      <c r="O3184" s="564"/>
    </row>
    <row r="3185" ht="13.5" customHeight="1" outlineLevel="1">
      <c r="A3185" s="564"/>
      <c r="B3185" s="216">
        <f t="shared" si="1"/>
        <v>3180</v>
      </c>
      <c r="C3185" s="616"/>
      <c r="D3185" s="73">
        <v>8.595568917072E12</v>
      </c>
      <c r="E3185" s="55" t="s">
        <v>8279</v>
      </c>
      <c r="F3185" s="594" t="s">
        <v>8280</v>
      </c>
      <c r="G3185" s="589">
        <v>28270.83</v>
      </c>
      <c r="H3185" s="590">
        <f>G3185*'ЗМІСТ'!$E$13/1000*1.2</f>
        <v>1482.94978</v>
      </c>
      <c r="I3185" s="591"/>
      <c r="J3185" s="592"/>
      <c r="K3185" s="591"/>
      <c r="L3185" s="575"/>
      <c r="M3185" s="593"/>
      <c r="N3185" s="562"/>
      <c r="O3185" s="564"/>
    </row>
    <row r="3186" ht="13.5" customHeight="1" outlineLevel="1">
      <c r="A3186" s="564"/>
      <c r="B3186" s="216">
        <f t="shared" si="1"/>
        <v>3181</v>
      </c>
      <c r="C3186" s="621"/>
      <c r="D3186" s="73">
        <v>8.595568917089E12</v>
      </c>
      <c r="E3186" s="55" t="s">
        <v>8281</v>
      </c>
      <c r="F3186" s="594" t="s">
        <v>8282</v>
      </c>
      <c r="G3186" s="589">
        <v>31080.8</v>
      </c>
      <c r="H3186" s="590">
        <f>G3186*'ЗМІСТ'!$E$13/1000*1.2</f>
        <v>1630.347094</v>
      </c>
      <c r="I3186" s="591"/>
      <c r="J3186" s="592"/>
      <c r="K3186" s="591"/>
      <c r="L3186" s="575"/>
      <c r="M3186" s="593"/>
      <c r="N3186" s="562"/>
      <c r="O3186" s="564"/>
    </row>
    <row r="3187" ht="13.5" customHeight="1" outlineLevel="1">
      <c r="A3187" s="564"/>
      <c r="B3187" s="216">
        <f t="shared" si="1"/>
        <v>3182</v>
      </c>
      <c r="C3187" s="616"/>
      <c r="D3187" s="73">
        <v>8.595568917096E12</v>
      </c>
      <c r="E3187" s="55" t="s">
        <v>8283</v>
      </c>
      <c r="F3187" s="594" t="s">
        <v>8284</v>
      </c>
      <c r="G3187" s="589">
        <v>34210.22</v>
      </c>
      <c r="H3187" s="590">
        <f>G3187*'ЗМІСТ'!$E$13/1000*1.2</f>
        <v>1794.501195</v>
      </c>
      <c r="I3187" s="591"/>
      <c r="J3187" s="592"/>
      <c r="K3187" s="591"/>
      <c r="L3187" s="575"/>
      <c r="M3187" s="593"/>
      <c r="N3187" s="562"/>
      <c r="O3187" s="564"/>
    </row>
    <row r="3188" ht="13.5" customHeight="1" outlineLevel="1">
      <c r="A3188" s="564"/>
      <c r="B3188" s="216">
        <f t="shared" si="1"/>
        <v>3183</v>
      </c>
      <c r="C3188" s="621"/>
      <c r="D3188" s="73">
        <v>8.595568917102E12</v>
      </c>
      <c r="E3188" s="55" t="s">
        <v>8285</v>
      </c>
      <c r="F3188" s="594" t="s">
        <v>8286</v>
      </c>
      <c r="G3188" s="589">
        <v>37824.5</v>
      </c>
      <c r="H3188" s="590">
        <f>G3188*'ЗМІСТ'!$E$13/1000*1.2</f>
        <v>1984.088686</v>
      </c>
      <c r="I3188" s="591"/>
      <c r="J3188" s="592"/>
      <c r="K3188" s="591"/>
      <c r="L3188" s="575"/>
      <c r="M3188" s="593"/>
      <c r="N3188" s="562"/>
      <c r="O3188" s="564"/>
    </row>
    <row r="3189" ht="13.5" customHeight="1" outlineLevel="1">
      <c r="A3189" s="564"/>
      <c r="B3189" s="216">
        <f t="shared" si="1"/>
        <v>3184</v>
      </c>
      <c r="C3189" s="616"/>
      <c r="D3189" s="73">
        <v>8.595568917119E12</v>
      </c>
      <c r="E3189" s="55" t="s">
        <v>8287</v>
      </c>
      <c r="F3189" s="594" t="s">
        <v>8288</v>
      </c>
      <c r="G3189" s="589">
        <v>42053.72</v>
      </c>
      <c r="H3189" s="590">
        <f>G3189*'ЗМІСТ'!$E$13/1000*1.2</f>
        <v>2205.932929</v>
      </c>
      <c r="I3189" s="591"/>
      <c r="J3189" s="592"/>
      <c r="K3189" s="591"/>
      <c r="L3189" s="575"/>
      <c r="M3189" s="593"/>
      <c r="N3189" s="562"/>
      <c r="O3189" s="564"/>
    </row>
    <row r="3190" ht="13.5" customHeight="1" outlineLevel="1">
      <c r="A3190" s="564"/>
      <c r="B3190" s="216">
        <f t="shared" si="1"/>
        <v>3185</v>
      </c>
      <c r="C3190" s="621"/>
      <c r="D3190" s="73">
        <v>8.595568917126E12</v>
      </c>
      <c r="E3190" s="55" t="s">
        <v>8289</v>
      </c>
      <c r="F3190" s="594" t="s">
        <v>8290</v>
      </c>
      <c r="G3190" s="589">
        <v>44803.22</v>
      </c>
      <c r="H3190" s="590">
        <f>G3190*'ЗМІСТ'!$E$13/1000*1.2</f>
        <v>2350.158281</v>
      </c>
      <c r="I3190" s="591"/>
      <c r="J3190" s="592"/>
      <c r="K3190" s="591"/>
      <c r="L3190" s="575"/>
      <c r="M3190" s="593"/>
      <c r="N3190" s="562"/>
      <c r="O3190" s="564"/>
    </row>
    <row r="3191" ht="13.5" customHeight="1" outlineLevel="1">
      <c r="A3191" s="564"/>
      <c r="B3191" s="216">
        <f t="shared" si="1"/>
        <v>3186</v>
      </c>
      <c r="C3191" s="616"/>
      <c r="D3191" s="73">
        <v>8.595057640276E12</v>
      </c>
      <c r="E3191" s="55" t="s">
        <v>8291</v>
      </c>
      <c r="F3191" s="594" t="s">
        <v>8292</v>
      </c>
      <c r="G3191" s="589">
        <v>100107.08</v>
      </c>
      <c r="H3191" s="590">
        <f>G3191*'ЗМІСТ'!$E$13/1000*1.2</f>
        <v>5251.128894</v>
      </c>
      <c r="I3191" s="591"/>
      <c r="J3191" s="592"/>
      <c r="K3191" s="591"/>
      <c r="L3191" s="575"/>
      <c r="M3191" s="593"/>
      <c r="N3191" s="562"/>
      <c r="O3191" s="564"/>
    </row>
    <row r="3192" ht="13.5" customHeight="1" outlineLevel="1">
      <c r="A3192" s="564"/>
      <c r="B3192" s="216">
        <f t="shared" si="1"/>
        <v>3187</v>
      </c>
      <c r="C3192" s="621"/>
      <c r="D3192" s="73">
        <v>8.595057640283E12</v>
      </c>
      <c r="E3192" s="55" t="s">
        <v>8293</v>
      </c>
      <c r="F3192" s="594" t="s">
        <v>8294</v>
      </c>
      <c r="G3192" s="589">
        <v>117018.2</v>
      </c>
      <c r="H3192" s="590">
        <f>G3192*'ЗМІСТ'!$E$13/1000*1.2</f>
        <v>6138.203723</v>
      </c>
      <c r="I3192" s="591"/>
      <c r="J3192" s="592"/>
      <c r="K3192" s="591"/>
      <c r="L3192" s="575"/>
      <c r="M3192" s="593"/>
      <c r="N3192" s="562"/>
      <c r="O3192" s="564"/>
    </row>
    <row r="3193" ht="13.5" customHeight="1" outlineLevel="1">
      <c r="A3193" s="564"/>
      <c r="B3193" s="216">
        <f t="shared" si="1"/>
        <v>3188</v>
      </c>
      <c r="C3193" s="616"/>
      <c r="D3193" s="73">
        <v>8.59505764029E12</v>
      </c>
      <c r="E3193" s="55" t="s">
        <v>8295</v>
      </c>
      <c r="F3193" s="594" t="s">
        <v>8296</v>
      </c>
      <c r="G3193" s="589">
        <v>138889.04</v>
      </c>
      <c r="H3193" s="590">
        <f>G3193*'ЗМІСТ'!$E$13/1000*1.2</f>
        <v>7285.44126</v>
      </c>
      <c r="I3193" s="591"/>
      <c r="J3193" s="592"/>
      <c r="K3193" s="591"/>
      <c r="L3193" s="575"/>
      <c r="M3193" s="593"/>
      <c r="N3193" s="562"/>
      <c r="O3193" s="564"/>
    </row>
    <row r="3194" ht="13.5" customHeight="1" outlineLevel="1">
      <c r="A3194" s="564"/>
      <c r="B3194" s="216">
        <f t="shared" si="1"/>
        <v>3189</v>
      </c>
      <c r="C3194" s="621"/>
      <c r="D3194" s="73">
        <v>8.595057640306E12</v>
      </c>
      <c r="E3194" s="55" t="s">
        <v>8297</v>
      </c>
      <c r="F3194" s="594" t="s">
        <v>8298</v>
      </c>
      <c r="G3194" s="589">
        <v>0.0</v>
      </c>
      <c r="H3194" s="590">
        <f>G3194*'ЗМІСТ'!$E$13/1000*1.2</f>
        <v>0</v>
      </c>
      <c r="I3194" s="591" t="s">
        <v>6084</v>
      </c>
      <c r="J3194" s="592"/>
      <c r="K3194" s="591"/>
      <c r="L3194" s="575"/>
      <c r="M3194" s="593"/>
      <c r="N3194" s="562"/>
      <c r="O3194" s="564"/>
    </row>
    <row r="3195" ht="13.5" customHeight="1" outlineLevel="1">
      <c r="A3195" s="564"/>
      <c r="B3195" s="216">
        <f t="shared" si="1"/>
        <v>3190</v>
      </c>
      <c r="C3195" s="616"/>
      <c r="D3195" s="73">
        <v>8.595057640221E12</v>
      </c>
      <c r="E3195" s="55" t="s">
        <v>8299</v>
      </c>
      <c r="F3195" s="594" t="s">
        <v>8300</v>
      </c>
      <c r="G3195" s="589">
        <v>29037.73</v>
      </c>
      <c r="H3195" s="590">
        <f>G3195*'ЗМІСТ'!$E$13/1000*1.2</f>
        <v>1523.177612</v>
      </c>
      <c r="I3195" s="591"/>
      <c r="J3195" s="592"/>
      <c r="K3195" s="591"/>
      <c r="L3195" s="575"/>
      <c r="M3195" s="593"/>
      <c r="N3195" s="562"/>
      <c r="O3195" s="564"/>
    </row>
    <row r="3196" ht="13.5" customHeight="1" outlineLevel="1">
      <c r="A3196" s="564"/>
      <c r="B3196" s="216">
        <f t="shared" si="1"/>
        <v>3191</v>
      </c>
      <c r="C3196" s="621"/>
      <c r="D3196" s="73">
        <v>8.595057640313E12</v>
      </c>
      <c r="E3196" s="55" t="s">
        <v>8301</v>
      </c>
      <c r="F3196" s="594" t="s">
        <v>8302</v>
      </c>
      <c r="G3196" s="589">
        <v>175669.78</v>
      </c>
      <c r="H3196" s="590">
        <f>G3196*'ЗМІСТ'!$E$13/1000*1.2</f>
        <v>9214.77939</v>
      </c>
      <c r="I3196" s="591"/>
      <c r="J3196" s="592"/>
      <c r="K3196" s="591"/>
      <c r="L3196" s="575"/>
      <c r="M3196" s="593"/>
      <c r="N3196" s="562"/>
      <c r="O3196" s="564"/>
    </row>
    <row r="3197" ht="13.5" customHeight="1" outlineLevel="1">
      <c r="A3197" s="564"/>
      <c r="B3197" s="216">
        <f t="shared" si="1"/>
        <v>3192</v>
      </c>
      <c r="C3197" s="616"/>
      <c r="D3197" s="73">
        <v>8.595057640238E12</v>
      </c>
      <c r="E3197" s="55" t="s">
        <v>8303</v>
      </c>
      <c r="F3197" s="594" t="s">
        <v>8304</v>
      </c>
      <c r="G3197" s="589">
        <v>47868.75</v>
      </c>
      <c r="H3197" s="590">
        <f>G3197*'ЗМІСТ'!$E$13/1000*1.2</f>
        <v>2510.961026</v>
      </c>
      <c r="I3197" s="591"/>
      <c r="J3197" s="592"/>
      <c r="K3197" s="591"/>
      <c r="L3197" s="575"/>
      <c r="M3197" s="593"/>
      <c r="N3197" s="562"/>
      <c r="O3197" s="564"/>
    </row>
    <row r="3198" ht="13.5" customHeight="1" outlineLevel="1">
      <c r="A3198" s="564"/>
      <c r="B3198" s="216">
        <f t="shared" si="1"/>
        <v>3193</v>
      </c>
      <c r="C3198" s="621"/>
      <c r="D3198" s="73">
        <v>8.595057640245E12</v>
      </c>
      <c r="E3198" s="55" t="s">
        <v>8305</v>
      </c>
      <c r="F3198" s="594" t="s">
        <v>8306</v>
      </c>
      <c r="G3198" s="589">
        <v>56474.36</v>
      </c>
      <c r="H3198" s="590">
        <f>G3198*'ЗМІСТ'!$E$13/1000*1.2</f>
        <v>2962.369331</v>
      </c>
      <c r="I3198" s="591"/>
      <c r="J3198" s="592"/>
      <c r="K3198" s="591"/>
      <c r="L3198" s="575"/>
      <c r="M3198" s="593"/>
      <c r="N3198" s="562"/>
      <c r="O3198" s="564"/>
    </row>
    <row r="3199" ht="13.5" customHeight="1" outlineLevel="1">
      <c r="A3199" s="564"/>
      <c r="B3199" s="216">
        <f t="shared" si="1"/>
        <v>3194</v>
      </c>
      <c r="C3199" s="616"/>
      <c r="D3199" s="73">
        <v>8.595057640252E12</v>
      </c>
      <c r="E3199" s="55" t="s">
        <v>8307</v>
      </c>
      <c r="F3199" s="594" t="s">
        <v>8308</v>
      </c>
      <c r="G3199" s="589">
        <v>65827.87</v>
      </c>
      <c r="H3199" s="590">
        <f>G3199*'ЗМІСТ'!$E$13/1000*1.2</f>
        <v>3453.00882</v>
      </c>
      <c r="I3199" s="591"/>
      <c r="J3199" s="592"/>
      <c r="K3199" s="591"/>
      <c r="L3199" s="575"/>
      <c r="M3199" s="593"/>
      <c r="N3199" s="562"/>
      <c r="O3199" s="564"/>
    </row>
    <row r="3200" ht="13.5" customHeight="1" outlineLevel="1">
      <c r="A3200" s="564"/>
      <c r="B3200" s="216">
        <f t="shared" si="1"/>
        <v>3195</v>
      </c>
      <c r="C3200" s="621"/>
      <c r="D3200" s="73">
        <v>8.595057640269E12</v>
      </c>
      <c r="E3200" s="55" t="s">
        <v>8309</v>
      </c>
      <c r="F3200" s="594" t="s">
        <v>8310</v>
      </c>
      <c r="G3200" s="589">
        <v>84208.98</v>
      </c>
      <c r="H3200" s="590">
        <f>G3200*'ЗМІСТ'!$E$13/1000*1.2</f>
        <v>4417.192151</v>
      </c>
      <c r="I3200" s="591"/>
      <c r="J3200" s="592"/>
      <c r="K3200" s="591"/>
      <c r="L3200" s="575"/>
      <c r="M3200" s="593"/>
      <c r="N3200" s="562"/>
      <c r="O3200" s="564"/>
    </row>
    <row r="3201" ht="13.5" customHeight="1" outlineLevel="1">
      <c r="A3201" s="564"/>
      <c r="B3201" s="216">
        <f t="shared" si="1"/>
        <v>3196</v>
      </c>
      <c r="C3201" s="616"/>
      <c r="D3201" s="73">
        <v>8.595568916976E12</v>
      </c>
      <c r="E3201" s="55" t="s">
        <v>8311</v>
      </c>
      <c r="F3201" s="594" t="s">
        <v>8312</v>
      </c>
      <c r="G3201" s="589">
        <v>65654.96</v>
      </c>
      <c r="H3201" s="590">
        <f>G3201*'ЗМІСТ'!$E$13/1000*1.2</f>
        <v>3443.938805</v>
      </c>
      <c r="I3201" s="591"/>
      <c r="J3201" s="592"/>
      <c r="K3201" s="591"/>
      <c r="L3201" s="575"/>
      <c r="M3201" s="593"/>
      <c r="N3201" s="562"/>
      <c r="O3201" s="564"/>
    </row>
    <row r="3202" ht="13.5" customHeight="1" outlineLevel="1">
      <c r="A3202" s="564"/>
      <c r="B3202" s="216">
        <f t="shared" si="1"/>
        <v>3197</v>
      </c>
      <c r="C3202" s="621"/>
      <c r="D3202" s="73">
        <v>8.595568916983E12</v>
      </c>
      <c r="E3202" s="55" t="s">
        <v>8313</v>
      </c>
      <c r="F3202" s="594" t="s">
        <v>8314</v>
      </c>
      <c r="G3202" s="589">
        <v>75927.38</v>
      </c>
      <c r="H3202" s="590">
        <f>G3202*'ЗМІСТ'!$E$13/1000*1.2</f>
        <v>3982.779829</v>
      </c>
      <c r="I3202" s="591"/>
      <c r="J3202" s="592"/>
      <c r="K3202" s="591"/>
      <c r="L3202" s="575"/>
      <c r="M3202" s="593"/>
      <c r="N3202" s="562"/>
      <c r="O3202" s="564"/>
    </row>
    <row r="3203" ht="13.5" customHeight="1" outlineLevel="1">
      <c r="A3203" s="564"/>
      <c r="B3203" s="216">
        <f t="shared" si="1"/>
        <v>3198</v>
      </c>
      <c r="C3203" s="616"/>
      <c r="D3203" s="73">
        <v>8.59556891699E12</v>
      </c>
      <c r="E3203" s="55" t="s">
        <v>8315</v>
      </c>
      <c r="F3203" s="594" t="s">
        <v>8316</v>
      </c>
      <c r="G3203" s="589">
        <v>81295.19</v>
      </c>
      <c r="H3203" s="590">
        <f>G3203*'ЗМІСТ'!$E$13/1000*1.2</f>
        <v>4264.348947</v>
      </c>
      <c r="I3203" s="591"/>
      <c r="J3203" s="592"/>
      <c r="K3203" s="591"/>
      <c r="L3203" s="575"/>
      <c r="M3203" s="593"/>
      <c r="N3203" s="562"/>
      <c r="O3203" s="564"/>
    </row>
    <row r="3204" ht="13.5" customHeight="1" outlineLevel="1">
      <c r="A3204" s="564"/>
      <c r="B3204" s="216">
        <f t="shared" si="1"/>
        <v>3199</v>
      </c>
      <c r="C3204" s="621"/>
      <c r="D3204" s="73">
        <v>8.595568917003E12</v>
      </c>
      <c r="E3204" s="55" t="s">
        <v>8317</v>
      </c>
      <c r="F3204" s="594" t="s">
        <v>8318</v>
      </c>
      <c r="G3204" s="589">
        <v>98277.08</v>
      </c>
      <c r="H3204" s="590">
        <f>G3204*'ЗМІСТ'!$E$13/1000*1.2</f>
        <v>5155.136025</v>
      </c>
      <c r="I3204" s="591"/>
      <c r="J3204" s="592"/>
      <c r="K3204" s="591"/>
      <c r="L3204" s="575"/>
      <c r="M3204" s="593"/>
      <c r="N3204" s="562"/>
      <c r="O3204" s="564"/>
    </row>
    <row r="3205" ht="13.5" customHeight="1" outlineLevel="1">
      <c r="A3205" s="564"/>
      <c r="B3205" s="216">
        <f t="shared" si="1"/>
        <v>3200</v>
      </c>
      <c r="C3205" s="616"/>
      <c r="D3205" s="73">
        <v>8.595568916884E12</v>
      </c>
      <c r="E3205" s="55" t="s">
        <v>8319</v>
      </c>
      <c r="F3205" s="594" t="s">
        <v>8320</v>
      </c>
      <c r="G3205" s="589">
        <v>26712.4</v>
      </c>
      <c r="H3205" s="590">
        <f>G3205*'ЗМІСТ'!$E$13/1000*1.2</f>
        <v>1401.202147</v>
      </c>
      <c r="I3205" s="591"/>
      <c r="J3205" s="592"/>
      <c r="K3205" s="591"/>
      <c r="L3205" s="575"/>
      <c r="M3205" s="593"/>
      <c r="N3205" s="562"/>
      <c r="O3205" s="564"/>
    </row>
    <row r="3206" ht="13.5" customHeight="1" outlineLevel="1">
      <c r="A3206" s="564"/>
      <c r="B3206" s="216">
        <f t="shared" si="1"/>
        <v>3201</v>
      </c>
      <c r="C3206" s="621"/>
      <c r="D3206" s="73">
        <v>8.59556891701E12</v>
      </c>
      <c r="E3206" s="55" t="s">
        <v>8321</v>
      </c>
      <c r="F3206" s="594" t="s">
        <v>8322</v>
      </c>
      <c r="G3206" s="589">
        <v>130728.08</v>
      </c>
      <c r="H3206" s="590">
        <f>G3206*'ЗМІСТ'!$E$13/1000*1.2</f>
        <v>6857.357124</v>
      </c>
      <c r="I3206" s="591"/>
      <c r="J3206" s="592"/>
      <c r="K3206" s="591"/>
      <c r="L3206" s="575"/>
      <c r="M3206" s="593"/>
      <c r="N3206" s="562"/>
      <c r="O3206" s="564"/>
    </row>
    <row r="3207" ht="13.5" customHeight="1" outlineLevel="1">
      <c r="A3207" s="564"/>
      <c r="B3207" s="216">
        <f t="shared" si="1"/>
        <v>3202</v>
      </c>
      <c r="C3207" s="616"/>
      <c r="D3207" s="73">
        <v>8.595568916891E12</v>
      </c>
      <c r="E3207" s="55" t="s">
        <v>8323</v>
      </c>
      <c r="F3207" s="594" t="s">
        <v>8324</v>
      </c>
      <c r="G3207" s="589">
        <v>28245.73</v>
      </c>
      <c r="H3207" s="590">
        <f>G3207*'ЗМІСТ'!$E$13/1000*1.2</f>
        <v>1481.633157</v>
      </c>
      <c r="I3207" s="591"/>
      <c r="J3207" s="592"/>
      <c r="K3207" s="591"/>
      <c r="L3207" s="575"/>
      <c r="M3207" s="593"/>
      <c r="N3207" s="562"/>
      <c r="O3207" s="564"/>
    </row>
    <row r="3208" ht="13.5" customHeight="1" outlineLevel="1">
      <c r="A3208" s="564"/>
      <c r="B3208" s="216">
        <f t="shared" si="1"/>
        <v>3203</v>
      </c>
      <c r="C3208" s="621"/>
      <c r="D3208" s="73">
        <v>8.595568916907E12</v>
      </c>
      <c r="E3208" s="55" t="s">
        <v>8325</v>
      </c>
      <c r="F3208" s="594" t="s">
        <v>8326</v>
      </c>
      <c r="G3208" s="589">
        <v>32852.58</v>
      </c>
      <c r="H3208" s="590">
        <f>G3208*'ЗМІСТ'!$E$13/1000*1.2</f>
        <v>1723.286026</v>
      </c>
      <c r="I3208" s="591"/>
      <c r="J3208" s="592"/>
      <c r="K3208" s="591"/>
      <c r="L3208" s="575"/>
      <c r="M3208" s="593"/>
      <c r="N3208" s="562"/>
      <c r="O3208" s="564"/>
    </row>
    <row r="3209" ht="13.5" customHeight="1" outlineLevel="1">
      <c r="A3209" s="564"/>
      <c r="B3209" s="216">
        <f t="shared" si="1"/>
        <v>3204</v>
      </c>
      <c r="C3209" s="616"/>
      <c r="D3209" s="73">
        <v>8.595568916914E12</v>
      </c>
      <c r="E3209" s="55" t="s">
        <v>8327</v>
      </c>
      <c r="F3209" s="594" t="s">
        <v>8328</v>
      </c>
      <c r="G3209" s="589">
        <v>36896.97</v>
      </c>
      <c r="H3209" s="590">
        <f>G3209*'ЗМІСТ'!$E$13/1000*1.2</f>
        <v>1935.434989</v>
      </c>
      <c r="I3209" s="591"/>
      <c r="J3209" s="592"/>
      <c r="K3209" s="591"/>
      <c r="L3209" s="575"/>
      <c r="M3209" s="593"/>
      <c r="N3209" s="562"/>
      <c r="O3209" s="564"/>
    </row>
    <row r="3210" ht="13.5" customHeight="1" outlineLevel="1">
      <c r="A3210" s="564"/>
      <c r="B3210" s="216">
        <f t="shared" si="1"/>
        <v>3205</v>
      </c>
      <c r="C3210" s="621"/>
      <c r="D3210" s="73">
        <v>8.595568916921E12</v>
      </c>
      <c r="E3210" s="55" t="s">
        <v>8329</v>
      </c>
      <c r="F3210" s="594" t="s">
        <v>8330</v>
      </c>
      <c r="G3210" s="589">
        <v>41735.42</v>
      </c>
      <c r="H3210" s="590">
        <f>G3210*'ЗМІСТ'!$E$13/1000*1.2</f>
        <v>2189.236464</v>
      </c>
      <c r="I3210" s="591"/>
      <c r="J3210" s="592"/>
      <c r="K3210" s="591"/>
      <c r="L3210" s="575"/>
      <c r="M3210" s="593"/>
      <c r="N3210" s="562"/>
      <c r="O3210" s="564"/>
    </row>
    <row r="3211" ht="13.5" customHeight="1" outlineLevel="1">
      <c r="A3211" s="564"/>
      <c r="B3211" s="216">
        <f t="shared" si="1"/>
        <v>3206</v>
      </c>
      <c r="C3211" s="616"/>
      <c r="D3211" s="73">
        <v>8.595568916938E12</v>
      </c>
      <c r="E3211" s="55" t="s">
        <v>8331</v>
      </c>
      <c r="F3211" s="594" t="s">
        <v>8332</v>
      </c>
      <c r="G3211" s="589">
        <v>50466.52</v>
      </c>
      <c r="H3211" s="590">
        <f>G3211*'ЗМІСТ'!$E$13/1000*1.2</f>
        <v>2647.227363</v>
      </c>
      <c r="I3211" s="591"/>
      <c r="J3211" s="592"/>
      <c r="K3211" s="591"/>
      <c r="L3211" s="575"/>
      <c r="M3211" s="593"/>
      <c r="N3211" s="562"/>
      <c r="O3211" s="564"/>
    </row>
    <row r="3212" ht="13.5" customHeight="1" outlineLevel="1">
      <c r="A3212" s="564"/>
      <c r="B3212" s="216">
        <f t="shared" si="1"/>
        <v>3207</v>
      </c>
      <c r="C3212" s="621"/>
      <c r="D3212" s="73">
        <v>8.595568916945E12</v>
      </c>
      <c r="E3212" s="55" t="s">
        <v>8333</v>
      </c>
      <c r="F3212" s="594" t="s">
        <v>8334</v>
      </c>
      <c r="G3212" s="589">
        <v>53579.96</v>
      </c>
      <c r="H3212" s="590">
        <f>G3212*'ЗМІСТ'!$E$13/1000*1.2</f>
        <v>2810.543231</v>
      </c>
      <c r="I3212" s="591"/>
      <c r="J3212" s="592"/>
      <c r="K3212" s="591"/>
      <c r="L3212" s="575"/>
      <c r="M3212" s="593"/>
      <c r="N3212" s="562"/>
      <c r="O3212" s="564"/>
    </row>
    <row r="3213" ht="13.5" customHeight="1" outlineLevel="1">
      <c r="A3213" s="564"/>
      <c r="B3213" s="216">
        <f t="shared" si="1"/>
        <v>3208</v>
      </c>
      <c r="C3213" s="616"/>
      <c r="D3213" s="73">
        <v>8.595568916952E12</v>
      </c>
      <c r="E3213" s="55" t="s">
        <v>8335</v>
      </c>
      <c r="F3213" s="594" t="s">
        <v>8336</v>
      </c>
      <c r="G3213" s="589">
        <v>59534.18</v>
      </c>
      <c r="H3213" s="590">
        <f>G3213*'ЗМІСТ'!$E$13/1000*1.2</f>
        <v>3122.872556</v>
      </c>
      <c r="I3213" s="591"/>
      <c r="J3213" s="592"/>
      <c r="K3213" s="591"/>
      <c r="L3213" s="575"/>
      <c r="M3213" s="593"/>
      <c r="N3213" s="562"/>
      <c r="O3213" s="564"/>
    </row>
    <row r="3214" ht="13.5" customHeight="1" outlineLevel="1">
      <c r="A3214" s="564"/>
      <c r="B3214" s="216">
        <f t="shared" si="1"/>
        <v>3209</v>
      </c>
      <c r="C3214" s="621"/>
      <c r="D3214" s="73">
        <v>8.595568916969E12</v>
      </c>
      <c r="E3214" s="55" t="s">
        <v>8337</v>
      </c>
      <c r="F3214" s="594" t="s">
        <v>8338</v>
      </c>
      <c r="G3214" s="589">
        <v>63417.71</v>
      </c>
      <c r="H3214" s="590">
        <f>G3214*'ЗМІСТ'!$E$13/1000*1.2</f>
        <v>3326.583588</v>
      </c>
      <c r="I3214" s="591"/>
      <c r="J3214" s="592"/>
      <c r="K3214" s="591"/>
      <c r="L3214" s="575"/>
      <c r="M3214" s="593"/>
      <c r="N3214" s="562"/>
      <c r="O3214" s="564"/>
    </row>
    <row r="3215" ht="13.5" customHeight="1" outlineLevel="1">
      <c r="A3215" s="564"/>
      <c r="B3215" s="216">
        <f t="shared" si="1"/>
        <v>3210</v>
      </c>
      <c r="C3215" s="616"/>
      <c r="D3215" s="73">
        <v>8.595568904423E12</v>
      </c>
      <c r="E3215" s="55" t="s">
        <v>8339</v>
      </c>
      <c r="F3215" s="594" t="s">
        <v>8340</v>
      </c>
      <c r="G3215" s="589">
        <v>2517.09</v>
      </c>
      <c r="H3215" s="590">
        <f>G3215*'ЗМІСТ'!$E$13/1000*1.2</f>
        <v>132.034258</v>
      </c>
      <c r="I3215" s="591"/>
      <c r="J3215" s="592"/>
      <c r="K3215" s="591"/>
      <c r="L3215" s="575"/>
      <c r="M3215" s="593"/>
      <c r="N3215" s="562"/>
      <c r="O3215" s="564"/>
    </row>
    <row r="3216" ht="13.5" customHeight="1" outlineLevel="1">
      <c r="A3216" s="564"/>
      <c r="B3216" s="216">
        <f t="shared" si="1"/>
        <v>3211</v>
      </c>
      <c r="C3216" s="621"/>
      <c r="D3216" s="73">
        <v>8.59505766489E12</v>
      </c>
      <c r="E3216" s="55" t="s">
        <v>8341</v>
      </c>
      <c r="F3216" s="594" t="s">
        <v>8342</v>
      </c>
      <c r="G3216" s="589">
        <v>3882.05</v>
      </c>
      <c r="H3216" s="590">
        <f>G3216*'ЗМІСТ'!$E$13/1000*1.2</f>
        <v>203.6333986</v>
      </c>
      <c r="I3216" s="591"/>
      <c r="J3216" s="592"/>
      <c r="K3216" s="591"/>
      <c r="L3216" s="575"/>
      <c r="M3216" s="593"/>
      <c r="N3216" s="562"/>
      <c r="O3216" s="564"/>
    </row>
    <row r="3217" ht="13.5" customHeight="1" outlineLevel="1">
      <c r="A3217" s="564"/>
      <c r="B3217" s="216">
        <f t="shared" si="1"/>
        <v>3212</v>
      </c>
      <c r="C3217" s="616"/>
      <c r="D3217" s="73">
        <v>8.59505763336E12</v>
      </c>
      <c r="E3217" s="55" t="s">
        <v>8343</v>
      </c>
      <c r="F3217" s="594" t="s">
        <v>8344</v>
      </c>
      <c r="G3217" s="589">
        <v>2337.37</v>
      </c>
      <c r="H3217" s="590">
        <f>G3217*'ЗМІСТ'!$E$13/1000*1.2</f>
        <v>122.6070238</v>
      </c>
      <c r="I3217" s="591"/>
      <c r="J3217" s="592"/>
      <c r="K3217" s="591"/>
      <c r="L3217" s="575"/>
      <c r="M3217" s="593"/>
      <c r="N3217" s="562"/>
      <c r="O3217" s="564"/>
    </row>
    <row r="3218" ht="13.5" customHeight="1" outlineLevel="1">
      <c r="A3218" s="564"/>
      <c r="B3218" s="216">
        <f t="shared" si="1"/>
        <v>3213</v>
      </c>
      <c r="C3218" s="621"/>
      <c r="D3218" s="73">
        <v>8.595057664906E12</v>
      </c>
      <c r="E3218" s="55" t="s">
        <v>8345</v>
      </c>
      <c r="F3218" s="594" t="s">
        <v>8346</v>
      </c>
      <c r="G3218" s="589">
        <v>3258.48</v>
      </c>
      <c r="H3218" s="590">
        <f>G3218*'ЗМІСТ'!$E$13/1000*1.2</f>
        <v>170.9239594</v>
      </c>
      <c r="I3218" s="591"/>
      <c r="J3218" s="592"/>
      <c r="K3218" s="591"/>
      <c r="L3218" s="575"/>
      <c r="M3218" s="593"/>
      <c r="N3218" s="562"/>
      <c r="O3218" s="564"/>
    </row>
    <row r="3219" ht="13.5" customHeight="1" outlineLevel="1">
      <c r="A3219" s="564"/>
      <c r="B3219" s="216">
        <f t="shared" si="1"/>
        <v>3214</v>
      </c>
      <c r="C3219" s="616"/>
      <c r="D3219" s="73">
        <v>8.595057638624E12</v>
      </c>
      <c r="E3219" s="55" t="s">
        <v>8347</v>
      </c>
      <c r="F3219" s="594" t="s">
        <v>8348</v>
      </c>
      <c r="G3219" s="589">
        <v>2375.48</v>
      </c>
      <c r="H3219" s="590">
        <f>G3219*'ЗМІСТ'!$E$13/1000*1.2</f>
        <v>124.6060885</v>
      </c>
      <c r="I3219" s="591"/>
      <c r="J3219" s="592"/>
      <c r="K3219" s="591"/>
      <c r="L3219" s="575"/>
      <c r="M3219" s="593"/>
      <c r="N3219" s="562"/>
      <c r="O3219" s="564"/>
    </row>
    <row r="3220" ht="13.5" customHeight="1" outlineLevel="1">
      <c r="A3220" s="564"/>
      <c r="B3220" s="216">
        <f t="shared" si="1"/>
        <v>3215</v>
      </c>
      <c r="C3220" s="621"/>
      <c r="D3220" s="73">
        <v>8.595057664913E12</v>
      </c>
      <c r="E3220" s="55" t="s">
        <v>8349</v>
      </c>
      <c r="F3220" s="594" t="s">
        <v>8350</v>
      </c>
      <c r="G3220" s="589">
        <v>4956.57</v>
      </c>
      <c r="H3220" s="590">
        <f>G3220*'ЗМІСТ'!$E$13/1000*1.2</f>
        <v>259.9974741</v>
      </c>
      <c r="I3220" s="591"/>
      <c r="J3220" s="592"/>
      <c r="K3220" s="591"/>
      <c r="L3220" s="575"/>
      <c r="M3220" s="593"/>
      <c r="N3220" s="562"/>
      <c r="O3220" s="564"/>
    </row>
    <row r="3221" ht="13.5" customHeight="1" outlineLevel="1">
      <c r="A3221" s="564"/>
      <c r="B3221" s="216">
        <f t="shared" si="1"/>
        <v>3216</v>
      </c>
      <c r="C3221" s="616"/>
      <c r="D3221" s="73">
        <v>8.595057633766E12</v>
      </c>
      <c r="E3221" s="55" t="s">
        <v>8351</v>
      </c>
      <c r="F3221" s="594" t="s">
        <v>8352</v>
      </c>
      <c r="G3221" s="589">
        <v>4021.27</v>
      </c>
      <c r="H3221" s="590">
        <f>G3221*'ЗМІСТ'!$E$13/1000*1.2</f>
        <v>210.9362004</v>
      </c>
      <c r="I3221" s="591"/>
      <c r="J3221" s="592"/>
      <c r="K3221" s="591"/>
      <c r="L3221" s="575"/>
      <c r="M3221" s="593"/>
      <c r="N3221" s="562"/>
      <c r="O3221" s="564"/>
    </row>
    <row r="3222" ht="13.5" customHeight="1" outlineLevel="1">
      <c r="A3222" s="564"/>
      <c r="B3222" s="216">
        <f t="shared" si="1"/>
        <v>3217</v>
      </c>
      <c r="C3222" s="621"/>
      <c r="D3222" s="73">
        <v>8.59505766492E12</v>
      </c>
      <c r="E3222" s="55" t="s">
        <v>8353</v>
      </c>
      <c r="F3222" s="594" t="s">
        <v>8354</v>
      </c>
      <c r="G3222" s="589">
        <v>5357.89</v>
      </c>
      <c r="H3222" s="590">
        <f>G3222*'ЗМІСТ'!$E$13/1000*1.2</f>
        <v>281.0487629</v>
      </c>
      <c r="I3222" s="591"/>
      <c r="J3222" s="592"/>
      <c r="K3222" s="591"/>
      <c r="L3222" s="575"/>
      <c r="M3222" s="593"/>
      <c r="N3222" s="562"/>
      <c r="O3222" s="564"/>
    </row>
    <row r="3223" ht="13.5" customHeight="1" outlineLevel="1">
      <c r="A3223" s="564"/>
      <c r="B3223" s="216">
        <f t="shared" si="1"/>
        <v>3218</v>
      </c>
      <c r="C3223" s="616"/>
      <c r="D3223" s="73">
        <v>8.595057633759E12</v>
      </c>
      <c r="E3223" s="55" t="s">
        <v>8355</v>
      </c>
      <c r="F3223" s="594" t="s">
        <v>8356</v>
      </c>
      <c r="G3223" s="589">
        <v>3251.64</v>
      </c>
      <c r="H3223" s="590">
        <f>G3223*'ЗМІСТ'!$E$13/1000*1.2</f>
        <v>170.5651664</v>
      </c>
      <c r="I3223" s="591"/>
      <c r="J3223" s="592"/>
      <c r="K3223" s="591"/>
      <c r="L3223" s="575"/>
      <c r="M3223" s="593"/>
      <c r="N3223" s="562"/>
      <c r="O3223" s="564"/>
    </row>
    <row r="3224" ht="13.5" customHeight="1" outlineLevel="1">
      <c r="A3224" s="564"/>
      <c r="B3224" s="216">
        <f t="shared" si="1"/>
        <v>3219</v>
      </c>
      <c r="C3224" s="621"/>
      <c r="D3224" s="73">
        <v>8.595057664869E12</v>
      </c>
      <c r="E3224" s="55" t="s">
        <v>8357</v>
      </c>
      <c r="F3224" s="594" t="s">
        <v>8358</v>
      </c>
      <c r="G3224" s="589">
        <v>2482.52</v>
      </c>
      <c r="H3224" s="590">
        <f>G3224*'ЗМІСТ'!$E$13/1000*1.2</f>
        <v>130.2208845</v>
      </c>
      <c r="I3224" s="591"/>
      <c r="J3224" s="592"/>
      <c r="K3224" s="591"/>
      <c r="L3224" s="575"/>
      <c r="M3224" s="593"/>
      <c r="N3224" s="562"/>
      <c r="O3224" s="564"/>
    </row>
    <row r="3225" ht="13.5" customHeight="1" outlineLevel="1">
      <c r="A3225" s="564"/>
      <c r="B3225" s="216">
        <f t="shared" si="1"/>
        <v>3220</v>
      </c>
      <c r="C3225" s="616"/>
      <c r="D3225" s="73">
        <v>8.5950576386E12</v>
      </c>
      <c r="E3225" s="55" t="s">
        <v>8359</v>
      </c>
      <c r="F3225" s="594" t="s">
        <v>8360</v>
      </c>
      <c r="G3225" s="589">
        <v>1827.41</v>
      </c>
      <c r="H3225" s="590">
        <f>G3225*'ЗМІСТ'!$E$13/1000*1.2</f>
        <v>95.85701084</v>
      </c>
      <c r="I3225" s="591"/>
      <c r="J3225" s="592"/>
      <c r="K3225" s="591"/>
      <c r="L3225" s="575"/>
      <c r="M3225" s="593"/>
      <c r="N3225" s="562"/>
      <c r="O3225" s="564"/>
    </row>
    <row r="3226" ht="13.5" customHeight="1" outlineLevel="1">
      <c r="A3226" s="564"/>
      <c r="B3226" s="216">
        <f t="shared" si="1"/>
        <v>3221</v>
      </c>
      <c r="C3226" s="621"/>
      <c r="D3226" s="73">
        <v>8.595057664937E12</v>
      </c>
      <c r="E3226" s="55" t="s">
        <v>8361</v>
      </c>
      <c r="F3226" s="594" t="s">
        <v>8362</v>
      </c>
      <c r="G3226" s="589">
        <v>6347.8</v>
      </c>
      <c r="H3226" s="590">
        <f>G3226*'ЗМІСТ'!$E$13/1000*1.2</f>
        <v>332.9746107</v>
      </c>
      <c r="I3226" s="591"/>
      <c r="J3226" s="592"/>
      <c r="K3226" s="591"/>
      <c r="L3226" s="575"/>
      <c r="M3226" s="593"/>
      <c r="N3226" s="562"/>
      <c r="O3226" s="564"/>
    </row>
    <row r="3227" ht="13.5" customHeight="1" outlineLevel="1">
      <c r="A3227" s="564"/>
      <c r="B3227" s="216">
        <f t="shared" si="1"/>
        <v>3222</v>
      </c>
      <c r="C3227" s="616"/>
      <c r="D3227" s="73">
        <v>8.595057638631E12</v>
      </c>
      <c r="E3227" s="55" t="s">
        <v>8363</v>
      </c>
      <c r="F3227" s="594" t="s">
        <v>8364</v>
      </c>
      <c r="G3227" s="589">
        <v>5112.91</v>
      </c>
      <c r="H3227" s="590">
        <f>G3227*'ЗМІСТ'!$E$13/1000*1.2</f>
        <v>268.1983076</v>
      </c>
      <c r="I3227" s="591"/>
      <c r="J3227" s="592"/>
      <c r="K3227" s="591"/>
      <c r="L3227" s="575"/>
      <c r="M3227" s="593"/>
      <c r="N3227" s="562"/>
      <c r="O3227" s="564"/>
    </row>
    <row r="3228" ht="13.5" customHeight="1" outlineLevel="1">
      <c r="A3228" s="564"/>
      <c r="B3228" s="216">
        <f t="shared" si="1"/>
        <v>3223</v>
      </c>
      <c r="C3228" s="621"/>
      <c r="D3228" s="73">
        <v>8.595057664944E12</v>
      </c>
      <c r="E3228" s="55" t="s">
        <v>8365</v>
      </c>
      <c r="F3228" s="594" t="s">
        <v>8366</v>
      </c>
      <c r="G3228" s="589">
        <v>6640.15</v>
      </c>
      <c r="H3228" s="590">
        <f>G3228*'ЗМІСТ'!$E$13/1000*1.2</f>
        <v>348.3098651</v>
      </c>
      <c r="I3228" s="591"/>
      <c r="J3228" s="592"/>
      <c r="K3228" s="591"/>
      <c r="L3228" s="575"/>
      <c r="M3228" s="593"/>
      <c r="N3228" s="562"/>
      <c r="O3228" s="564"/>
    </row>
    <row r="3229" ht="13.5" customHeight="1" outlineLevel="1">
      <c r="A3229" s="564"/>
      <c r="B3229" s="216">
        <f t="shared" si="1"/>
        <v>3224</v>
      </c>
      <c r="C3229" s="616"/>
      <c r="D3229" s="73">
        <v>8.595057638648E12</v>
      </c>
      <c r="E3229" s="55" t="s">
        <v>8367</v>
      </c>
      <c r="F3229" s="594" t="s">
        <v>8368</v>
      </c>
      <c r="G3229" s="589">
        <v>5218.57</v>
      </c>
      <c r="H3229" s="590">
        <f>G3229*'ЗМІСТ'!$E$13/1000*1.2</f>
        <v>273.7407156</v>
      </c>
      <c r="I3229" s="591"/>
      <c r="J3229" s="592"/>
      <c r="K3229" s="591"/>
      <c r="L3229" s="575"/>
      <c r="M3229" s="593"/>
      <c r="N3229" s="562"/>
      <c r="O3229" s="564"/>
    </row>
    <row r="3230" ht="13.5" customHeight="1" outlineLevel="1">
      <c r="A3230" s="564"/>
      <c r="B3230" s="216">
        <f t="shared" si="1"/>
        <v>3225</v>
      </c>
      <c r="C3230" s="621"/>
      <c r="D3230" s="73">
        <v>8.595057664951E12</v>
      </c>
      <c r="E3230" s="55" t="s">
        <v>8369</v>
      </c>
      <c r="F3230" s="594" t="s">
        <v>8370</v>
      </c>
      <c r="G3230" s="589">
        <v>6193.77</v>
      </c>
      <c r="H3230" s="590">
        <f>G3230*'ЗМІСТ'!$E$13/1000*1.2</f>
        <v>324.8949486</v>
      </c>
      <c r="I3230" s="591">
        <v>-0.04977206123062541</v>
      </c>
      <c r="J3230" s="592"/>
      <c r="K3230" s="591"/>
      <c r="L3230" s="575"/>
      <c r="M3230" s="593"/>
      <c r="N3230" s="562"/>
      <c r="O3230" s="564"/>
    </row>
    <row r="3231" ht="13.5" customHeight="1" outlineLevel="1">
      <c r="A3231" s="564"/>
      <c r="B3231" s="216">
        <f t="shared" si="1"/>
        <v>3226</v>
      </c>
      <c r="C3231" s="616"/>
      <c r="D3231" s="73">
        <v>8.595057638655E12</v>
      </c>
      <c r="E3231" s="55" t="s">
        <v>8371</v>
      </c>
      <c r="F3231" s="594" t="s">
        <v>8372</v>
      </c>
      <c r="G3231" s="589">
        <v>4488.84</v>
      </c>
      <c r="H3231" s="590">
        <f>G3231*'ЗМІСТ'!$E$13/1000*1.2</f>
        <v>235.4626409</v>
      </c>
      <c r="I3231" s="591">
        <v>-0.08443070657400034</v>
      </c>
      <c r="J3231" s="592"/>
      <c r="K3231" s="591"/>
      <c r="L3231" s="575"/>
      <c r="M3231" s="593"/>
      <c r="N3231" s="562"/>
      <c r="O3231" s="564"/>
    </row>
    <row r="3232" ht="13.5" customHeight="1" outlineLevel="1">
      <c r="A3232" s="564"/>
      <c r="B3232" s="216">
        <f t="shared" si="1"/>
        <v>3227</v>
      </c>
      <c r="C3232" s="621"/>
      <c r="D3232" s="73">
        <v>8.595057664968E12</v>
      </c>
      <c r="E3232" s="55" t="s">
        <v>8373</v>
      </c>
      <c r="F3232" s="594" t="s">
        <v>8374</v>
      </c>
      <c r="G3232" s="589">
        <v>5144.82</v>
      </c>
      <c r="H3232" s="590">
        <f>G3232*'ЗМІСТ'!$E$13/1000*1.2</f>
        <v>269.8721505</v>
      </c>
      <c r="I3232" s="591"/>
      <c r="J3232" s="592"/>
      <c r="K3232" s="591"/>
      <c r="L3232" s="575"/>
      <c r="M3232" s="593"/>
      <c r="N3232" s="562"/>
      <c r="O3232" s="564"/>
    </row>
    <row r="3233" ht="13.5" customHeight="1" outlineLevel="1">
      <c r="A3233" s="564"/>
      <c r="B3233" s="216">
        <f t="shared" si="1"/>
        <v>3228</v>
      </c>
      <c r="C3233" s="616"/>
      <c r="D3233" s="73">
        <v>8.595057638662E12</v>
      </c>
      <c r="E3233" s="55" t="s">
        <v>8375</v>
      </c>
      <c r="F3233" s="594" t="s">
        <v>8376</v>
      </c>
      <c r="G3233" s="589">
        <v>3082.88</v>
      </c>
      <c r="H3233" s="590">
        <f>G3233*'ЗМІСТ'!$E$13/1000*1.2</f>
        <v>161.7128403</v>
      </c>
      <c r="I3233" s="591"/>
      <c r="J3233" s="592"/>
      <c r="K3233" s="591"/>
      <c r="L3233" s="575"/>
      <c r="M3233" s="593"/>
      <c r="N3233" s="562"/>
      <c r="O3233" s="564"/>
    </row>
    <row r="3234" ht="13.5" customHeight="1" outlineLevel="1">
      <c r="A3234" s="564"/>
      <c r="B3234" s="216">
        <f t="shared" si="1"/>
        <v>3229</v>
      </c>
      <c r="C3234" s="621"/>
      <c r="D3234" s="73">
        <v>8.595057664876E12</v>
      </c>
      <c r="E3234" s="55" t="s">
        <v>8377</v>
      </c>
      <c r="F3234" s="594" t="s">
        <v>8378</v>
      </c>
      <c r="G3234" s="589">
        <v>3439.84</v>
      </c>
      <c r="H3234" s="590">
        <f>G3234*'ЗМІСТ'!$E$13/1000*1.2</f>
        <v>180.43722</v>
      </c>
      <c r="I3234" s="591"/>
      <c r="J3234" s="592"/>
      <c r="K3234" s="591"/>
      <c r="L3234" s="575"/>
      <c r="M3234" s="593"/>
      <c r="N3234" s="562"/>
      <c r="O3234" s="564"/>
    </row>
    <row r="3235" ht="13.5" customHeight="1" outlineLevel="1">
      <c r="A3235" s="564"/>
      <c r="B3235" s="216">
        <f t="shared" si="1"/>
        <v>3230</v>
      </c>
      <c r="C3235" s="616"/>
      <c r="D3235" s="73">
        <v>8.59505763282E12</v>
      </c>
      <c r="E3235" s="55" t="s">
        <v>8379</v>
      </c>
      <c r="F3235" s="594" t="s">
        <v>8380</v>
      </c>
      <c r="G3235" s="589">
        <v>2845.9</v>
      </c>
      <c r="H3235" s="590">
        <f>G3235*'ЗМІСТ'!$E$13/1000*1.2</f>
        <v>149.282026</v>
      </c>
      <c r="I3235" s="591"/>
      <c r="J3235" s="592"/>
      <c r="K3235" s="591"/>
      <c r="L3235" s="575"/>
      <c r="M3235" s="593"/>
      <c r="N3235" s="562"/>
      <c r="O3235" s="564"/>
    </row>
    <row r="3236" ht="13.5" customHeight="1" outlineLevel="1">
      <c r="A3236" s="564"/>
      <c r="B3236" s="216">
        <f t="shared" si="1"/>
        <v>3231</v>
      </c>
      <c r="C3236" s="621"/>
      <c r="D3236" s="73">
        <v>8.595057664883E12</v>
      </c>
      <c r="E3236" s="55" t="s">
        <v>8381</v>
      </c>
      <c r="F3236" s="594" t="s">
        <v>8382</v>
      </c>
      <c r="G3236" s="589">
        <v>2949.28</v>
      </c>
      <c r="H3236" s="590">
        <f>G3236*'ЗМІСТ'!$E$13/1000*1.2</f>
        <v>154.7048363</v>
      </c>
      <c r="I3236" s="591"/>
      <c r="J3236" s="592"/>
      <c r="K3236" s="591"/>
      <c r="L3236" s="575"/>
      <c r="M3236" s="593"/>
      <c r="N3236" s="562"/>
      <c r="O3236" s="564"/>
    </row>
    <row r="3237" ht="13.5" customHeight="1" outlineLevel="1">
      <c r="A3237" s="564"/>
      <c r="B3237" s="216">
        <f t="shared" si="1"/>
        <v>3232</v>
      </c>
      <c r="C3237" s="616"/>
      <c r="D3237" s="73">
        <v>8.595057638617E12</v>
      </c>
      <c r="E3237" s="55" t="s">
        <v>8383</v>
      </c>
      <c r="F3237" s="594" t="s">
        <v>8384</v>
      </c>
      <c r="G3237" s="589">
        <v>2205.72</v>
      </c>
      <c r="H3237" s="590">
        <f>G3237*'ЗМІСТ'!$E$13/1000*1.2</f>
        <v>115.7013073</v>
      </c>
      <c r="I3237" s="591"/>
      <c r="J3237" s="592"/>
      <c r="K3237" s="591"/>
      <c r="L3237" s="575"/>
      <c r="M3237" s="593"/>
      <c r="N3237" s="562"/>
      <c r="O3237" s="564"/>
    </row>
    <row r="3238" ht="13.5" customHeight="1" outlineLevel="1">
      <c r="A3238" s="564"/>
      <c r="B3238" s="216">
        <f t="shared" si="1"/>
        <v>3233</v>
      </c>
      <c r="C3238" s="621"/>
      <c r="D3238" s="73">
        <v>8.595057664999E12</v>
      </c>
      <c r="E3238" s="55" t="s">
        <v>8385</v>
      </c>
      <c r="F3238" s="594" t="s">
        <v>8386</v>
      </c>
      <c r="G3238" s="589">
        <v>1908.85</v>
      </c>
      <c r="H3238" s="590">
        <f>G3238*'ЗМІСТ'!$E$13/1000*1.2</f>
        <v>100.1289558</v>
      </c>
      <c r="I3238" s="591"/>
      <c r="J3238" s="592"/>
      <c r="K3238" s="591"/>
      <c r="L3238" s="575"/>
      <c r="M3238" s="593"/>
      <c r="N3238" s="562"/>
      <c r="O3238" s="564"/>
    </row>
    <row r="3239" ht="13.5" customHeight="1" outlineLevel="1">
      <c r="A3239" s="564"/>
      <c r="B3239" s="216">
        <f t="shared" si="1"/>
        <v>3234</v>
      </c>
      <c r="C3239" s="616"/>
      <c r="D3239" s="73">
        <v>8.595057638341E12</v>
      </c>
      <c r="E3239" s="55" t="s">
        <v>8387</v>
      </c>
      <c r="F3239" s="594" t="s">
        <v>8388</v>
      </c>
      <c r="G3239" s="589">
        <v>1512.17</v>
      </c>
      <c r="H3239" s="590">
        <f>G3239*'ЗМІСТ'!$E$13/1000*1.2</f>
        <v>79.32105881</v>
      </c>
      <c r="I3239" s="591"/>
      <c r="J3239" s="592"/>
      <c r="K3239" s="591"/>
      <c r="L3239" s="575"/>
      <c r="M3239" s="593"/>
      <c r="N3239" s="562"/>
      <c r="O3239" s="564"/>
    </row>
    <row r="3240" ht="13.5" customHeight="1" outlineLevel="1">
      <c r="A3240" s="564"/>
      <c r="B3240" s="216">
        <f t="shared" si="1"/>
        <v>3235</v>
      </c>
      <c r="C3240" s="621"/>
      <c r="D3240" s="73">
        <v>8.595057665002E12</v>
      </c>
      <c r="E3240" s="55" t="s">
        <v>8389</v>
      </c>
      <c r="F3240" s="594" t="s">
        <v>8390</v>
      </c>
      <c r="G3240" s="589">
        <v>1968.52</v>
      </c>
      <c r="H3240" s="590">
        <f>G3240*'ЗМІСТ'!$E$13/1000*1.2</f>
        <v>103.2589528</v>
      </c>
      <c r="I3240" s="591"/>
      <c r="J3240" s="592"/>
      <c r="K3240" s="591"/>
      <c r="L3240" s="575"/>
      <c r="M3240" s="593"/>
      <c r="N3240" s="562"/>
      <c r="O3240" s="564"/>
    </row>
    <row r="3241" ht="13.5" customHeight="1" outlineLevel="1">
      <c r="A3241" s="564"/>
      <c r="B3241" s="216">
        <f t="shared" si="1"/>
        <v>3236</v>
      </c>
      <c r="C3241" s="616"/>
      <c r="D3241" s="73">
        <v>8.595057638358E12</v>
      </c>
      <c r="E3241" s="55" t="s">
        <v>8391</v>
      </c>
      <c r="F3241" s="594" t="s">
        <v>8392</v>
      </c>
      <c r="G3241" s="589">
        <v>1574.67</v>
      </c>
      <c r="H3241" s="590">
        <f>G3241*'ЗМІСТ'!$E$13/1000*1.2</f>
        <v>82.59950381</v>
      </c>
      <c r="I3241" s="591"/>
      <c r="J3241" s="592"/>
      <c r="K3241" s="591"/>
      <c r="L3241" s="575"/>
      <c r="M3241" s="593"/>
      <c r="N3241" s="562"/>
      <c r="O3241" s="564"/>
    </row>
    <row r="3242" ht="13.5" customHeight="1" outlineLevel="1">
      <c r="A3242" s="564"/>
      <c r="B3242" s="216">
        <f t="shared" si="1"/>
        <v>3237</v>
      </c>
      <c r="C3242" s="621"/>
      <c r="D3242" s="73">
        <v>8.595057665019E12</v>
      </c>
      <c r="E3242" s="55" t="s">
        <v>8393</v>
      </c>
      <c r="F3242" s="594" t="s">
        <v>8394</v>
      </c>
      <c r="G3242" s="589">
        <v>2094.16</v>
      </c>
      <c r="H3242" s="590">
        <f>G3242*'ЗМІСТ'!$E$13/1000*1.2</f>
        <v>109.8494141</v>
      </c>
      <c r="I3242" s="591"/>
      <c r="J3242" s="592"/>
      <c r="K3242" s="591"/>
      <c r="L3242" s="575"/>
      <c r="M3242" s="593"/>
      <c r="N3242" s="562"/>
      <c r="O3242" s="564"/>
    </row>
    <row r="3243" ht="13.5" customHeight="1" outlineLevel="1">
      <c r="A3243" s="564"/>
      <c r="B3243" s="216">
        <f t="shared" si="1"/>
        <v>3238</v>
      </c>
      <c r="C3243" s="616"/>
      <c r="D3243" s="73">
        <v>8.595057638365E12</v>
      </c>
      <c r="E3243" s="55" t="s">
        <v>8395</v>
      </c>
      <c r="F3243" s="594" t="s">
        <v>8396</v>
      </c>
      <c r="G3243" s="589">
        <v>1663.24</v>
      </c>
      <c r="H3243" s="590">
        <f>G3243*'ЗМІСТ'!$E$13/1000*1.2</f>
        <v>87.24545379</v>
      </c>
      <c r="I3243" s="591"/>
      <c r="J3243" s="592"/>
      <c r="K3243" s="591"/>
      <c r="L3243" s="575"/>
      <c r="M3243" s="593"/>
      <c r="N3243" s="562"/>
      <c r="O3243" s="564"/>
    </row>
    <row r="3244" ht="13.5" customHeight="1" outlineLevel="1">
      <c r="A3244" s="564"/>
      <c r="B3244" s="216">
        <f t="shared" si="1"/>
        <v>3239</v>
      </c>
      <c r="C3244" s="621"/>
      <c r="D3244" s="73">
        <v>8.595057665026E12</v>
      </c>
      <c r="E3244" s="55" t="s">
        <v>8397</v>
      </c>
      <c r="F3244" s="594" t="s">
        <v>8398</v>
      </c>
      <c r="G3244" s="589">
        <v>2358.76</v>
      </c>
      <c r="H3244" s="590">
        <f>G3244*'ЗМІСТ'!$E$13/1000*1.2</f>
        <v>123.7290389</v>
      </c>
      <c r="I3244" s="591"/>
      <c r="J3244" s="592"/>
      <c r="K3244" s="591"/>
      <c r="L3244" s="575"/>
      <c r="M3244" s="593"/>
      <c r="N3244" s="562"/>
      <c r="O3244" s="564"/>
    </row>
    <row r="3245" ht="13.5" customHeight="1" outlineLevel="1">
      <c r="A3245" s="564"/>
      <c r="B3245" s="216">
        <f t="shared" si="1"/>
        <v>3240</v>
      </c>
      <c r="C3245" s="616"/>
      <c r="D3245" s="73">
        <v>8.595057638372E12</v>
      </c>
      <c r="E3245" s="55" t="s">
        <v>8399</v>
      </c>
      <c r="F3245" s="594" t="s">
        <v>8400</v>
      </c>
      <c r="G3245" s="589">
        <v>1804.45</v>
      </c>
      <c r="H3245" s="590">
        <f>G3245*'ЗМІСТ'!$E$13/1000*1.2</f>
        <v>94.65264128</v>
      </c>
      <c r="I3245" s="591"/>
      <c r="J3245" s="592"/>
      <c r="K3245" s="591"/>
      <c r="L3245" s="575"/>
      <c r="M3245" s="593"/>
      <c r="N3245" s="562"/>
      <c r="O3245" s="564"/>
    </row>
    <row r="3246" ht="13.5" customHeight="1" outlineLevel="1">
      <c r="A3246" s="564"/>
      <c r="B3246" s="216">
        <f t="shared" si="1"/>
        <v>3241</v>
      </c>
      <c r="C3246" s="621"/>
      <c r="D3246" s="73">
        <v>8.595057664975E12</v>
      </c>
      <c r="E3246" s="55" t="s">
        <v>8401</v>
      </c>
      <c r="F3246" s="594" t="s">
        <v>8402</v>
      </c>
      <c r="G3246" s="589">
        <v>1732.34</v>
      </c>
      <c r="H3246" s="590">
        <f>G3246*'ЗМІСТ'!$E$13/1000*1.2</f>
        <v>90.87010258</v>
      </c>
      <c r="I3246" s="591"/>
      <c r="J3246" s="592"/>
      <c r="K3246" s="591"/>
      <c r="L3246" s="575"/>
      <c r="M3246" s="593"/>
      <c r="N3246" s="562"/>
      <c r="O3246" s="564"/>
    </row>
    <row r="3247" ht="13.5" customHeight="1" outlineLevel="1">
      <c r="A3247" s="564"/>
      <c r="B3247" s="216">
        <f t="shared" si="1"/>
        <v>3242</v>
      </c>
      <c r="C3247" s="616"/>
      <c r="D3247" s="73">
        <v>8.59505763831E12</v>
      </c>
      <c r="E3247" s="55" t="s">
        <v>8403</v>
      </c>
      <c r="F3247" s="594" t="s">
        <v>8404</v>
      </c>
      <c r="G3247" s="589">
        <v>1315.71</v>
      </c>
      <c r="H3247" s="590">
        <f>G3247*'ЗМІСТ'!$E$13/1000*1.2</f>
        <v>69.01572594</v>
      </c>
      <c r="I3247" s="591"/>
      <c r="J3247" s="592"/>
      <c r="K3247" s="591"/>
      <c r="L3247" s="575"/>
      <c r="M3247" s="593"/>
      <c r="N3247" s="562"/>
      <c r="O3247" s="564"/>
    </row>
    <row r="3248" ht="13.5" customHeight="1" outlineLevel="1">
      <c r="A3248" s="564"/>
      <c r="B3248" s="216">
        <f t="shared" si="1"/>
        <v>3243</v>
      </c>
      <c r="C3248" s="616"/>
      <c r="D3248" s="73">
        <v>8.595057665033E12</v>
      </c>
      <c r="E3248" s="55" t="s">
        <v>8405</v>
      </c>
      <c r="F3248" s="594" t="s">
        <v>8406</v>
      </c>
      <c r="G3248" s="589">
        <v>2437.45</v>
      </c>
      <c r="H3248" s="590">
        <f>G3248*'ЗМІСТ'!$E$13/1000*1.2</f>
        <v>127.8567322</v>
      </c>
      <c r="I3248" s="591"/>
      <c r="J3248" s="592"/>
      <c r="K3248" s="591"/>
      <c r="L3248" s="575"/>
      <c r="M3248" s="593"/>
      <c r="N3248" s="562"/>
      <c r="O3248" s="564"/>
    </row>
    <row r="3249" ht="13.5" customHeight="1" outlineLevel="1">
      <c r="A3249" s="564"/>
      <c r="B3249" s="216">
        <f t="shared" si="1"/>
        <v>3244</v>
      </c>
      <c r="C3249" s="616"/>
      <c r="D3249" s="73">
        <v>8.595057638389E12</v>
      </c>
      <c r="E3249" s="55" t="s">
        <v>8407</v>
      </c>
      <c r="F3249" s="594" t="s">
        <v>8408</v>
      </c>
      <c r="G3249" s="589">
        <v>1922.12</v>
      </c>
      <c r="H3249" s="590">
        <f>G3249*'ЗМІСТ'!$E$13/1000*1.2</f>
        <v>100.8250353</v>
      </c>
      <c r="I3249" s="591"/>
      <c r="J3249" s="592"/>
      <c r="K3249" s="591"/>
      <c r="L3249" s="575"/>
      <c r="M3249" s="593"/>
      <c r="N3249" s="562"/>
      <c r="O3249" s="564"/>
    </row>
    <row r="3250" ht="13.5" customHeight="1" outlineLevel="1">
      <c r="A3250" s="564"/>
      <c r="B3250" s="216">
        <f t="shared" si="1"/>
        <v>3245</v>
      </c>
      <c r="C3250" s="616"/>
      <c r="D3250" s="73">
        <v>8.59505766504E12</v>
      </c>
      <c r="E3250" s="55" t="s">
        <v>8409</v>
      </c>
      <c r="F3250" s="594" t="s">
        <v>8410</v>
      </c>
      <c r="G3250" s="589">
        <v>2581.03</v>
      </c>
      <c r="H3250" s="590">
        <f>G3250*'ЗМІСТ'!$E$13/1000*1.2</f>
        <v>135.3882384</v>
      </c>
      <c r="I3250" s="591"/>
      <c r="J3250" s="592"/>
      <c r="K3250" s="591"/>
      <c r="L3250" s="575"/>
      <c r="M3250" s="593"/>
      <c r="N3250" s="562"/>
      <c r="O3250" s="564"/>
    </row>
    <row r="3251" ht="13.5" customHeight="1" outlineLevel="1">
      <c r="A3251" s="564"/>
      <c r="B3251" s="216">
        <f t="shared" si="1"/>
        <v>3246</v>
      </c>
      <c r="C3251" s="616"/>
      <c r="D3251" s="73">
        <v>8.595057638396E12</v>
      </c>
      <c r="E3251" s="55" t="s">
        <v>8411</v>
      </c>
      <c r="F3251" s="594" t="s">
        <v>8412</v>
      </c>
      <c r="G3251" s="589">
        <v>1992.27</v>
      </c>
      <c r="H3251" s="590">
        <f>G3251*'ЗМІСТ'!$E$13/1000*1.2</f>
        <v>104.5047619</v>
      </c>
      <c r="I3251" s="591"/>
      <c r="J3251" s="592"/>
      <c r="K3251" s="591"/>
      <c r="L3251" s="575"/>
      <c r="M3251" s="593"/>
      <c r="N3251" s="562"/>
      <c r="O3251" s="564"/>
    </row>
    <row r="3252" ht="13.5" customHeight="1" outlineLevel="1">
      <c r="A3252" s="564"/>
      <c r="B3252" s="216">
        <f t="shared" si="1"/>
        <v>3247</v>
      </c>
      <c r="C3252" s="616"/>
      <c r="D3252" s="73">
        <v>8.595057665057E12</v>
      </c>
      <c r="E3252" s="55" t="s">
        <v>8413</v>
      </c>
      <c r="F3252" s="594" t="s">
        <v>8414</v>
      </c>
      <c r="G3252" s="589">
        <v>2787.81</v>
      </c>
      <c r="H3252" s="590">
        <f>G3252*'ЗМІСТ'!$E$13/1000*1.2</f>
        <v>146.2349081</v>
      </c>
      <c r="I3252" s="591"/>
      <c r="J3252" s="592"/>
      <c r="K3252" s="591"/>
      <c r="L3252" s="575"/>
      <c r="M3252" s="593"/>
      <c r="N3252" s="562"/>
      <c r="O3252" s="564"/>
    </row>
    <row r="3253" ht="13.5" customHeight="1" outlineLevel="1">
      <c r="A3253" s="564"/>
      <c r="B3253" s="216">
        <f t="shared" si="1"/>
        <v>3248</v>
      </c>
      <c r="C3253" s="616"/>
      <c r="D3253" s="73">
        <v>8.595057638402E12</v>
      </c>
      <c r="E3253" s="55" t="s">
        <v>8415</v>
      </c>
      <c r="F3253" s="594" t="s">
        <v>8416</v>
      </c>
      <c r="G3253" s="589">
        <v>2168.46</v>
      </c>
      <c r="H3253" s="590">
        <f>G3253*'ЗМІСТ'!$E$13/1000*1.2</f>
        <v>113.7468295</v>
      </c>
      <c r="I3253" s="591"/>
      <c r="J3253" s="592"/>
      <c r="K3253" s="591"/>
      <c r="L3253" s="575"/>
      <c r="M3253" s="593"/>
      <c r="N3253" s="562"/>
      <c r="O3253" s="564"/>
    </row>
    <row r="3254" ht="13.5" customHeight="1" outlineLevel="1">
      <c r="A3254" s="564"/>
      <c r="B3254" s="216">
        <f t="shared" si="1"/>
        <v>3249</v>
      </c>
      <c r="C3254" s="616"/>
      <c r="D3254" s="73">
        <v>8.595057665064E12</v>
      </c>
      <c r="E3254" s="55" t="s">
        <v>8417</v>
      </c>
      <c r="F3254" s="594" t="s">
        <v>8418</v>
      </c>
      <c r="G3254" s="589">
        <v>2874.68</v>
      </c>
      <c r="H3254" s="590">
        <f>G3254*'ЗМІСТ'!$E$13/1000*1.2</f>
        <v>150.7916844</v>
      </c>
      <c r="I3254" s="591"/>
      <c r="J3254" s="592"/>
      <c r="K3254" s="591"/>
      <c r="L3254" s="575"/>
      <c r="M3254" s="593"/>
      <c r="N3254" s="562"/>
      <c r="O3254" s="564"/>
    </row>
    <row r="3255" ht="13.5" customHeight="1" outlineLevel="1">
      <c r="A3255" s="564"/>
      <c r="B3255" s="216">
        <f t="shared" si="1"/>
        <v>3250</v>
      </c>
      <c r="C3255" s="616"/>
      <c r="D3255" s="73">
        <v>8.595057638419E12</v>
      </c>
      <c r="E3255" s="55" t="s">
        <v>8419</v>
      </c>
      <c r="F3255" s="594" t="s">
        <v>8420</v>
      </c>
      <c r="G3255" s="589">
        <v>2221.91</v>
      </c>
      <c r="H3255" s="590">
        <f>G3255*'ЗМІСТ'!$E$13/1000*1.2</f>
        <v>116.5505557</v>
      </c>
      <c r="I3255" s="591"/>
      <c r="J3255" s="592"/>
      <c r="K3255" s="591"/>
      <c r="L3255" s="575"/>
      <c r="M3255" s="593"/>
      <c r="N3255" s="562"/>
      <c r="O3255" s="564"/>
    </row>
    <row r="3256" ht="13.5" customHeight="1" outlineLevel="1">
      <c r="A3256" s="564"/>
      <c r="B3256" s="216">
        <f t="shared" si="1"/>
        <v>3251</v>
      </c>
      <c r="C3256" s="616"/>
      <c r="D3256" s="73">
        <v>8.595057665286E12</v>
      </c>
      <c r="E3256" s="55" t="s">
        <v>8421</v>
      </c>
      <c r="F3256" s="594" t="s">
        <v>8422</v>
      </c>
      <c r="G3256" s="589">
        <v>1735.05</v>
      </c>
      <c r="H3256" s="590">
        <f>G3256*'ЗМІСТ'!$E$13/1000*1.2</f>
        <v>91.01225596</v>
      </c>
      <c r="I3256" s="591"/>
      <c r="J3256" s="592"/>
      <c r="K3256" s="591"/>
      <c r="L3256" s="575"/>
      <c r="M3256" s="593"/>
      <c r="N3256" s="562"/>
      <c r="O3256" s="564"/>
    </row>
    <row r="3257" ht="13.5" customHeight="1" outlineLevel="1">
      <c r="A3257" s="564"/>
      <c r="B3257" s="216">
        <f t="shared" si="1"/>
        <v>3252</v>
      </c>
      <c r="C3257" s="616"/>
      <c r="D3257" s="73">
        <v>8.595057638327E12</v>
      </c>
      <c r="E3257" s="55" t="s">
        <v>8423</v>
      </c>
      <c r="F3257" s="594" t="s">
        <v>8424</v>
      </c>
      <c r="G3257" s="589">
        <v>1426.6</v>
      </c>
      <c r="H3257" s="590">
        <f>G3257*'ЗМІСТ'!$E$13/1000*1.2</f>
        <v>74.83247419</v>
      </c>
      <c r="I3257" s="591"/>
      <c r="J3257" s="592"/>
      <c r="K3257" s="591"/>
      <c r="L3257" s="575"/>
      <c r="M3257" s="593"/>
      <c r="N3257" s="562"/>
      <c r="O3257" s="564"/>
    </row>
    <row r="3258" ht="13.5" customHeight="1" outlineLevel="1">
      <c r="A3258" s="564"/>
      <c r="B3258" s="216">
        <f t="shared" si="1"/>
        <v>3253</v>
      </c>
      <c r="C3258" s="616"/>
      <c r="D3258" s="73">
        <v>8.595057664982E12</v>
      </c>
      <c r="E3258" s="55" t="s">
        <v>8425</v>
      </c>
      <c r="F3258" s="594" t="s">
        <v>8426</v>
      </c>
      <c r="G3258" s="589">
        <v>1863.4</v>
      </c>
      <c r="H3258" s="590">
        <f>G3258*'ЗМІСТ'!$E$13/1000*1.2</f>
        <v>97.74487061</v>
      </c>
      <c r="I3258" s="591"/>
      <c r="J3258" s="592"/>
      <c r="K3258" s="591"/>
      <c r="L3258" s="575"/>
      <c r="M3258" s="593"/>
      <c r="N3258" s="562"/>
      <c r="O3258" s="564"/>
    </row>
    <row r="3259" ht="13.5" customHeight="1" outlineLevel="1">
      <c r="A3259" s="564"/>
      <c r="B3259" s="216">
        <f t="shared" si="1"/>
        <v>3254</v>
      </c>
      <c r="C3259" s="616"/>
      <c r="D3259" s="73">
        <v>8.595057638334E12</v>
      </c>
      <c r="E3259" s="55" t="s">
        <v>8427</v>
      </c>
      <c r="F3259" s="594" t="s">
        <v>8428</v>
      </c>
      <c r="G3259" s="589">
        <v>1506.63</v>
      </c>
      <c r="H3259" s="590">
        <f>G3259*'ЗМІСТ'!$E$13/1000*1.2</f>
        <v>79.03045745</v>
      </c>
      <c r="I3259" s="591"/>
      <c r="J3259" s="592"/>
      <c r="K3259" s="591"/>
      <c r="L3259" s="575"/>
      <c r="M3259" s="593"/>
      <c r="N3259" s="562"/>
      <c r="O3259" s="564"/>
    </row>
    <row r="3260" ht="13.5" customHeight="1" outlineLevel="1">
      <c r="A3260" s="564"/>
      <c r="B3260" s="216">
        <f t="shared" si="1"/>
        <v>3255</v>
      </c>
      <c r="C3260" s="616"/>
      <c r="D3260" s="73">
        <v>8.595057650664E12</v>
      </c>
      <c r="E3260" s="55" t="s">
        <v>8429</v>
      </c>
      <c r="F3260" s="594" t="s">
        <v>8430</v>
      </c>
      <c r="G3260" s="589">
        <v>3061.3</v>
      </c>
      <c r="H3260" s="590">
        <f>G3260*'ЗМІСТ'!$E$13/1000*1.2</f>
        <v>160.5808589</v>
      </c>
      <c r="I3260" s="591"/>
      <c r="J3260" s="592"/>
      <c r="K3260" s="591"/>
      <c r="L3260" s="575"/>
      <c r="M3260" s="593"/>
      <c r="N3260" s="562"/>
      <c r="O3260" s="564"/>
    </row>
    <row r="3261" ht="13.5" customHeight="1" outlineLevel="1">
      <c r="A3261" s="564"/>
      <c r="B3261" s="216">
        <f t="shared" si="1"/>
        <v>3256</v>
      </c>
      <c r="C3261" s="621"/>
      <c r="D3261" s="73">
        <v>8.595057631755E12</v>
      </c>
      <c r="E3261" s="55" t="s">
        <v>8431</v>
      </c>
      <c r="F3261" s="594" t="s">
        <v>8432</v>
      </c>
      <c r="G3261" s="589">
        <v>1732.19</v>
      </c>
      <c r="H3261" s="590">
        <f>G3261*'ЗМІСТ'!$E$13/1000*1.2</f>
        <v>90.86223431</v>
      </c>
      <c r="I3261" s="591"/>
      <c r="J3261" s="592"/>
      <c r="K3261" s="591"/>
      <c r="L3261" s="575"/>
      <c r="M3261" s="593"/>
      <c r="N3261" s="562"/>
      <c r="O3261" s="564"/>
    </row>
    <row r="3262" ht="13.5" customHeight="1" outlineLevel="1">
      <c r="A3262" s="564"/>
      <c r="B3262" s="216">
        <f t="shared" si="1"/>
        <v>3257</v>
      </c>
      <c r="C3262" s="616"/>
      <c r="D3262" s="73">
        <v>8.595057665101E12</v>
      </c>
      <c r="E3262" s="55" t="s">
        <v>8433</v>
      </c>
      <c r="F3262" s="594" t="s">
        <v>8434</v>
      </c>
      <c r="G3262" s="589">
        <v>2378.09</v>
      </c>
      <c r="H3262" s="590">
        <f>G3262*'ЗМІСТ'!$E$13/1000*1.2</f>
        <v>124.7429963</v>
      </c>
      <c r="I3262" s="591"/>
      <c r="J3262" s="592"/>
      <c r="K3262" s="591"/>
      <c r="L3262" s="575"/>
      <c r="M3262" s="593"/>
      <c r="N3262" s="562"/>
      <c r="O3262" s="564"/>
    </row>
    <row r="3263" ht="13.5" customHeight="1" outlineLevel="1">
      <c r="A3263" s="564"/>
      <c r="B3263" s="216">
        <f t="shared" si="1"/>
        <v>3258</v>
      </c>
      <c r="C3263" s="616"/>
      <c r="D3263" s="73">
        <v>8.59505763844E12</v>
      </c>
      <c r="E3263" s="55" t="s">
        <v>8435</v>
      </c>
      <c r="F3263" s="594" t="s">
        <v>8436</v>
      </c>
      <c r="G3263" s="589">
        <v>1823.2</v>
      </c>
      <c r="H3263" s="590">
        <f>G3263*'ЗМІСТ'!$E$13/1000*1.2</f>
        <v>95.63617478</v>
      </c>
      <c r="I3263" s="591"/>
      <c r="J3263" s="592"/>
      <c r="K3263" s="591"/>
      <c r="L3263" s="575"/>
      <c r="M3263" s="593"/>
      <c r="N3263" s="562"/>
      <c r="O3263" s="564"/>
    </row>
    <row r="3264" ht="13.5" customHeight="1" outlineLevel="1">
      <c r="A3264" s="564"/>
      <c r="B3264" s="216">
        <f t="shared" si="1"/>
        <v>3259</v>
      </c>
      <c r="C3264" s="616"/>
      <c r="D3264" s="73">
        <v>8.595057665118E12</v>
      </c>
      <c r="E3264" s="55" t="s">
        <v>8437</v>
      </c>
      <c r="F3264" s="594" t="s">
        <v>8438</v>
      </c>
      <c r="G3264" s="589">
        <v>2491.18</v>
      </c>
      <c r="H3264" s="590">
        <f>G3264*'ЗМІСТ'!$E$13/1000*1.2</f>
        <v>130.6751458</v>
      </c>
      <c r="I3264" s="591"/>
      <c r="J3264" s="592"/>
      <c r="K3264" s="591"/>
      <c r="L3264" s="575"/>
      <c r="M3264" s="593"/>
      <c r="N3264" s="562"/>
      <c r="O3264" s="564"/>
    </row>
    <row r="3265" ht="13.5" customHeight="1" outlineLevel="1">
      <c r="A3265" s="564"/>
      <c r="B3265" s="216">
        <f t="shared" si="1"/>
        <v>3260</v>
      </c>
      <c r="C3265" s="616"/>
      <c r="D3265" s="73">
        <v>8.595057638457E12</v>
      </c>
      <c r="E3265" s="55" t="s">
        <v>8439</v>
      </c>
      <c r="F3265" s="594" t="s">
        <v>8440</v>
      </c>
      <c r="G3265" s="589">
        <v>1846.99</v>
      </c>
      <c r="H3265" s="590">
        <f>G3265*'ЗМІСТ'!$E$13/1000*1.2</f>
        <v>96.88408209</v>
      </c>
      <c r="I3265" s="591"/>
      <c r="J3265" s="592"/>
      <c r="K3265" s="591"/>
      <c r="L3265" s="575"/>
      <c r="M3265" s="593"/>
      <c r="N3265" s="562"/>
      <c r="O3265" s="564"/>
    </row>
    <row r="3266" ht="13.5" customHeight="1" outlineLevel="1">
      <c r="A3266" s="564"/>
      <c r="B3266" s="216">
        <f t="shared" si="1"/>
        <v>3261</v>
      </c>
      <c r="C3266" s="616"/>
      <c r="D3266" s="73">
        <v>8.595057665125E12</v>
      </c>
      <c r="E3266" s="55" t="s">
        <v>8441</v>
      </c>
      <c r="F3266" s="594" t="s">
        <v>8442</v>
      </c>
      <c r="G3266" s="589">
        <v>2794.28</v>
      </c>
      <c r="H3266" s="590">
        <f>G3266*'ЗМІСТ'!$E$13/1000*1.2</f>
        <v>146.5742927</v>
      </c>
      <c r="I3266" s="591"/>
      <c r="J3266" s="592"/>
      <c r="K3266" s="591"/>
      <c r="L3266" s="575"/>
      <c r="M3266" s="593"/>
      <c r="N3266" s="562"/>
      <c r="O3266" s="564"/>
    </row>
    <row r="3267" ht="13.5" customHeight="1" outlineLevel="1">
      <c r="A3267" s="564"/>
      <c r="B3267" s="216">
        <f t="shared" si="1"/>
        <v>3262</v>
      </c>
      <c r="C3267" s="616"/>
      <c r="D3267" s="73">
        <v>8.595057638464E12</v>
      </c>
      <c r="E3267" s="55" t="s">
        <v>8443</v>
      </c>
      <c r="F3267" s="594" t="s">
        <v>8444</v>
      </c>
      <c r="G3267" s="589">
        <v>2085.11</v>
      </c>
      <c r="H3267" s="590">
        <f>G3267*'ЗМІСТ'!$E$13/1000*1.2</f>
        <v>109.3746953</v>
      </c>
      <c r="I3267" s="591"/>
      <c r="J3267" s="592"/>
      <c r="K3267" s="591"/>
      <c r="L3267" s="575"/>
      <c r="M3267" s="593"/>
      <c r="N3267" s="562"/>
      <c r="O3267" s="564"/>
    </row>
    <row r="3268" ht="13.5" customHeight="1" outlineLevel="1">
      <c r="A3268" s="564"/>
      <c r="B3268" s="216">
        <f t="shared" si="1"/>
        <v>3263</v>
      </c>
      <c r="C3268" s="616"/>
      <c r="D3268" s="73">
        <v>8.595057665071E12</v>
      </c>
      <c r="E3268" s="55" t="s">
        <v>8445</v>
      </c>
      <c r="F3268" s="594" t="s">
        <v>8446</v>
      </c>
      <c r="G3268" s="589">
        <v>3425.17</v>
      </c>
      <c r="H3268" s="590">
        <f>G3268*'ЗМІСТ'!$E$13/1000*1.2</f>
        <v>179.6677034</v>
      </c>
      <c r="I3268" s="591"/>
      <c r="J3268" s="592"/>
      <c r="K3268" s="591"/>
      <c r="L3268" s="575"/>
      <c r="M3268" s="593"/>
      <c r="N3268" s="562"/>
      <c r="O3268" s="564"/>
    </row>
    <row r="3269" ht="13.5" customHeight="1" outlineLevel="1">
      <c r="A3269" s="564"/>
      <c r="B3269" s="216">
        <f t="shared" si="1"/>
        <v>3264</v>
      </c>
      <c r="C3269" s="616"/>
      <c r="D3269" s="73">
        <v>8.595057638426E12</v>
      </c>
      <c r="E3269" s="55" t="s">
        <v>8447</v>
      </c>
      <c r="F3269" s="594" t="s">
        <v>8448</v>
      </c>
      <c r="G3269" s="589">
        <v>2081.92</v>
      </c>
      <c r="H3269" s="590">
        <f>G3269*'ЗМІСТ'!$E$13/1000*1.2</f>
        <v>109.2073634</v>
      </c>
      <c r="I3269" s="591"/>
      <c r="J3269" s="592"/>
      <c r="K3269" s="591"/>
      <c r="L3269" s="575"/>
      <c r="M3269" s="593"/>
      <c r="N3269" s="562"/>
      <c r="O3269" s="564"/>
    </row>
    <row r="3270" ht="13.5" customHeight="1" outlineLevel="1">
      <c r="A3270" s="564"/>
      <c r="B3270" s="216">
        <f t="shared" si="1"/>
        <v>3265</v>
      </c>
      <c r="C3270" s="616"/>
      <c r="D3270" s="73">
        <v>8.595057665132E12</v>
      </c>
      <c r="E3270" s="55" t="s">
        <v>8449</v>
      </c>
      <c r="F3270" s="594" t="s">
        <v>8450</v>
      </c>
      <c r="G3270" s="589">
        <v>3033.54</v>
      </c>
      <c r="H3270" s="590">
        <f>G3270*'ЗМІСТ'!$E$13/1000*1.2</f>
        <v>159.1247047</v>
      </c>
      <c r="I3270" s="591"/>
      <c r="J3270" s="592"/>
      <c r="K3270" s="591"/>
      <c r="L3270" s="575"/>
      <c r="M3270" s="593"/>
      <c r="N3270" s="562"/>
      <c r="O3270" s="564"/>
    </row>
    <row r="3271" ht="13.5" customHeight="1" outlineLevel="1">
      <c r="A3271" s="564"/>
      <c r="B3271" s="216">
        <f t="shared" si="1"/>
        <v>3266</v>
      </c>
      <c r="C3271" s="616"/>
      <c r="D3271" s="73">
        <v>8.595057638471E12</v>
      </c>
      <c r="E3271" s="55" t="s">
        <v>8451</v>
      </c>
      <c r="F3271" s="594" t="s">
        <v>8452</v>
      </c>
      <c r="G3271" s="589">
        <v>2252.25</v>
      </c>
      <c r="H3271" s="590">
        <f>G3271*'ЗМІСТ'!$E$13/1000*1.2</f>
        <v>118.142044</v>
      </c>
      <c r="I3271" s="591"/>
      <c r="J3271" s="592"/>
      <c r="K3271" s="591"/>
      <c r="L3271" s="575"/>
      <c r="M3271" s="593"/>
      <c r="N3271" s="562"/>
      <c r="O3271" s="564"/>
    </row>
    <row r="3272" ht="13.5" customHeight="1" outlineLevel="1">
      <c r="A3272" s="564"/>
      <c r="B3272" s="216">
        <f t="shared" si="1"/>
        <v>3267</v>
      </c>
      <c r="C3272" s="616"/>
      <c r="D3272" s="73">
        <v>8.595057665149E12</v>
      </c>
      <c r="E3272" s="55" t="s">
        <v>8453</v>
      </c>
      <c r="F3272" s="594" t="s">
        <v>8454</v>
      </c>
      <c r="G3272" s="589">
        <v>3261.82</v>
      </c>
      <c r="H3272" s="590">
        <f>G3272*'ЗМІСТ'!$E$13/1000*1.2</f>
        <v>171.0991595</v>
      </c>
      <c r="I3272" s="591"/>
      <c r="J3272" s="592"/>
      <c r="K3272" s="591"/>
      <c r="L3272" s="575"/>
      <c r="M3272" s="593"/>
      <c r="N3272" s="562"/>
      <c r="O3272" s="564"/>
    </row>
    <row r="3273" ht="13.5" customHeight="1" outlineLevel="1">
      <c r="A3273" s="564"/>
      <c r="B3273" s="216">
        <f t="shared" si="1"/>
        <v>3268</v>
      </c>
      <c r="C3273" s="616"/>
      <c r="D3273" s="73">
        <v>8.595057638488E12</v>
      </c>
      <c r="E3273" s="55" t="s">
        <v>8455</v>
      </c>
      <c r="F3273" s="594" t="s">
        <v>8456</v>
      </c>
      <c r="G3273" s="589">
        <v>2412.62</v>
      </c>
      <c r="H3273" s="590">
        <f>G3273*'ЗМІСТ'!$E$13/1000*1.2</f>
        <v>126.5542716</v>
      </c>
      <c r="I3273" s="591"/>
      <c r="J3273" s="592"/>
      <c r="K3273" s="591"/>
      <c r="L3273" s="575"/>
      <c r="M3273" s="593"/>
      <c r="N3273" s="562"/>
      <c r="O3273" s="564"/>
    </row>
    <row r="3274" ht="13.5" customHeight="1" outlineLevel="1">
      <c r="A3274" s="564"/>
      <c r="B3274" s="216">
        <f t="shared" si="1"/>
        <v>3269</v>
      </c>
      <c r="C3274" s="616"/>
      <c r="D3274" s="73">
        <v>8.595057665156E12</v>
      </c>
      <c r="E3274" s="55" t="s">
        <v>8457</v>
      </c>
      <c r="F3274" s="594" t="s">
        <v>8458</v>
      </c>
      <c r="G3274" s="589">
        <v>3543.47</v>
      </c>
      <c r="H3274" s="590">
        <f>G3274*'ЗМІСТ'!$E$13/1000*1.2</f>
        <v>185.8731441</v>
      </c>
      <c r="I3274" s="591"/>
      <c r="J3274" s="592"/>
      <c r="K3274" s="591"/>
      <c r="L3274" s="575"/>
      <c r="M3274" s="593"/>
      <c r="N3274" s="562"/>
      <c r="O3274" s="564"/>
    </row>
    <row r="3275" ht="13.5" customHeight="1" outlineLevel="1">
      <c r="A3275" s="564"/>
      <c r="B3275" s="216">
        <f t="shared" si="1"/>
        <v>3270</v>
      </c>
      <c r="C3275" s="616"/>
      <c r="D3275" s="73">
        <v>8.595057638495E12</v>
      </c>
      <c r="E3275" s="55" t="s">
        <v>8459</v>
      </c>
      <c r="F3275" s="594" t="s">
        <v>8460</v>
      </c>
      <c r="G3275" s="589">
        <v>2630.32</v>
      </c>
      <c r="H3275" s="590">
        <f>G3275*'ЗМІСТ'!$E$13/1000*1.2</f>
        <v>137.9737512</v>
      </c>
      <c r="I3275" s="591"/>
      <c r="J3275" s="592"/>
      <c r="K3275" s="591"/>
      <c r="L3275" s="575"/>
      <c r="M3275" s="593"/>
      <c r="N3275" s="562"/>
      <c r="O3275" s="564"/>
    </row>
    <row r="3276" ht="13.5" customHeight="1" outlineLevel="1">
      <c r="A3276" s="564"/>
      <c r="B3276" s="216">
        <f t="shared" si="1"/>
        <v>3271</v>
      </c>
      <c r="C3276" s="616"/>
      <c r="D3276" s="73">
        <v>8.595057665163E12</v>
      </c>
      <c r="E3276" s="55" t="s">
        <v>8461</v>
      </c>
      <c r="F3276" s="594" t="s">
        <v>8462</v>
      </c>
      <c r="G3276" s="589">
        <v>3755.09</v>
      </c>
      <c r="H3276" s="590">
        <f>G3276*'ЗМІСТ'!$E$13/1000*1.2</f>
        <v>196.9736966</v>
      </c>
      <c r="I3276" s="591"/>
      <c r="J3276" s="592"/>
      <c r="K3276" s="591"/>
      <c r="L3276" s="575"/>
      <c r="M3276" s="593"/>
      <c r="N3276" s="562"/>
      <c r="O3276" s="564"/>
    </row>
    <row r="3277" ht="13.5" customHeight="1" outlineLevel="1">
      <c r="A3277" s="564"/>
      <c r="B3277" s="216">
        <f t="shared" si="1"/>
        <v>3272</v>
      </c>
      <c r="C3277" s="616"/>
      <c r="D3277" s="73">
        <v>8.595057638501E12</v>
      </c>
      <c r="E3277" s="55" t="s">
        <v>8463</v>
      </c>
      <c r="F3277" s="594" t="s">
        <v>8464</v>
      </c>
      <c r="G3277" s="589">
        <v>2735.21</v>
      </c>
      <c r="H3277" s="590">
        <f>G3277*'ЗМІСТ'!$E$13/1000*1.2</f>
        <v>143.4757688</v>
      </c>
      <c r="I3277" s="591"/>
      <c r="J3277" s="592"/>
      <c r="K3277" s="591"/>
      <c r="L3277" s="575"/>
      <c r="M3277" s="593"/>
      <c r="N3277" s="562"/>
      <c r="O3277" s="564"/>
    </row>
    <row r="3278" ht="13.5" customHeight="1" outlineLevel="1">
      <c r="A3278" s="564"/>
      <c r="B3278" s="216">
        <f t="shared" si="1"/>
        <v>3273</v>
      </c>
      <c r="C3278" s="616"/>
      <c r="D3278" s="73">
        <v>8.595057665088E12</v>
      </c>
      <c r="E3278" s="55" t="s">
        <v>8465</v>
      </c>
      <c r="F3278" s="594" t="s">
        <v>8466</v>
      </c>
      <c r="G3278" s="589">
        <v>2311.84</v>
      </c>
      <c r="H3278" s="590">
        <f>G3278*'ЗМІСТ'!$E$13/1000*1.2</f>
        <v>121.2678446</v>
      </c>
      <c r="I3278" s="591"/>
      <c r="J3278" s="592"/>
      <c r="K3278" s="591"/>
      <c r="L3278" s="575"/>
      <c r="M3278" s="593"/>
      <c r="N3278" s="562"/>
      <c r="O3278" s="564"/>
    </row>
    <row r="3279" ht="13.5" customHeight="1" outlineLevel="1">
      <c r="A3279" s="564"/>
      <c r="B3279" s="216">
        <f t="shared" si="1"/>
        <v>3274</v>
      </c>
      <c r="C3279" s="616"/>
      <c r="D3279" s="73">
        <v>8.595057633582E12</v>
      </c>
      <c r="E3279" s="55" t="s">
        <v>8467</v>
      </c>
      <c r="F3279" s="594" t="s">
        <v>8468</v>
      </c>
      <c r="G3279" s="589">
        <v>1706.28</v>
      </c>
      <c r="H3279" s="590">
        <f>G3279*'ЗМІСТ'!$E$13/1000*1.2</f>
        <v>89.50312215</v>
      </c>
      <c r="I3279" s="591"/>
      <c r="J3279" s="592"/>
      <c r="K3279" s="591"/>
      <c r="L3279" s="575"/>
      <c r="M3279" s="593"/>
      <c r="N3279" s="562"/>
      <c r="O3279" s="564"/>
    </row>
    <row r="3280" ht="13.5" customHeight="1" outlineLevel="1">
      <c r="A3280" s="564"/>
      <c r="B3280" s="216">
        <f t="shared" si="1"/>
        <v>3275</v>
      </c>
      <c r="C3280" s="616"/>
      <c r="D3280" s="73">
        <v>8.595057665095E12</v>
      </c>
      <c r="E3280" s="55" t="s">
        <v>8469</v>
      </c>
      <c r="F3280" s="594" t="s">
        <v>8470</v>
      </c>
      <c r="G3280" s="589">
        <v>2214.57</v>
      </c>
      <c r="H3280" s="590">
        <f>G3280*'ЗМІСТ'!$E$13/1000*1.2</f>
        <v>116.1655351</v>
      </c>
      <c r="I3280" s="591"/>
      <c r="J3280" s="592"/>
      <c r="K3280" s="591"/>
      <c r="L3280" s="575"/>
      <c r="M3280" s="593"/>
      <c r="N3280" s="562"/>
      <c r="O3280" s="564"/>
    </row>
    <row r="3281" ht="13.5" customHeight="1" outlineLevel="1">
      <c r="A3281" s="564"/>
      <c r="B3281" s="216">
        <f t="shared" si="1"/>
        <v>3276</v>
      </c>
      <c r="C3281" s="616"/>
      <c r="D3281" s="73">
        <v>8.595057638433E12</v>
      </c>
      <c r="E3281" s="55" t="s">
        <v>8471</v>
      </c>
      <c r="F3281" s="594" t="s">
        <v>8472</v>
      </c>
      <c r="G3281" s="589">
        <v>1707.29</v>
      </c>
      <c r="H3281" s="590">
        <f>G3281*'ЗМІСТ'!$E$13/1000*1.2</f>
        <v>89.55610182</v>
      </c>
      <c r="I3281" s="591"/>
      <c r="J3281" s="592"/>
      <c r="K3281" s="591"/>
      <c r="L3281" s="575"/>
      <c r="M3281" s="593"/>
      <c r="N3281" s="562"/>
      <c r="O3281" s="564"/>
    </row>
    <row r="3282" ht="13.5" customHeight="1" outlineLevel="1">
      <c r="A3282" s="564"/>
      <c r="B3282" s="216">
        <f t="shared" si="1"/>
        <v>3277</v>
      </c>
      <c r="C3282" s="616"/>
      <c r="D3282" s="73">
        <v>8.5950576652E12</v>
      </c>
      <c r="E3282" s="55" t="s">
        <v>8473</v>
      </c>
      <c r="F3282" s="594" t="s">
        <v>8474</v>
      </c>
      <c r="G3282" s="589">
        <v>2797.68</v>
      </c>
      <c r="H3282" s="590">
        <f>G3282*'ЗМІСТ'!$E$13/1000*1.2</f>
        <v>146.7526401</v>
      </c>
      <c r="I3282" s="591"/>
      <c r="J3282" s="592"/>
      <c r="K3282" s="591"/>
      <c r="L3282" s="575"/>
      <c r="M3282" s="593"/>
      <c r="N3282" s="562"/>
      <c r="O3282" s="564"/>
    </row>
    <row r="3283" ht="13.5" customHeight="1" outlineLevel="1">
      <c r="A3283" s="564"/>
      <c r="B3283" s="216">
        <f t="shared" si="1"/>
        <v>3278</v>
      </c>
      <c r="C3283" s="616"/>
      <c r="D3283" s="73">
        <v>8.595057630376E12</v>
      </c>
      <c r="E3283" s="55" t="s">
        <v>8475</v>
      </c>
      <c r="F3283" s="594" t="s">
        <v>8476</v>
      </c>
      <c r="G3283" s="589">
        <v>2821.71</v>
      </c>
      <c r="H3283" s="590">
        <f>G3283*'ЗМІСТ'!$E$13/1000*1.2</f>
        <v>148.0131367</v>
      </c>
      <c r="I3283" s="591"/>
      <c r="J3283" s="592"/>
      <c r="K3283" s="591"/>
      <c r="L3283" s="575"/>
      <c r="M3283" s="593"/>
      <c r="N3283" s="562"/>
      <c r="O3283" s="564"/>
    </row>
    <row r="3284" ht="13.5" customHeight="1" outlineLevel="1">
      <c r="A3284" s="564"/>
      <c r="B3284" s="216">
        <f t="shared" si="1"/>
        <v>3279</v>
      </c>
      <c r="C3284" s="616"/>
      <c r="D3284" s="73">
        <v>8.595057665217E12</v>
      </c>
      <c r="E3284" s="55" t="s">
        <v>8477</v>
      </c>
      <c r="F3284" s="594" t="s">
        <v>8478</v>
      </c>
      <c r="G3284" s="589">
        <v>2867.83</v>
      </c>
      <c r="H3284" s="590">
        <f>G3284*'ЗМІСТ'!$E$13/1000*1.2</f>
        <v>150.4323668</v>
      </c>
      <c r="I3284" s="591"/>
      <c r="J3284" s="592"/>
      <c r="K3284" s="591"/>
      <c r="L3284" s="575"/>
      <c r="M3284" s="593"/>
      <c r="N3284" s="562"/>
      <c r="O3284" s="564"/>
    </row>
    <row r="3285" ht="13.5" customHeight="1" outlineLevel="1">
      <c r="A3285" s="564"/>
      <c r="B3285" s="216">
        <f t="shared" si="1"/>
        <v>3280</v>
      </c>
      <c r="C3285" s="616"/>
      <c r="D3285" s="73">
        <v>8.595057638532E12</v>
      </c>
      <c r="E3285" s="55" t="s">
        <v>8479</v>
      </c>
      <c r="F3285" s="594" t="s">
        <v>8480</v>
      </c>
      <c r="G3285" s="589">
        <v>2124.28</v>
      </c>
      <c r="H3285" s="590">
        <f>G3285*'ЗМІСТ'!$E$13/1000*1.2</f>
        <v>111.4293623</v>
      </c>
      <c r="I3285" s="591"/>
      <c r="J3285" s="592"/>
      <c r="K3285" s="591"/>
      <c r="L3285" s="575"/>
      <c r="M3285" s="593"/>
      <c r="N3285" s="562"/>
      <c r="O3285" s="564"/>
    </row>
    <row r="3286" ht="13.5" customHeight="1" outlineLevel="1">
      <c r="A3286" s="564"/>
      <c r="B3286" s="216">
        <f t="shared" si="1"/>
        <v>3281</v>
      </c>
      <c r="C3286" s="616"/>
      <c r="D3286" s="73">
        <v>8.595057665224E12</v>
      </c>
      <c r="E3286" s="55" t="s">
        <v>8481</v>
      </c>
      <c r="F3286" s="594" t="s">
        <v>8482</v>
      </c>
      <c r="G3286" s="589">
        <v>2991.79</v>
      </c>
      <c r="H3286" s="590">
        <f>G3286*'ЗМІСТ'!$E$13/1000*1.2</f>
        <v>156.9347035</v>
      </c>
      <c r="I3286" s="591"/>
      <c r="J3286" s="592"/>
      <c r="K3286" s="591"/>
      <c r="L3286" s="575"/>
      <c r="M3286" s="593"/>
      <c r="N3286" s="562"/>
      <c r="O3286" s="564"/>
    </row>
    <row r="3287" ht="13.5" customHeight="1" outlineLevel="1">
      <c r="A3287" s="564"/>
      <c r="B3287" s="216">
        <f t="shared" si="1"/>
        <v>3282</v>
      </c>
      <c r="C3287" s="617"/>
      <c r="D3287" s="73">
        <v>8.595057638549E12</v>
      </c>
      <c r="E3287" s="55" t="s">
        <v>8483</v>
      </c>
      <c r="F3287" s="594" t="s">
        <v>8484</v>
      </c>
      <c r="G3287" s="589">
        <v>2206.96</v>
      </c>
      <c r="H3287" s="590">
        <f>G3287*'ЗМІСТ'!$E$13/1000*1.2</f>
        <v>115.7663516</v>
      </c>
      <c r="I3287" s="591"/>
      <c r="J3287" s="592"/>
      <c r="K3287" s="591"/>
      <c r="L3287" s="575"/>
      <c r="M3287" s="593"/>
      <c r="N3287" s="562"/>
      <c r="O3287" s="564"/>
    </row>
    <row r="3288" ht="13.5" customHeight="1" outlineLevel="1">
      <c r="A3288" s="564"/>
      <c r="B3288" s="216">
        <f t="shared" si="1"/>
        <v>3283</v>
      </c>
      <c r="C3288" s="617"/>
      <c r="D3288" s="73">
        <v>8.595057665231E12</v>
      </c>
      <c r="E3288" s="55" t="s">
        <v>8485</v>
      </c>
      <c r="F3288" s="594" t="s">
        <v>8486</v>
      </c>
      <c r="G3288" s="589">
        <v>3334.97</v>
      </c>
      <c r="H3288" s="590">
        <f>G3288*'ЗМІСТ'!$E$13/1000*1.2</f>
        <v>174.9362515</v>
      </c>
      <c r="I3288" s="591"/>
      <c r="J3288" s="592"/>
      <c r="K3288" s="591"/>
      <c r="L3288" s="575"/>
      <c r="M3288" s="593"/>
      <c r="N3288" s="562"/>
      <c r="O3288" s="564"/>
    </row>
    <row r="3289" ht="13.5" customHeight="1" outlineLevel="1">
      <c r="A3289" s="564"/>
      <c r="B3289" s="216">
        <f t="shared" si="1"/>
        <v>3284</v>
      </c>
      <c r="C3289" s="617"/>
      <c r="D3289" s="73">
        <v>8.595057638556E12</v>
      </c>
      <c r="E3289" s="55" t="s">
        <v>8487</v>
      </c>
      <c r="F3289" s="594" t="s">
        <v>8488</v>
      </c>
      <c r="G3289" s="589">
        <v>2412.0</v>
      </c>
      <c r="H3289" s="590">
        <f>G3289*'ЗМІСТ'!$E$13/1000*1.2</f>
        <v>126.5217494</v>
      </c>
      <c r="I3289" s="591"/>
      <c r="J3289" s="592"/>
      <c r="K3289" s="591"/>
      <c r="L3289" s="575"/>
      <c r="M3289" s="593"/>
      <c r="N3289" s="562"/>
      <c r="O3289" s="564"/>
    </row>
    <row r="3290" ht="13.5" customHeight="1" outlineLevel="1">
      <c r="A3290" s="564"/>
      <c r="B3290" s="216">
        <f t="shared" si="1"/>
        <v>3285</v>
      </c>
      <c r="C3290" s="617"/>
      <c r="D3290" s="73">
        <v>8.59505766517E12</v>
      </c>
      <c r="E3290" s="55" t="s">
        <v>8489</v>
      </c>
      <c r="F3290" s="594" t="s">
        <v>8490</v>
      </c>
      <c r="G3290" s="589">
        <v>2283.7</v>
      </c>
      <c r="H3290" s="590">
        <f>G3290*'ЗМІСТ'!$E$13/1000*1.2</f>
        <v>119.7917575</v>
      </c>
      <c r="I3290" s="591"/>
      <c r="J3290" s="592"/>
      <c r="K3290" s="591"/>
      <c r="L3290" s="575"/>
      <c r="M3290" s="593"/>
      <c r="N3290" s="562"/>
      <c r="O3290" s="564"/>
    </row>
    <row r="3291" ht="13.5" customHeight="1" outlineLevel="1">
      <c r="A3291" s="564"/>
      <c r="B3291" s="216">
        <f t="shared" si="1"/>
        <v>3286</v>
      </c>
      <c r="C3291" s="617"/>
      <c r="D3291" s="73">
        <v>8.595057638518E12</v>
      </c>
      <c r="E3291" s="55" t="s">
        <v>8491</v>
      </c>
      <c r="F3291" s="594" t="s">
        <v>8492</v>
      </c>
      <c r="G3291" s="589">
        <v>1654.48</v>
      </c>
      <c r="H3291" s="590">
        <f>G3291*'ЗМІСТ'!$E$13/1000*1.2</f>
        <v>86.78594694</v>
      </c>
      <c r="I3291" s="591"/>
      <c r="J3291" s="592"/>
      <c r="K3291" s="591"/>
      <c r="L3291" s="575"/>
      <c r="M3291" s="593"/>
      <c r="N3291" s="562"/>
      <c r="O3291" s="564"/>
    </row>
    <row r="3292" ht="13.5" customHeight="1" outlineLevel="1">
      <c r="A3292" s="564"/>
      <c r="B3292" s="216">
        <f t="shared" si="1"/>
        <v>3287</v>
      </c>
      <c r="C3292" s="616"/>
      <c r="D3292" s="73">
        <v>8.595057665248E12</v>
      </c>
      <c r="E3292" s="55" t="s">
        <v>8493</v>
      </c>
      <c r="F3292" s="594" t="s">
        <v>8494</v>
      </c>
      <c r="G3292" s="589">
        <v>3676.75</v>
      </c>
      <c r="H3292" s="590">
        <f>G3292*'ЗМІСТ'!$E$13/1000*1.2</f>
        <v>192.8643625</v>
      </c>
      <c r="I3292" s="591"/>
      <c r="J3292" s="592"/>
      <c r="K3292" s="591"/>
      <c r="L3292" s="575"/>
      <c r="M3292" s="593"/>
      <c r="N3292" s="562"/>
      <c r="O3292" s="564"/>
    </row>
    <row r="3293" ht="13.5" customHeight="1" outlineLevel="1">
      <c r="A3293" s="564"/>
      <c r="B3293" s="216">
        <f t="shared" si="1"/>
        <v>3288</v>
      </c>
      <c r="C3293" s="617"/>
      <c r="D3293" s="73">
        <v>8.595057638563E12</v>
      </c>
      <c r="E3293" s="55" t="s">
        <v>8495</v>
      </c>
      <c r="F3293" s="594" t="s">
        <v>8496</v>
      </c>
      <c r="G3293" s="589">
        <v>2666.61</v>
      </c>
      <c r="H3293" s="590">
        <f>G3293*'ЗМІСТ'!$E$13/1000*1.2</f>
        <v>139.8773475</v>
      </c>
      <c r="I3293" s="591"/>
      <c r="J3293" s="592"/>
      <c r="K3293" s="591"/>
      <c r="L3293" s="575"/>
      <c r="M3293" s="593"/>
      <c r="N3293" s="562"/>
      <c r="O3293" s="564"/>
    </row>
    <row r="3294" ht="13.5" customHeight="1" outlineLevel="1">
      <c r="A3294" s="564"/>
      <c r="B3294" s="216">
        <f t="shared" si="1"/>
        <v>3289</v>
      </c>
      <c r="C3294" s="616"/>
      <c r="D3294" s="73">
        <v>8.595057665255E12</v>
      </c>
      <c r="E3294" s="55" t="s">
        <v>8497</v>
      </c>
      <c r="F3294" s="594" t="s">
        <v>8498</v>
      </c>
      <c r="G3294" s="589">
        <v>3967.48</v>
      </c>
      <c r="H3294" s="590">
        <f>G3294*'ЗМІСТ'!$E$13/1000*1.2</f>
        <v>208.1146395</v>
      </c>
      <c r="I3294" s="591"/>
      <c r="J3294" s="592"/>
      <c r="K3294" s="591"/>
      <c r="L3294" s="575"/>
      <c r="M3294" s="593"/>
      <c r="N3294" s="562"/>
      <c r="O3294" s="564"/>
    </row>
    <row r="3295" ht="13.5" customHeight="1" outlineLevel="1">
      <c r="A3295" s="564"/>
      <c r="B3295" s="216">
        <f t="shared" si="1"/>
        <v>3290</v>
      </c>
      <c r="C3295" s="617"/>
      <c r="D3295" s="73">
        <v>8.59505763857E12</v>
      </c>
      <c r="E3295" s="55" t="s">
        <v>8499</v>
      </c>
      <c r="F3295" s="594" t="s">
        <v>8500</v>
      </c>
      <c r="G3295" s="589">
        <v>2817.24</v>
      </c>
      <c r="H3295" s="590">
        <f>G3295*'ЗМІСТ'!$E$13/1000*1.2</f>
        <v>147.7786623</v>
      </c>
      <c r="I3295" s="591"/>
      <c r="J3295" s="592"/>
      <c r="K3295" s="591"/>
      <c r="L3295" s="575"/>
      <c r="M3295" s="593"/>
      <c r="N3295" s="562"/>
      <c r="O3295" s="564"/>
    </row>
    <row r="3296" ht="13.5" customHeight="1" outlineLevel="1">
      <c r="A3296" s="564"/>
      <c r="B3296" s="216">
        <f t="shared" si="1"/>
        <v>3291</v>
      </c>
      <c r="C3296" s="616"/>
      <c r="D3296" s="73">
        <v>8.595057665262E12</v>
      </c>
      <c r="E3296" s="55" t="s">
        <v>8501</v>
      </c>
      <c r="F3296" s="594" t="s">
        <v>8502</v>
      </c>
      <c r="G3296" s="589">
        <v>4318.55</v>
      </c>
      <c r="H3296" s="590">
        <f>G3296*'ЗМІСТ'!$E$13/1000*1.2</f>
        <v>226.5300585</v>
      </c>
      <c r="I3296" s="591"/>
      <c r="J3296" s="592"/>
      <c r="K3296" s="591"/>
      <c r="L3296" s="575"/>
      <c r="M3296" s="593"/>
      <c r="N3296" s="562"/>
      <c r="O3296" s="564"/>
    </row>
    <row r="3297" ht="13.5" customHeight="1" outlineLevel="1">
      <c r="A3297" s="564"/>
      <c r="B3297" s="216">
        <f t="shared" si="1"/>
        <v>3292</v>
      </c>
      <c r="C3297" s="617"/>
      <c r="D3297" s="73">
        <v>8.595057638594E12</v>
      </c>
      <c r="E3297" s="55" t="s">
        <v>8503</v>
      </c>
      <c r="F3297" s="594" t="s">
        <v>8504</v>
      </c>
      <c r="G3297" s="589">
        <v>3071.83</v>
      </c>
      <c r="H3297" s="590">
        <f>G3297*'ЗМІСТ'!$E$13/1000*1.2</f>
        <v>161.1332113</v>
      </c>
      <c r="I3297" s="591"/>
      <c r="J3297" s="592"/>
      <c r="K3297" s="591"/>
      <c r="L3297" s="575"/>
      <c r="M3297" s="593"/>
      <c r="N3297" s="562"/>
      <c r="O3297" s="564"/>
    </row>
    <row r="3298" ht="13.5" customHeight="1" outlineLevel="1">
      <c r="A3298" s="564"/>
      <c r="B3298" s="216">
        <f t="shared" si="1"/>
        <v>3293</v>
      </c>
      <c r="C3298" s="616"/>
      <c r="D3298" s="73">
        <v>8.595057665279E12</v>
      </c>
      <c r="E3298" s="55" t="s">
        <v>8505</v>
      </c>
      <c r="F3298" s="594" t="s">
        <v>8506</v>
      </c>
      <c r="G3298" s="589">
        <v>4598.94</v>
      </c>
      <c r="H3298" s="590">
        <f>G3298*'ЗМІСТ'!$E$13/1000*1.2</f>
        <v>241.2379496</v>
      </c>
      <c r="I3298" s="591"/>
      <c r="J3298" s="592"/>
      <c r="K3298" s="591"/>
      <c r="L3298" s="575"/>
      <c r="M3298" s="593"/>
      <c r="N3298" s="562"/>
      <c r="O3298" s="564"/>
    </row>
    <row r="3299" ht="13.5" customHeight="1" outlineLevel="1">
      <c r="A3299" s="564"/>
      <c r="B3299" s="216">
        <f t="shared" si="1"/>
        <v>3294</v>
      </c>
      <c r="C3299" s="617"/>
      <c r="D3299" s="73">
        <v>8.595057638587E12</v>
      </c>
      <c r="E3299" s="55" t="s">
        <v>8507</v>
      </c>
      <c r="F3299" s="594" t="s">
        <v>8508</v>
      </c>
      <c r="G3299" s="589">
        <v>3212.18</v>
      </c>
      <c r="H3299" s="590">
        <f>G3299*'ЗМІСТ'!$E$13/1000*1.2</f>
        <v>168.4952874</v>
      </c>
      <c r="I3299" s="591"/>
      <c r="J3299" s="592"/>
      <c r="K3299" s="591"/>
      <c r="L3299" s="575"/>
      <c r="M3299" s="593"/>
      <c r="N3299" s="562"/>
      <c r="O3299" s="564"/>
    </row>
    <row r="3300" ht="13.5" customHeight="1" outlineLevel="1">
      <c r="A3300" s="564"/>
      <c r="B3300" s="216">
        <f t="shared" si="1"/>
        <v>3295</v>
      </c>
      <c r="C3300" s="616"/>
      <c r="D3300" s="73">
        <v>8.595057665187E12</v>
      </c>
      <c r="E3300" s="55" t="s">
        <v>8509</v>
      </c>
      <c r="F3300" s="594" t="s">
        <v>8510</v>
      </c>
      <c r="G3300" s="589">
        <v>2457.55</v>
      </c>
      <c r="H3300" s="590">
        <f>G3300*'ЗМІСТ'!$E$13/1000*1.2</f>
        <v>128.9110802</v>
      </c>
      <c r="I3300" s="591"/>
      <c r="J3300" s="592"/>
      <c r="K3300" s="591"/>
      <c r="L3300" s="575"/>
      <c r="M3300" s="593"/>
      <c r="N3300" s="562"/>
      <c r="O3300" s="564"/>
    </row>
    <row r="3301" ht="13.5" customHeight="1" outlineLevel="1">
      <c r="A3301" s="564"/>
      <c r="B3301" s="216">
        <f t="shared" si="1"/>
        <v>3296</v>
      </c>
      <c r="C3301" s="616"/>
      <c r="D3301" s="73">
        <v>8.595057633377E12</v>
      </c>
      <c r="E3301" s="55" t="s">
        <v>8511</v>
      </c>
      <c r="F3301" s="594" t="s">
        <v>8512</v>
      </c>
      <c r="G3301" s="589">
        <v>2626.53</v>
      </c>
      <c r="H3301" s="590">
        <f>G3301*'ЗМІСТ'!$E$13/1000*1.2</f>
        <v>137.7749463</v>
      </c>
      <c r="I3301" s="591"/>
      <c r="J3301" s="592"/>
      <c r="K3301" s="591"/>
      <c r="L3301" s="575"/>
      <c r="M3301" s="593"/>
      <c r="N3301" s="562"/>
      <c r="O3301" s="564"/>
    </row>
    <row r="3302" ht="13.5" customHeight="1" outlineLevel="1">
      <c r="A3302" s="564"/>
      <c r="B3302" s="216">
        <f t="shared" si="1"/>
        <v>3297</v>
      </c>
      <c r="C3302" s="616"/>
      <c r="D3302" s="73">
        <v>8.595057665194E12</v>
      </c>
      <c r="E3302" s="55" t="s">
        <v>8513</v>
      </c>
      <c r="F3302" s="594" t="s">
        <v>8514</v>
      </c>
      <c r="G3302" s="589">
        <v>2565.63</v>
      </c>
      <c r="H3302" s="590">
        <f>G3302*'ЗМІСТ'!$E$13/1000*1.2</f>
        <v>134.5804295</v>
      </c>
      <c r="I3302" s="591"/>
      <c r="J3302" s="592"/>
      <c r="K3302" s="591"/>
      <c r="L3302" s="575"/>
      <c r="M3302" s="593"/>
      <c r="N3302" s="562"/>
      <c r="O3302" s="564"/>
    </row>
    <row r="3303" ht="13.5" customHeight="1" outlineLevel="1">
      <c r="A3303" s="564"/>
      <c r="B3303" s="216">
        <f t="shared" si="1"/>
        <v>3298</v>
      </c>
      <c r="C3303" s="616"/>
      <c r="D3303" s="73">
        <v>8.595057638525E12</v>
      </c>
      <c r="E3303" s="55" t="s">
        <v>8515</v>
      </c>
      <c r="F3303" s="594" t="s">
        <v>8516</v>
      </c>
      <c r="G3303" s="589">
        <v>1976.36</v>
      </c>
      <c r="H3303" s="590">
        <f>G3303*'ЗМІСТ'!$E$13/1000*1.2</f>
        <v>103.670201</v>
      </c>
      <c r="I3303" s="591"/>
      <c r="J3303" s="592"/>
      <c r="K3303" s="591"/>
      <c r="L3303" s="575"/>
      <c r="M3303" s="593"/>
      <c r="N3303" s="562"/>
      <c r="O3303" s="564"/>
    </row>
    <row r="3304" ht="13.5" customHeight="1" outlineLevel="1">
      <c r="A3304" s="564"/>
      <c r="B3304" s="216">
        <f t="shared" si="1"/>
        <v>3299</v>
      </c>
      <c r="C3304" s="616"/>
      <c r="D3304" s="73">
        <v>8.595568936752E12</v>
      </c>
      <c r="E3304" s="55" t="s">
        <v>8517</v>
      </c>
      <c r="F3304" s="594" t="s">
        <v>8518</v>
      </c>
      <c r="G3304" s="589">
        <v>2325.66</v>
      </c>
      <c r="H3304" s="590">
        <f>G3304*'ЗМІСТ'!$E$13/1000*1.2</f>
        <v>121.9927744</v>
      </c>
      <c r="I3304" s="591"/>
      <c r="J3304" s="592"/>
      <c r="K3304" s="591"/>
      <c r="L3304" s="575"/>
      <c r="M3304" s="593"/>
      <c r="N3304" s="562"/>
      <c r="O3304" s="564"/>
    </row>
    <row r="3305" ht="13.5" customHeight="1" outlineLevel="1">
      <c r="A3305" s="564"/>
      <c r="B3305" s="216">
        <f t="shared" si="1"/>
        <v>3300</v>
      </c>
      <c r="C3305" s="618"/>
      <c r="D3305" s="73">
        <v>8.595568936714E12</v>
      </c>
      <c r="E3305" s="55" t="s">
        <v>8519</v>
      </c>
      <c r="F3305" s="594" t="s">
        <v>8520</v>
      </c>
      <c r="G3305" s="589">
        <v>1704.31</v>
      </c>
      <c r="H3305" s="590">
        <f>G3305*'ЗМІСТ'!$E$13/1000*1.2</f>
        <v>89.39978557</v>
      </c>
      <c r="I3305" s="591">
        <v>0.060665895533156586</v>
      </c>
      <c r="J3305" s="592"/>
      <c r="K3305" s="591"/>
      <c r="L3305" s="575"/>
      <c r="M3305" s="593"/>
      <c r="N3305" s="562"/>
      <c r="O3305" s="564"/>
    </row>
    <row r="3306" ht="13.5" customHeight="1" outlineLevel="1">
      <c r="A3306" s="564"/>
      <c r="B3306" s="216">
        <f t="shared" si="1"/>
        <v>3301</v>
      </c>
      <c r="C3306" s="618"/>
      <c r="D3306" s="73">
        <v>8.595568936721E12</v>
      </c>
      <c r="E3306" s="55" t="s">
        <v>8521</v>
      </c>
      <c r="F3306" s="594" t="s">
        <v>8522</v>
      </c>
      <c r="G3306" s="589">
        <v>1932.82</v>
      </c>
      <c r="H3306" s="590">
        <f>G3306*'ЗМІСТ'!$E$13/1000*1.2</f>
        <v>101.386305</v>
      </c>
      <c r="I3306" s="591"/>
      <c r="J3306" s="592"/>
      <c r="K3306" s="591"/>
      <c r="L3306" s="575"/>
      <c r="M3306" s="593"/>
      <c r="N3306" s="562"/>
      <c r="O3306" s="564"/>
    </row>
    <row r="3307" ht="13.5" customHeight="1" outlineLevel="1">
      <c r="A3307" s="564"/>
      <c r="B3307" s="216">
        <f t="shared" si="1"/>
        <v>3302</v>
      </c>
      <c r="C3307" s="618"/>
      <c r="D3307" s="73">
        <v>8.595568936684E12</v>
      </c>
      <c r="E3307" s="55" t="s">
        <v>8523</v>
      </c>
      <c r="F3307" s="594" t="s">
        <v>8524</v>
      </c>
      <c r="G3307" s="589">
        <v>771.66</v>
      </c>
      <c r="H3307" s="590">
        <f>G3307*'ЗМІСТ'!$E$13/1000*1.2</f>
        <v>40.4775179</v>
      </c>
      <c r="I3307" s="591"/>
      <c r="J3307" s="592"/>
      <c r="K3307" s="591"/>
      <c r="L3307" s="575"/>
      <c r="M3307" s="593"/>
      <c r="N3307" s="562"/>
      <c r="O3307" s="564"/>
    </row>
    <row r="3308" ht="13.5" customHeight="1" outlineLevel="1">
      <c r="A3308" s="564"/>
      <c r="B3308" s="216">
        <f t="shared" si="1"/>
        <v>3303</v>
      </c>
      <c r="C3308" s="617"/>
      <c r="D3308" s="73">
        <v>8.595568936738E12</v>
      </c>
      <c r="E3308" s="55" t="s">
        <v>8525</v>
      </c>
      <c r="F3308" s="594" t="s">
        <v>8526</v>
      </c>
      <c r="G3308" s="589">
        <v>1705.19</v>
      </c>
      <c r="H3308" s="590">
        <f>G3308*'ЗМІСТ'!$E$13/1000*1.2</f>
        <v>89.44594607</v>
      </c>
      <c r="I3308" s="591"/>
      <c r="J3308" s="592"/>
      <c r="K3308" s="591"/>
      <c r="L3308" s="575"/>
      <c r="M3308" s="593"/>
      <c r="N3308" s="562"/>
      <c r="O3308" s="564"/>
    </row>
    <row r="3309" ht="13.5" customHeight="1" outlineLevel="1">
      <c r="A3309" s="564"/>
      <c r="B3309" s="216">
        <f t="shared" si="1"/>
        <v>3304</v>
      </c>
      <c r="C3309" s="618"/>
      <c r="D3309" s="73">
        <v>8.595568936691E12</v>
      </c>
      <c r="E3309" s="55" t="s">
        <v>8527</v>
      </c>
      <c r="F3309" s="594" t="s">
        <v>8528</v>
      </c>
      <c r="G3309" s="589">
        <v>1373.91</v>
      </c>
      <c r="H3309" s="590">
        <f>G3309*'ЗМІСТ'!$E$13/1000*1.2</f>
        <v>72.06861392</v>
      </c>
      <c r="I3309" s="591">
        <v>0.03466657584830757</v>
      </c>
      <c r="J3309" s="592"/>
      <c r="K3309" s="591"/>
      <c r="L3309" s="575"/>
      <c r="M3309" s="593"/>
      <c r="N3309" s="562"/>
      <c r="O3309" s="564"/>
    </row>
    <row r="3310" ht="13.5" customHeight="1" outlineLevel="1">
      <c r="A3310" s="564"/>
      <c r="B3310" s="216">
        <f t="shared" si="1"/>
        <v>3305</v>
      </c>
      <c r="C3310" s="617"/>
      <c r="D3310" s="73">
        <v>8.595568936745E12</v>
      </c>
      <c r="E3310" s="55" t="s">
        <v>8529</v>
      </c>
      <c r="F3310" s="594" t="s">
        <v>8530</v>
      </c>
      <c r="G3310" s="589">
        <v>2143.32</v>
      </c>
      <c r="H3310" s="590">
        <f>G3310*'ЗМІСТ'!$E$13/1000*1.2</f>
        <v>112.4281078</v>
      </c>
      <c r="I3310" s="591"/>
      <c r="J3310" s="592"/>
      <c r="K3310" s="591"/>
      <c r="L3310" s="575"/>
      <c r="M3310" s="593"/>
      <c r="N3310" s="562"/>
      <c r="O3310" s="564"/>
    </row>
    <row r="3311" ht="13.5" customHeight="1" outlineLevel="1">
      <c r="A3311" s="564"/>
      <c r="B3311" s="216">
        <f t="shared" si="1"/>
        <v>3306</v>
      </c>
      <c r="C3311" s="617"/>
      <c r="D3311" s="73">
        <v>8.595568936707E12</v>
      </c>
      <c r="E3311" s="55" t="s">
        <v>8531</v>
      </c>
      <c r="F3311" s="594" t="s">
        <v>8532</v>
      </c>
      <c r="G3311" s="589">
        <v>1651.16</v>
      </c>
      <c r="H3311" s="590">
        <f>G3311*'ЗМІСТ'!$E$13/1000*1.2</f>
        <v>86.61179594</v>
      </c>
      <c r="I3311" s="591">
        <v>0.042355651984575755</v>
      </c>
      <c r="J3311" s="592"/>
      <c r="K3311" s="591"/>
      <c r="L3311" s="575"/>
      <c r="M3311" s="593"/>
      <c r="N3311" s="562"/>
      <c r="O3311" s="564"/>
    </row>
    <row r="3312" ht="13.5" customHeight="1" outlineLevel="1">
      <c r="A3312" s="564"/>
      <c r="B3312" s="216">
        <f t="shared" si="1"/>
        <v>3307</v>
      </c>
      <c r="C3312" s="616"/>
      <c r="D3312" s="73">
        <v>8.595057639751E12</v>
      </c>
      <c r="E3312" s="55" t="s">
        <v>8533</v>
      </c>
      <c r="F3312" s="594" t="s">
        <v>8534</v>
      </c>
      <c r="G3312" s="589">
        <v>1141.54</v>
      </c>
      <c r="H3312" s="590">
        <f>G3312*'ЗМІСТ'!$E$13/1000*1.2</f>
        <v>59.87961768</v>
      </c>
      <c r="I3312" s="591"/>
      <c r="J3312" s="592"/>
      <c r="K3312" s="591"/>
      <c r="L3312" s="575"/>
      <c r="M3312" s="593"/>
      <c r="N3312" s="562"/>
      <c r="O3312" s="564"/>
    </row>
    <row r="3313" ht="13.5" customHeight="1" outlineLevel="1">
      <c r="A3313" s="564"/>
      <c r="B3313" s="216">
        <f t="shared" si="1"/>
        <v>3308</v>
      </c>
      <c r="C3313" s="616"/>
      <c r="D3313" s="73">
        <v>8.595057658615E12</v>
      </c>
      <c r="E3313" s="55" t="s">
        <v>8535</v>
      </c>
      <c r="F3313" s="594" t="s">
        <v>8536</v>
      </c>
      <c r="G3313" s="589">
        <v>10447.79</v>
      </c>
      <c r="H3313" s="590">
        <f>G3313*'ЗМІСТ'!$E$13/1000*1.2</f>
        <v>548.0400782</v>
      </c>
      <c r="I3313" s="591"/>
      <c r="J3313" s="592"/>
      <c r="K3313" s="591"/>
      <c r="L3313" s="575"/>
      <c r="M3313" s="593"/>
      <c r="N3313" s="562"/>
      <c r="O3313" s="564"/>
    </row>
    <row r="3314" ht="13.5" customHeight="1" outlineLevel="1">
      <c r="A3314" s="564"/>
      <c r="B3314" s="216">
        <f t="shared" si="1"/>
        <v>3309</v>
      </c>
      <c r="C3314" s="618"/>
      <c r="D3314" s="73">
        <v>8.595057633391E12</v>
      </c>
      <c r="E3314" s="55" t="s">
        <v>4114</v>
      </c>
      <c r="F3314" s="594" t="s">
        <v>4115</v>
      </c>
      <c r="G3314" s="589">
        <v>6110.99</v>
      </c>
      <c r="H3314" s="590">
        <f>G3314*'ЗМІСТ'!$E$13/1000*1.2</f>
        <v>320.5527138</v>
      </c>
      <c r="I3314" s="591"/>
      <c r="J3314" s="592"/>
      <c r="K3314" s="591"/>
      <c r="L3314" s="575"/>
      <c r="M3314" s="593"/>
      <c r="N3314" s="562"/>
      <c r="O3314" s="564"/>
    </row>
    <row r="3315" ht="13.5" customHeight="1" outlineLevel="1">
      <c r="A3315" s="564"/>
      <c r="B3315" s="216">
        <f t="shared" si="1"/>
        <v>3310</v>
      </c>
      <c r="C3315" s="618"/>
      <c r="D3315" s="73">
        <v>8.595057658585E12</v>
      </c>
      <c r="E3315" s="55" t="s">
        <v>8537</v>
      </c>
      <c r="F3315" s="594" t="s">
        <v>8538</v>
      </c>
      <c r="G3315" s="589">
        <v>8780.87</v>
      </c>
      <c r="H3315" s="590">
        <f>G3315*'ЗМІСТ'!$E$13/1000*1.2</f>
        <v>460.6015896</v>
      </c>
      <c r="I3315" s="591"/>
      <c r="J3315" s="592"/>
      <c r="K3315" s="591"/>
      <c r="L3315" s="575"/>
      <c r="M3315" s="593"/>
      <c r="N3315" s="562"/>
      <c r="O3315" s="564"/>
    </row>
    <row r="3316" ht="13.5" customHeight="1" outlineLevel="1">
      <c r="A3316" s="564"/>
      <c r="B3316" s="216">
        <f t="shared" si="1"/>
        <v>3311</v>
      </c>
      <c r="C3316" s="616"/>
      <c r="D3316" s="73">
        <v>8.595057638129E12</v>
      </c>
      <c r="E3316" s="55" t="s">
        <v>4108</v>
      </c>
      <c r="F3316" s="594" t="s">
        <v>4109</v>
      </c>
      <c r="G3316" s="589">
        <v>5147.13</v>
      </c>
      <c r="H3316" s="590">
        <f>G3316*'ЗМІСТ'!$E$13/1000*1.2</f>
        <v>269.9933218</v>
      </c>
      <c r="I3316" s="591"/>
      <c r="J3316" s="592"/>
      <c r="K3316" s="591"/>
      <c r="L3316" s="575"/>
      <c r="M3316" s="593"/>
      <c r="N3316" s="562"/>
      <c r="O3316" s="564"/>
    </row>
    <row r="3317" ht="13.5" customHeight="1" outlineLevel="1">
      <c r="A3317" s="564"/>
      <c r="B3317" s="216">
        <f t="shared" si="1"/>
        <v>3312</v>
      </c>
      <c r="C3317" s="616"/>
      <c r="D3317" s="73">
        <v>8.595057658592E12</v>
      </c>
      <c r="E3317" s="55" t="s">
        <v>8539</v>
      </c>
      <c r="F3317" s="594" t="s">
        <v>8540</v>
      </c>
      <c r="G3317" s="589">
        <v>9193.8</v>
      </c>
      <c r="H3317" s="590">
        <f>G3317*'ЗМІСТ'!$E$13/1000*1.2</f>
        <v>482.2618823</v>
      </c>
      <c r="I3317" s="591"/>
      <c r="J3317" s="592"/>
      <c r="K3317" s="591"/>
      <c r="L3317" s="575"/>
      <c r="M3317" s="593"/>
      <c r="N3317" s="562"/>
      <c r="O3317" s="564"/>
    </row>
    <row r="3318" ht="13.5" customHeight="1" outlineLevel="1">
      <c r="A3318" s="564"/>
      <c r="B3318" s="216">
        <f t="shared" si="1"/>
        <v>3313</v>
      </c>
      <c r="C3318" s="616"/>
      <c r="D3318" s="73">
        <v>8.59505762838E12</v>
      </c>
      <c r="E3318" s="55" t="s">
        <v>4110</v>
      </c>
      <c r="F3318" s="594" t="s">
        <v>4111</v>
      </c>
      <c r="G3318" s="589">
        <v>5478.98</v>
      </c>
      <c r="H3318" s="590">
        <f>G3318*'ЗМІСТ'!$E$13/1000*1.2</f>
        <v>287.4005534</v>
      </c>
      <c r="I3318" s="591"/>
      <c r="J3318" s="592"/>
      <c r="K3318" s="591"/>
      <c r="L3318" s="575"/>
      <c r="M3318" s="593"/>
      <c r="N3318" s="562"/>
      <c r="O3318" s="564"/>
    </row>
    <row r="3319" ht="13.5" customHeight="1" outlineLevel="1">
      <c r="A3319" s="564"/>
      <c r="B3319" s="216">
        <f t="shared" si="1"/>
        <v>3314</v>
      </c>
      <c r="C3319" s="618"/>
      <c r="D3319" s="73">
        <v>8.595057658608E12</v>
      </c>
      <c r="E3319" s="55" t="s">
        <v>8541</v>
      </c>
      <c r="F3319" s="594" t="s">
        <v>8542</v>
      </c>
      <c r="G3319" s="589">
        <v>10800.03</v>
      </c>
      <c r="H3319" s="590">
        <f>G3319*'ЗМІСТ'!$E$13/1000*1.2</f>
        <v>566.5168697</v>
      </c>
      <c r="I3319" s="591"/>
      <c r="J3319" s="592"/>
      <c r="K3319" s="591"/>
      <c r="L3319" s="575"/>
      <c r="M3319" s="593"/>
      <c r="N3319" s="562"/>
      <c r="O3319" s="564"/>
    </row>
    <row r="3320" ht="13.5" customHeight="1" outlineLevel="1">
      <c r="A3320" s="564"/>
      <c r="B3320" s="216">
        <f t="shared" si="1"/>
        <v>3315</v>
      </c>
      <c r="C3320" s="616"/>
      <c r="D3320" s="73">
        <v>8.59505763039E12</v>
      </c>
      <c r="E3320" s="55" t="s">
        <v>4112</v>
      </c>
      <c r="F3320" s="594" t="s">
        <v>4113</v>
      </c>
      <c r="G3320" s="589">
        <v>7410.32</v>
      </c>
      <c r="H3320" s="590">
        <f>G3320*'ЗМІСТ'!$E$13/1000*1.2</f>
        <v>388.7092248</v>
      </c>
      <c r="I3320" s="591">
        <v>0.03949779634450521</v>
      </c>
      <c r="J3320" s="592"/>
      <c r="K3320" s="591"/>
      <c r="L3320" s="575"/>
      <c r="M3320" s="593"/>
      <c r="N3320" s="562"/>
      <c r="O3320" s="564"/>
    </row>
    <row r="3321" ht="13.5" customHeight="1" outlineLevel="1">
      <c r="A3321" s="564"/>
      <c r="B3321" s="216">
        <f t="shared" si="1"/>
        <v>3316</v>
      </c>
      <c r="C3321" s="616"/>
      <c r="D3321" s="73">
        <v>8.595057665712E12</v>
      </c>
      <c r="E3321" s="55" t="s">
        <v>8543</v>
      </c>
      <c r="F3321" s="594" t="s">
        <v>8544</v>
      </c>
      <c r="G3321" s="589">
        <v>2193.74</v>
      </c>
      <c r="H3321" s="590">
        <f>G3321*'ЗМІСТ'!$E$13/1000*1.2</f>
        <v>115.0728949</v>
      </c>
      <c r="I3321" s="591">
        <v>-0.027292737466254356</v>
      </c>
      <c r="J3321" s="592"/>
      <c r="K3321" s="591"/>
      <c r="L3321" s="575"/>
      <c r="M3321" s="593"/>
      <c r="N3321" s="562"/>
      <c r="O3321" s="564"/>
    </row>
    <row r="3322" ht="13.5" customHeight="1" outlineLevel="1">
      <c r="A3322" s="564"/>
      <c r="B3322" s="216">
        <f t="shared" si="1"/>
        <v>3317</v>
      </c>
      <c r="C3322" s="616"/>
      <c r="D3322" s="73">
        <v>8.595057635371E12</v>
      </c>
      <c r="E3322" s="55" t="s">
        <v>8545</v>
      </c>
      <c r="F3322" s="594" t="s">
        <v>8546</v>
      </c>
      <c r="G3322" s="589">
        <v>2141.75</v>
      </c>
      <c r="H3322" s="590">
        <f>G3322*'ЗМІСТ'!$E$13/1000*1.2</f>
        <v>112.3457533</v>
      </c>
      <c r="I3322" s="591">
        <v>-0.02691022520617877</v>
      </c>
      <c r="J3322" s="592"/>
      <c r="K3322" s="591"/>
      <c r="L3322" s="575"/>
      <c r="M3322" s="593"/>
      <c r="N3322" s="562"/>
      <c r="O3322" s="564"/>
    </row>
    <row r="3323" ht="13.5" customHeight="1" outlineLevel="1">
      <c r="A3323" s="564"/>
      <c r="B3323" s="216">
        <f t="shared" si="1"/>
        <v>3318</v>
      </c>
      <c r="C3323" s="618"/>
      <c r="D3323" s="73">
        <v>8.595568931207E12</v>
      </c>
      <c r="E3323" s="55" t="s">
        <v>4459</v>
      </c>
      <c r="F3323" s="594" t="s">
        <v>4460</v>
      </c>
      <c r="G3323" s="589">
        <v>145.74</v>
      </c>
      <c r="H3323" s="590">
        <f>G3323*'ЗМІСТ'!$E$13/1000*1.2</f>
        <v>7.644809189</v>
      </c>
      <c r="I3323" s="591"/>
      <c r="J3323" s="592"/>
      <c r="K3323" s="591"/>
      <c r="L3323" s="575"/>
      <c r="M3323" s="593"/>
      <c r="N3323" s="562"/>
      <c r="O3323" s="564"/>
    </row>
    <row r="3324" ht="13.5" customHeight="1" outlineLevel="1">
      <c r="A3324" s="564"/>
      <c r="B3324" s="216">
        <f t="shared" si="1"/>
        <v>3319</v>
      </c>
      <c r="C3324" s="618"/>
      <c r="D3324" s="73">
        <v>8.595568931214E12</v>
      </c>
      <c r="E3324" s="55" t="s">
        <v>4461</v>
      </c>
      <c r="F3324" s="594" t="s">
        <v>4462</v>
      </c>
      <c r="G3324" s="589">
        <v>330.34</v>
      </c>
      <c r="H3324" s="590">
        <f>G3324*'ЗМІСТ'!$E$13/1000*1.2</f>
        <v>17.32802434</v>
      </c>
      <c r="I3324" s="591"/>
      <c r="J3324" s="592"/>
      <c r="K3324" s="591"/>
      <c r="L3324" s="575"/>
      <c r="M3324" s="593"/>
      <c r="N3324" s="562"/>
      <c r="O3324" s="564"/>
    </row>
    <row r="3325" ht="13.5" customHeight="1" outlineLevel="1">
      <c r="A3325" s="564"/>
      <c r="B3325" s="216">
        <f t="shared" si="1"/>
        <v>3320</v>
      </c>
      <c r="C3325" s="616"/>
      <c r="D3325" s="73">
        <v>8.595057663459E12</v>
      </c>
      <c r="E3325" s="55" t="s">
        <v>8547</v>
      </c>
      <c r="F3325" s="594" t="s">
        <v>8548</v>
      </c>
      <c r="G3325" s="589">
        <v>28082.63</v>
      </c>
      <c r="H3325" s="590">
        <f>G3325*'ЗМІСТ'!$E$13/1000*1.2</f>
        <v>1473.077727</v>
      </c>
      <c r="I3325" s="591"/>
      <c r="J3325" s="592"/>
      <c r="K3325" s="591"/>
      <c r="L3325" s="575"/>
      <c r="M3325" s="593"/>
      <c r="N3325" s="562"/>
      <c r="O3325" s="564"/>
    </row>
    <row r="3326" ht="13.5" customHeight="1" outlineLevel="1">
      <c r="A3326" s="564"/>
      <c r="B3326" s="216">
        <f t="shared" si="1"/>
        <v>3321</v>
      </c>
      <c r="C3326" s="618"/>
      <c r="D3326" s="73">
        <v>8.595057635289E12</v>
      </c>
      <c r="E3326" s="55" t="s">
        <v>3995</v>
      </c>
      <c r="F3326" s="594" t="s">
        <v>3996</v>
      </c>
      <c r="G3326" s="589">
        <v>18879.56</v>
      </c>
      <c r="H3326" s="590">
        <f>G3326*'ЗМІСТ'!$E$13/1000*1.2</f>
        <v>990.3295853</v>
      </c>
      <c r="I3326" s="591"/>
      <c r="J3326" s="592"/>
      <c r="K3326" s="591"/>
      <c r="L3326" s="575"/>
      <c r="M3326" s="593"/>
      <c r="N3326" s="562"/>
      <c r="O3326" s="564"/>
    </row>
    <row r="3327" ht="13.5" customHeight="1" outlineLevel="1">
      <c r="A3327" s="564"/>
      <c r="B3327" s="216">
        <f t="shared" si="1"/>
        <v>3322</v>
      </c>
      <c r="C3327" s="616"/>
      <c r="D3327" s="73">
        <v>8.595057663466E12</v>
      </c>
      <c r="E3327" s="55" t="s">
        <v>8549</v>
      </c>
      <c r="F3327" s="594" t="s">
        <v>8550</v>
      </c>
      <c r="G3327" s="589">
        <v>35838.79</v>
      </c>
      <c r="H3327" s="590">
        <f>G3327*'ЗМІСТ'!$E$13/1000*1.2</f>
        <v>1879.92803</v>
      </c>
      <c r="I3327" s="591"/>
      <c r="J3327" s="592"/>
      <c r="K3327" s="591"/>
      <c r="L3327" s="575"/>
      <c r="M3327" s="593"/>
      <c r="N3327" s="562"/>
      <c r="O3327" s="564"/>
    </row>
    <row r="3328" ht="13.5" customHeight="1" outlineLevel="1">
      <c r="A3328" s="564"/>
      <c r="B3328" s="216">
        <f t="shared" si="1"/>
        <v>3323</v>
      </c>
      <c r="C3328" s="618"/>
      <c r="D3328" s="73">
        <v>8.595057637535E12</v>
      </c>
      <c r="E3328" s="55" t="s">
        <v>3997</v>
      </c>
      <c r="F3328" s="594" t="s">
        <v>3998</v>
      </c>
      <c r="G3328" s="589">
        <v>23985.16</v>
      </c>
      <c r="H3328" s="590">
        <f>G3328*'ЗМІСТ'!$E$13/1000*1.2</f>
        <v>1258.144446</v>
      </c>
      <c r="I3328" s="591"/>
      <c r="J3328" s="592"/>
      <c r="K3328" s="591"/>
      <c r="L3328" s="575"/>
      <c r="M3328" s="593"/>
      <c r="N3328" s="562"/>
      <c r="O3328" s="564"/>
    </row>
    <row r="3329" ht="13.5" customHeight="1" outlineLevel="1">
      <c r="A3329" s="564"/>
      <c r="B3329" s="216">
        <f t="shared" si="1"/>
        <v>3324</v>
      </c>
      <c r="C3329" s="616"/>
      <c r="D3329" s="73">
        <v>8.595057663473E12</v>
      </c>
      <c r="E3329" s="55" t="s">
        <v>8551</v>
      </c>
      <c r="F3329" s="594" t="s">
        <v>8552</v>
      </c>
      <c r="G3329" s="589">
        <v>47863.3</v>
      </c>
      <c r="H3329" s="590">
        <f>G3329*'ЗМІСТ'!$E$13/1000*1.2</f>
        <v>2510.675145</v>
      </c>
      <c r="I3329" s="591"/>
      <c r="J3329" s="592"/>
      <c r="K3329" s="591"/>
      <c r="L3329" s="575"/>
      <c r="M3329" s="593"/>
      <c r="N3329" s="562"/>
      <c r="O3329" s="564"/>
    </row>
    <row r="3330" ht="13.5" customHeight="1" outlineLevel="1">
      <c r="A3330" s="564"/>
      <c r="B3330" s="216">
        <f t="shared" si="1"/>
        <v>3325</v>
      </c>
      <c r="C3330" s="616"/>
      <c r="D3330" s="73">
        <v>8.595057637559E12</v>
      </c>
      <c r="E3330" s="55" t="s">
        <v>3999</v>
      </c>
      <c r="F3330" s="594" t="s">
        <v>4000</v>
      </c>
      <c r="G3330" s="589">
        <v>31798.3</v>
      </c>
      <c r="H3330" s="590">
        <f>G3330*'ЗМІСТ'!$E$13/1000*1.2</f>
        <v>1667.983642</v>
      </c>
      <c r="I3330" s="591"/>
      <c r="J3330" s="592"/>
      <c r="K3330" s="591"/>
      <c r="L3330" s="575"/>
      <c r="M3330" s="593"/>
      <c r="N3330" s="562"/>
      <c r="O3330" s="564"/>
    </row>
    <row r="3331" ht="13.5" customHeight="1" outlineLevel="1">
      <c r="A3331" s="564"/>
      <c r="B3331" s="216">
        <f t="shared" si="1"/>
        <v>3326</v>
      </c>
      <c r="C3331" s="617"/>
      <c r="D3331" s="73">
        <v>8.59505766348E12</v>
      </c>
      <c r="E3331" s="55" t="s">
        <v>8553</v>
      </c>
      <c r="F3331" s="594" t="s">
        <v>8554</v>
      </c>
      <c r="G3331" s="589">
        <v>60907.43</v>
      </c>
      <c r="H3331" s="590">
        <f>G3331*'ЗМІСТ'!$E$13/1000*1.2</f>
        <v>3194.90655</v>
      </c>
      <c r="I3331" s="591"/>
      <c r="J3331" s="592"/>
      <c r="K3331" s="591"/>
      <c r="L3331" s="575"/>
      <c r="M3331" s="593"/>
      <c r="N3331" s="562"/>
      <c r="O3331" s="564"/>
    </row>
    <row r="3332" ht="13.5" customHeight="1" outlineLevel="1">
      <c r="A3332" s="564"/>
      <c r="B3332" s="216">
        <f t="shared" si="1"/>
        <v>3327</v>
      </c>
      <c r="C3332" s="617"/>
      <c r="D3332" s="73">
        <v>8.595057637566E12</v>
      </c>
      <c r="E3332" s="55" t="s">
        <v>4001</v>
      </c>
      <c r="F3332" s="594" t="s">
        <v>4002</v>
      </c>
      <c r="G3332" s="589">
        <v>39107.14</v>
      </c>
      <c r="H3332" s="590">
        <f>G3332*'ЗМІСТ'!$E$13/1000*1.2</f>
        <v>2051.369722</v>
      </c>
      <c r="I3332" s="591"/>
      <c r="J3332" s="592"/>
      <c r="K3332" s="591"/>
      <c r="L3332" s="575"/>
      <c r="M3332" s="593"/>
      <c r="N3332" s="562"/>
      <c r="O3332" s="564"/>
    </row>
    <row r="3333" ht="13.5" customHeight="1" outlineLevel="1">
      <c r="A3333" s="564"/>
      <c r="B3333" s="216">
        <f t="shared" si="1"/>
        <v>3328</v>
      </c>
      <c r="C3333" s="616"/>
      <c r="D3333" s="73">
        <v>8.595057663497E12</v>
      </c>
      <c r="E3333" s="55" t="s">
        <v>8555</v>
      </c>
      <c r="F3333" s="594" t="s">
        <v>8556</v>
      </c>
      <c r="G3333" s="589">
        <v>82579.69</v>
      </c>
      <c r="H3333" s="590">
        <f>G3333*'ЗМІСТ'!$E$13/1000*1.2</f>
        <v>4331.727549</v>
      </c>
      <c r="I3333" s="591"/>
      <c r="J3333" s="592"/>
      <c r="K3333" s="591"/>
      <c r="L3333" s="575"/>
      <c r="M3333" s="593"/>
      <c r="N3333" s="562"/>
      <c r="O3333" s="564"/>
    </row>
    <row r="3334" ht="13.5" customHeight="1" outlineLevel="1">
      <c r="A3334" s="564"/>
      <c r="B3334" s="216">
        <f t="shared" si="1"/>
        <v>3329</v>
      </c>
      <c r="C3334" s="616"/>
      <c r="D3334" s="73">
        <v>8.595057633704E12</v>
      </c>
      <c r="E3334" s="55" t="s">
        <v>4003</v>
      </c>
      <c r="F3334" s="594" t="s">
        <v>4004</v>
      </c>
      <c r="G3334" s="589">
        <v>55511.94</v>
      </c>
      <c r="H3334" s="590">
        <f>G3334*'ЗМІСТ'!$E$13/1000*1.2</f>
        <v>2911.885474</v>
      </c>
      <c r="I3334" s="591"/>
      <c r="J3334" s="592"/>
      <c r="K3334" s="591"/>
      <c r="L3334" s="575"/>
      <c r="M3334" s="593"/>
      <c r="N3334" s="562"/>
      <c r="O3334" s="564"/>
    </row>
    <row r="3335" ht="13.5" customHeight="1" outlineLevel="1">
      <c r="A3335" s="564"/>
      <c r="B3335" s="216">
        <f t="shared" si="1"/>
        <v>3330</v>
      </c>
      <c r="C3335" s="618"/>
      <c r="D3335" s="73">
        <v>8.595057663503E12</v>
      </c>
      <c r="E3335" s="55" t="s">
        <v>8557</v>
      </c>
      <c r="F3335" s="594" t="s">
        <v>8558</v>
      </c>
      <c r="G3335" s="589">
        <v>101246.41</v>
      </c>
      <c r="H3335" s="590">
        <f>G3335*'ЗМІСТ'!$E$13/1000*1.2</f>
        <v>5310.892586</v>
      </c>
      <c r="I3335" s="591"/>
      <c r="J3335" s="592"/>
      <c r="K3335" s="591"/>
      <c r="L3335" s="575"/>
      <c r="M3335" s="593"/>
      <c r="N3335" s="562"/>
      <c r="O3335" s="564"/>
    </row>
    <row r="3336" ht="13.5" customHeight="1" outlineLevel="1">
      <c r="A3336" s="564"/>
      <c r="B3336" s="216">
        <f t="shared" si="1"/>
        <v>3331</v>
      </c>
      <c r="C3336" s="616"/>
      <c r="D3336" s="73">
        <v>8.595057637573E12</v>
      </c>
      <c r="E3336" s="55" t="s">
        <v>4005</v>
      </c>
      <c r="F3336" s="594" t="s">
        <v>4006</v>
      </c>
      <c r="G3336" s="589">
        <v>62645.17</v>
      </c>
      <c r="H3336" s="590">
        <f>G3336*'ЗМІСТ'!$E$13/1000*1.2</f>
        <v>3286.05991</v>
      </c>
      <c r="I3336" s="591"/>
      <c r="J3336" s="592"/>
      <c r="K3336" s="591"/>
      <c r="L3336" s="575"/>
      <c r="M3336" s="593"/>
      <c r="N3336" s="562"/>
      <c r="O3336" s="564"/>
    </row>
    <row r="3337" ht="13.5" customHeight="1" outlineLevel="1">
      <c r="A3337" s="564"/>
      <c r="B3337" s="216">
        <f t="shared" si="1"/>
        <v>3332</v>
      </c>
      <c r="C3337" s="622"/>
      <c r="D3337" s="73">
        <v>8.595057663534E12</v>
      </c>
      <c r="E3337" s="55" t="s">
        <v>8559</v>
      </c>
      <c r="F3337" s="594" t="s">
        <v>8560</v>
      </c>
      <c r="G3337" s="589">
        <v>17754.37</v>
      </c>
      <c r="H3337" s="590">
        <f>G3337*'ЗМІСТ'!$E$13/1000*1.2</f>
        <v>931.3076089</v>
      </c>
      <c r="I3337" s="591"/>
      <c r="J3337" s="592"/>
      <c r="K3337" s="591"/>
      <c r="L3337" s="575"/>
      <c r="M3337" s="593"/>
      <c r="N3337" s="562"/>
      <c r="O3337" s="564"/>
    </row>
    <row r="3338" ht="13.5" customHeight="1" outlineLevel="1">
      <c r="A3338" s="564"/>
      <c r="B3338" s="216">
        <f t="shared" si="1"/>
        <v>3333</v>
      </c>
      <c r="C3338" s="616"/>
      <c r="D3338" s="73">
        <v>8.595057637368E12</v>
      </c>
      <c r="E3338" s="55" t="s">
        <v>3949</v>
      </c>
      <c r="F3338" s="594" t="s">
        <v>3950</v>
      </c>
      <c r="G3338" s="589">
        <v>12443.22</v>
      </c>
      <c r="H3338" s="590">
        <f>G3338*'ЗМІСТ'!$E$13/1000*1.2</f>
        <v>652.7105983</v>
      </c>
      <c r="I3338" s="591"/>
      <c r="J3338" s="592"/>
      <c r="K3338" s="591"/>
      <c r="L3338" s="575"/>
      <c r="M3338" s="593"/>
      <c r="N3338" s="562"/>
      <c r="O3338" s="564"/>
    </row>
    <row r="3339" ht="13.5" customHeight="1" outlineLevel="1">
      <c r="A3339" s="564"/>
      <c r="B3339" s="216">
        <f t="shared" si="1"/>
        <v>3334</v>
      </c>
      <c r="C3339" s="618"/>
      <c r="D3339" s="73">
        <v>8.595057663541E12</v>
      </c>
      <c r="E3339" s="55" t="s">
        <v>8561</v>
      </c>
      <c r="F3339" s="594" t="s">
        <v>8562</v>
      </c>
      <c r="G3339" s="589">
        <v>21560.27</v>
      </c>
      <c r="H3339" s="590">
        <f>G3339*'ЗМІСТ'!$E$13/1000*1.2</f>
        <v>1130.94655</v>
      </c>
      <c r="I3339" s="591"/>
      <c r="J3339" s="592"/>
      <c r="K3339" s="591"/>
      <c r="L3339" s="575"/>
      <c r="M3339" s="593"/>
      <c r="N3339" s="562"/>
      <c r="O3339" s="564"/>
    </row>
    <row r="3340" ht="13.5" customHeight="1" outlineLevel="1">
      <c r="A3340" s="564"/>
      <c r="B3340" s="216">
        <f t="shared" si="1"/>
        <v>3335</v>
      </c>
      <c r="C3340" s="616"/>
      <c r="D3340" s="73">
        <v>8.595057637375E12</v>
      </c>
      <c r="E3340" s="55" t="s">
        <v>3951</v>
      </c>
      <c r="F3340" s="594" t="s">
        <v>3952</v>
      </c>
      <c r="G3340" s="589">
        <v>14978.91</v>
      </c>
      <c r="H3340" s="590">
        <f>G3340*'ЗМІСТ'!$E$13/1000*1.2</f>
        <v>785.7205215</v>
      </c>
      <c r="I3340" s="591"/>
      <c r="J3340" s="592"/>
      <c r="K3340" s="591"/>
      <c r="L3340" s="575"/>
      <c r="M3340" s="593"/>
      <c r="N3340" s="562"/>
      <c r="O3340" s="564"/>
    </row>
    <row r="3341" ht="13.5" customHeight="1" outlineLevel="1">
      <c r="A3341" s="564"/>
      <c r="B3341" s="216">
        <f t="shared" si="1"/>
        <v>3336</v>
      </c>
      <c r="C3341" s="618"/>
      <c r="D3341" s="73">
        <v>8.595057663558E12</v>
      </c>
      <c r="E3341" s="55" t="s">
        <v>8563</v>
      </c>
      <c r="F3341" s="594" t="s">
        <v>8564</v>
      </c>
      <c r="G3341" s="589">
        <v>27924.84</v>
      </c>
      <c r="H3341" s="590">
        <f>G3341*'ЗМІСТ'!$E$13/1000*1.2</f>
        <v>1464.800833</v>
      </c>
      <c r="I3341" s="591"/>
      <c r="J3341" s="592"/>
      <c r="K3341" s="591"/>
      <c r="L3341" s="575"/>
      <c r="M3341" s="593"/>
      <c r="N3341" s="562"/>
      <c r="O3341" s="564"/>
    </row>
    <row r="3342" ht="13.5" customHeight="1" outlineLevel="1">
      <c r="A3342" s="564"/>
      <c r="B3342" s="216">
        <f t="shared" si="1"/>
        <v>3337</v>
      </c>
      <c r="C3342" s="616"/>
      <c r="D3342" s="73">
        <v>8.595057637382E12</v>
      </c>
      <c r="E3342" s="55" t="s">
        <v>3953</v>
      </c>
      <c r="F3342" s="594" t="s">
        <v>3954</v>
      </c>
      <c r="G3342" s="589">
        <v>18389.45</v>
      </c>
      <c r="H3342" s="590">
        <f>G3342*'ЗМІСТ'!$E$13/1000*1.2</f>
        <v>964.6208065</v>
      </c>
      <c r="I3342" s="591"/>
      <c r="J3342" s="592"/>
      <c r="K3342" s="591"/>
      <c r="L3342" s="575"/>
      <c r="M3342" s="593"/>
      <c r="N3342" s="562"/>
      <c r="O3342" s="564"/>
    </row>
    <row r="3343" ht="13.5" customHeight="1" outlineLevel="1">
      <c r="A3343" s="564"/>
      <c r="B3343" s="216">
        <f t="shared" si="1"/>
        <v>3338</v>
      </c>
      <c r="C3343" s="618"/>
      <c r="D3343" s="73">
        <v>8.595057663565E12</v>
      </c>
      <c r="E3343" s="55" t="s">
        <v>8565</v>
      </c>
      <c r="F3343" s="594" t="s">
        <v>8566</v>
      </c>
      <c r="G3343" s="589">
        <v>37959.07</v>
      </c>
      <c r="H3343" s="590">
        <f>G3343*'ЗМІСТ'!$E$13/1000*1.2</f>
        <v>1991.147572</v>
      </c>
      <c r="I3343" s="591"/>
      <c r="J3343" s="592"/>
      <c r="K3343" s="591"/>
      <c r="L3343" s="575"/>
      <c r="M3343" s="593"/>
      <c r="N3343" s="562"/>
      <c r="O3343" s="564"/>
    </row>
    <row r="3344" ht="13.5" customHeight="1" outlineLevel="1">
      <c r="A3344" s="564"/>
      <c r="B3344" s="216">
        <f t="shared" si="1"/>
        <v>3339</v>
      </c>
      <c r="C3344" s="616"/>
      <c r="D3344" s="73">
        <v>8.595057637405E12</v>
      </c>
      <c r="E3344" s="55" t="s">
        <v>3955</v>
      </c>
      <c r="F3344" s="594" t="s">
        <v>3956</v>
      </c>
      <c r="G3344" s="589">
        <v>25197.52</v>
      </c>
      <c r="H3344" s="590">
        <f>G3344*'ЗМІСТ'!$E$13/1000*1.2</f>
        <v>1321.738935</v>
      </c>
      <c r="I3344" s="591"/>
      <c r="J3344" s="592"/>
      <c r="K3344" s="591"/>
      <c r="L3344" s="575"/>
      <c r="M3344" s="593"/>
      <c r="N3344" s="562"/>
      <c r="O3344" s="564"/>
    </row>
    <row r="3345" ht="13.5" customHeight="1" outlineLevel="1">
      <c r="A3345" s="564"/>
      <c r="B3345" s="216">
        <f t="shared" si="1"/>
        <v>3340</v>
      </c>
      <c r="C3345" s="618"/>
      <c r="D3345" s="73">
        <v>8.595057663572E12</v>
      </c>
      <c r="E3345" s="55" t="s">
        <v>8567</v>
      </c>
      <c r="F3345" s="594" t="s">
        <v>8568</v>
      </c>
      <c r="G3345" s="589">
        <v>53488.26</v>
      </c>
      <c r="H3345" s="590">
        <f>G3345*'ЗМІСТ'!$E$13/1000*1.2</f>
        <v>2805.733097</v>
      </c>
      <c r="I3345" s="591"/>
      <c r="J3345" s="592"/>
      <c r="K3345" s="591"/>
      <c r="L3345" s="575"/>
      <c r="M3345" s="593"/>
      <c r="N3345" s="562"/>
      <c r="O3345" s="564"/>
    </row>
    <row r="3346" ht="13.5" customHeight="1" outlineLevel="1">
      <c r="A3346" s="564"/>
      <c r="B3346" s="216">
        <f t="shared" si="1"/>
        <v>3341</v>
      </c>
      <c r="C3346" s="616"/>
      <c r="D3346" s="73">
        <v>8.595057637412E12</v>
      </c>
      <c r="E3346" s="55" t="s">
        <v>3957</v>
      </c>
      <c r="F3346" s="594" t="s">
        <v>3958</v>
      </c>
      <c r="G3346" s="589">
        <v>37996.62</v>
      </c>
      <c r="H3346" s="590">
        <f>G3346*'ЗМІСТ'!$E$13/1000*1.2</f>
        <v>1993.117262</v>
      </c>
      <c r="I3346" s="591"/>
      <c r="J3346" s="592"/>
      <c r="K3346" s="591"/>
      <c r="L3346" s="575"/>
      <c r="M3346" s="593"/>
      <c r="N3346" s="562"/>
      <c r="O3346" s="564"/>
    </row>
    <row r="3347" ht="13.5" customHeight="1" outlineLevel="1">
      <c r="A3347" s="564"/>
      <c r="B3347" s="216">
        <f t="shared" si="1"/>
        <v>3342</v>
      </c>
      <c r="C3347" s="618"/>
      <c r="D3347" s="73">
        <v>8.59505766351E12</v>
      </c>
      <c r="E3347" s="55" t="s">
        <v>8569</v>
      </c>
      <c r="F3347" s="594" t="s">
        <v>8570</v>
      </c>
      <c r="G3347" s="589">
        <v>15591.73</v>
      </c>
      <c r="H3347" s="590">
        <f>G3347*'ЗМІСТ'!$E$13/1000*1.2</f>
        <v>817.8660682</v>
      </c>
      <c r="I3347" s="591"/>
      <c r="J3347" s="592"/>
      <c r="K3347" s="591"/>
      <c r="L3347" s="575"/>
      <c r="M3347" s="593"/>
      <c r="N3347" s="562"/>
      <c r="O3347" s="564"/>
    </row>
    <row r="3348" ht="13.5" customHeight="1" outlineLevel="1">
      <c r="A3348" s="564"/>
      <c r="B3348" s="216">
        <f t="shared" si="1"/>
        <v>3343</v>
      </c>
      <c r="C3348" s="616"/>
      <c r="D3348" s="73">
        <v>8.595057637344E12</v>
      </c>
      <c r="E3348" s="55" t="s">
        <v>3945</v>
      </c>
      <c r="F3348" s="594" t="s">
        <v>3946</v>
      </c>
      <c r="G3348" s="589">
        <v>11183.54</v>
      </c>
      <c r="H3348" s="590">
        <f>G3348*'ЗМІСТ'!$E$13/1000*1.2</f>
        <v>586.6339327</v>
      </c>
      <c r="I3348" s="591"/>
      <c r="J3348" s="592"/>
      <c r="K3348" s="591"/>
      <c r="L3348" s="575"/>
      <c r="M3348" s="593"/>
      <c r="N3348" s="562"/>
      <c r="O3348" s="564"/>
    </row>
    <row r="3349" ht="13.5" customHeight="1" outlineLevel="1">
      <c r="A3349" s="564"/>
      <c r="B3349" s="216">
        <f t="shared" si="1"/>
        <v>3344</v>
      </c>
      <c r="C3349" s="618"/>
      <c r="D3349" s="73">
        <v>8.595057663589E12</v>
      </c>
      <c r="E3349" s="55" t="s">
        <v>8571</v>
      </c>
      <c r="F3349" s="594" t="s">
        <v>8572</v>
      </c>
      <c r="G3349" s="589">
        <v>74408.38</v>
      </c>
      <c r="H3349" s="590">
        <f>G3349*'ЗМІСТ'!$E$13/1000*1.2</f>
        <v>3903.100502</v>
      </c>
      <c r="I3349" s="591"/>
      <c r="J3349" s="592"/>
      <c r="K3349" s="591"/>
      <c r="L3349" s="575"/>
      <c r="M3349" s="593"/>
      <c r="N3349" s="562"/>
      <c r="O3349" s="564"/>
    </row>
    <row r="3350" ht="13.5" customHeight="1" outlineLevel="1">
      <c r="A3350" s="564"/>
      <c r="B3350" s="216">
        <f t="shared" si="1"/>
        <v>3345</v>
      </c>
      <c r="C3350" s="616"/>
      <c r="D3350" s="73">
        <v>8.595057637429E12</v>
      </c>
      <c r="E3350" s="55" t="s">
        <v>3959</v>
      </c>
      <c r="F3350" s="594" t="s">
        <v>3960</v>
      </c>
      <c r="G3350" s="589">
        <v>51811.59</v>
      </c>
      <c r="H3350" s="590">
        <f>G3350*'ЗМІСТ'!$E$13/1000*1.2</f>
        <v>2717.783171</v>
      </c>
      <c r="I3350" s="591"/>
      <c r="J3350" s="592"/>
      <c r="K3350" s="591"/>
      <c r="L3350" s="575"/>
      <c r="M3350" s="593"/>
      <c r="N3350" s="562"/>
      <c r="O3350" s="564"/>
    </row>
    <row r="3351" ht="13.5" customHeight="1" outlineLevel="1">
      <c r="A3351" s="564"/>
      <c r="B3351" s="216">
        <f t="shared" si="1"/>
        <v>3346</v>
      </c>
      <c r="C3351" s="618"/>
      <c r="D3351" s="73">
        <v>8.595057663596E12</v>
      </c>
      <c r="E3351" s="55" t="s">
        <v>8573</v>
      </c>
      <c r="F3351" s="594" t="s">
        <v>8574</v>
      </c>
      <c r="G3351" s="589">
        <v>93087.51</v>
      </c>
      <c r="H3351" s="590">
        <f>G3351*'ЗМІСТ'!$E$13/1000*1.2</f>
        <v>4882.916508</v>
      </c>
      <c r="I3351" s="591"/>
      <c r="J3351" s="592"/>
      <c r="K3351" s="591"/>
      <c r="L3351" s="575"/>
      <c r="M3351" s="593"/>
      <c r="N3351" s="562"/>
      <c r="O3351" s="564"/>
    </row>
    <row r="3352" ht="13.5" customHeight="1" outlineLevel="1">
      <c r="A3352" s="564"/>
      <c r="B3352" s="216">
        <f t="shared" si="1"/>
        <v>3347</v>
      </c>
      <c r="C3352" s="616"/>
      <c r="D3352" s="73">
        <v>8.595057637436E12</v>
      </c>
      <c r="E3352" s="55" t="s">
        <v>3961</v>
      </c>
      <c r="F3352" s="594" t="s">
        <v>3962</v>
      </c>
      <c r="G3352" s="589">
        <v>60983.6</v>
      </c>
      <c r="H3352" s="590">
        <f>G3352*'ЗМІСТ'!$E$13/1000*1.2</f>
        <v>3198.902056</v>
      </c>
      <c r="I3352" s="591"/>
      <c r="J3352" s="592"/>
      <c r="K3352" s="591"/>
      <c r="L3352" s="575"/>
      <c r="M3352" s="593"/>
      <c r="N3352" s="562"/>
      <c r="O3352" s="564"/>
    </row>
    <row r="3353" ht="13.5" customHeight="1" outlineLevel="1">
      <c r="A3353" s="564"/>
      <c r="B3353" s="216">
        <f t="shared" si="1"/>
        <v>3348</v>
      </c>
      <c r="C3353" s="618"/>
      <c r="D3353" s="73">
        <v>8.595057663527E12</v>
      </c>
      <c r="E3353" s="55" t="s">
        <v>8575</v>
      </c>
      <c r="F3353" s="594" t="s">
        <v>8576</v>
      </c>
      <c r="G3353" s="589">
        <v>17113.69</v>
      </c>
      <c r="H3353" s="590">
        <f>G3353*'ЗМІСТ'!$E$13/1000*1.2</f>
        <v>897.7006626</v>
      </c>
      <c r="I3353" s="591"/>
      <c r="J3353" s="592"/>
      <c r="K3353" s="591"/>
      <c r="L3353" s="575"/>
      <c r="M3353" s="593"/>
      <c r="N3353" s="562"/>
      <c r="O3353" s="564"/>
    </row>
    <row r="3354" ht="13.5" customHeight="1" outlineLevel="1">
      <c r="A3354" s="564"/>
      <c r="B3354" s="216">
        <f t="shared" si="1"/>
        <v>3349</v>
      </c>
      <c r="C3354" s="616"/>
      <c r="D3354" s="73">
        <v>8.595057637351E12</v>
      </c>
      <c r="E3354" s="55" t="s">
        <v>3947</v>
      </c>
      <c r="F3354" s="594" t="s">
        <v>3948</v>
      </c>
      <c r="G3354" s="589">
        <v>12214.51</v>
      </c>
      <c r="H3354" s="590">
        <f>G3354*'ЗМІСТ'!$E$13/1000*1.2</f>
        <v>640.7135878</v>
      </c>
      <c r="I3354" s="591"/>
      <c r="J3354" s="592"/>
      <c r="K3354" s="591"/>
      <c r="L3354" s="575"/>
      <c r="M3354" s="593"/>
      <c r="N3354" s="562"/>
      <c r="O3354" s="564"/>
    </row>
    <row r="3355" ht="13.5" customHeight="1" outlineLevel="1">
      <c r="A3355" s="564"/>
      <c r="B3355" s="216">
        <f t="shared" si="1"/>
        <v>3350</v>
      </c>
      <c r="C3355" s="618"/>
      <c r="D3355" s="73">
        <v>8.595057650879E12</v>
      </c>
      <c r="E3355" s="55" t="s">
        <v>8577</v>
      </c>
      <c r="F3355" s="594" t="s">
        <v>8578</v>
      </c>
      <c r="G3355" s="589">
        <v>20315.8</v>
      </c>
      <c r="H3355" s="590">
        <f>G3355*'ЗМІСТ'!$E$13/1000*1.2</f>
        <v>1065.667727</v>
      </c>
      <c r="I3355" s="591"/>
      <c r="J3355" s="592"/>
      <c r="K3355" s="591"/>
      <c r="L3355" s="575"/>
      <c r="M3355" s="593"/>
      <c r="N3355" s="562"/>
      <c r="O3355" s="564"/>
    </row>
    <row r="3356" ht="13.5" customHeight="1" outlineLevel="1">
      <c r="A3356" s="564"/>
      <c r="B3356" s="216">
        <f t="shared" si="1"/>
        <v>3351</v>
      </c>
      <c r="C3356" s="616"/>
      <c r="D3356" s="73">
        <v>8.595057630338E12</v>
      </c>
      <c r="E3356" s="55" t="s">
        <v>3967</v>
      </c>
      <c r="F3356" s="594" t="s">
        <v>3968</v>
      </c>
      <c r="G3356" s="589">
        <v>14258.85</v>
      </c>
      <c r="H3356" s="590">
        <f>G3356*'ЗМІСТ'!$E$13/1000*1.2</f>
        <v>747.9496878</v>
      </c>
      <c r="I3356" s="591"/>
      <c r="J3356" s="592"/>
      <c r="K3356" s="591"/>
      <c r="L3356" s="575"/>
      <c r="M3356" s="593"/>
      <c r="N3356" s="562"/>
      <c r="O3356" s="564"/>
    </row>
    <row r="3357" ht="13.5" customHeight="1" outlineLevel="1">
      <c r="A3357" s="564"/>
      <c r="B3357" s="216">
        <f t="shared" si="1"/>
        <v>3352</v>
      </c>
      <c r="C3357" s="618"/>
      <c r="D3357" s="73">
        <v>8.595057663626E12</v>
      </c>
      <c r="E3357" s="55" t="s">
        <v>8579</v>
      </c>
      <c r="F3357" s="594" t="s">
        <v>8580</v>
      </c>
      <c r="G3357" s="589">
        <v>24492.11</v>
      </c>
      <c r="H3357" s="590">
        <f>G3357*'ЗМІСТ'!$E$13/1000*1.2</f>
        <v>1284.736569</v>
      </c>
      <c r="I3357" s="591"/>
      <c r="J3357" s="592"/>
      <c r="K3357" s="591"/>
      <c r="L3357" s="575"/>
      <c r="M3357" s="593"/>
      <c r="N3357" s="562"/>
      <c r="O3357" s="564"/>
    </row>
    <row r="3358" ht="13.5" customHeight="1" outlineLevel="1">
      <c r="A3358" s="564"/>
      <c r="B3358" s="216">
        <f t="shared" si="1"/>
        <v>3353</v>
      </c>
      <c r="C3358" s="616"/>
      <c r="D3358" s="73">
        <v>8.595057633575E12</v>
      </c>
      <c r="E3358" s="55" t="s">
        <v>3969</v>
      </c>
      <c r="F3358" s="594" t="s">
        <v>3970</v>
      </c>
      <c r="G3358" s="589">
        <v>17222.67</v>
      </c>
      <c r="H3358" s="590">
        <f>G3358*'ЗМІСТ'!$E$13/1000*1.2</f>
        <v>903.4172216</v>
      </c>
      <c r="I3358" s="591"/>
      <c r="J3358" s="592"/>
      <c r="K3358" s="591"/>
      <c r="L3358" s="575"/>
      <c r="M3358" s="593"/>
      <c r="N3358" s="562"/>
      <c r="O3358" s="564"/>
    </row>
    <row r="3359" ht="13.5" customHeight="1" outlineLevel="1">
      <c r="A3359" s="564"/>
      <c r="B3359" s="216">
        <f t="shared" si="1"/>
        <v>3354</v>
      </c>
      <c r="C3359" s="618"/>
      <c r="D3359" s="73">
        <v>8.595057650909E12</v>
      </c>
      <c r="E3359" s="55" t="s">
        <v>8581</v>
      </c>
      <c r="F3359" s="594" t="s">
        <v>8582</v>
      </c>
      <c r="G3359" s="589">
        <v>31278.15</v>
      </c>
      <c r="H3359" s="590">
        <f>G3359*'ЗМІСТ'!$E$13/1000*1.2</f>
        <v>1640.699112</v>
      </c>
      <c r="I3359" s="591"/>
      <c r="J3359" s="592"/>
      <c r="K3359" s="591"/>
      <c r="L3359" s="575"/>
      <c r="M3359" s="593"/>
      <c r="N3359" s="562"/>
      <c r="O3359" s="564"/>
    </row>
    <row r="3360" ht="13.5" customHeight="1" outlineLevel="1">
      <c r="A3360" s="564"/>
      <c r="B3360" s="216">
        <f t="shared" si="1"/>
        <v>3355</v>
      </c>
      <c r="C3360" s="616"/>
      <c r="D3360" s="73">
        <v>8.595057631717E12</v>
      </c>
      <c r="E3360" s="55" t="s">
        <v>3971</v>
      </c>
      <c r="F3360" s="594" t="s">
        <v>3972</v>
      </c>
      <c r="G3360" s="589">
        <v>21921.46</v>
      </c>
      <c r="H3360" s="590">
        <f>G3360*'ЗМІСТ'!$E$13/1000*1.2</f>
        <v>1149.892815</v>
      </c>
      <c r="I3360" s="591"/>
      <c r="J3360" s="592"/>
      <c r="K3360" s="591"/>
      <c r="L3360" s="575"/>
      <c r="M3360" s="593"/>
      <c r="N3360" s="562"/>
      <c r="O3360" s="564"/>
    </row>
    <row r="3361" ht="13.5" customHeight="1" outlineLevel="1">
      <c r="A3361" s="564"/>
      <c r="B3361" s="216">
        <f t="shared" si="1"/>
        <v>3356</v>
      </c>
      <c r="C3361" s="618"/>
      <c r="D3361" s="73">
        <v>8.59505766364E12</v>
      </c>
      <c r="E3361" s="55" t="s">
        <v>8583</v>
      </c>
      <c r="F3361" s="594" t="s">
        <v>8584</v>
      </c>
      <c r="G3361" s="589">
        <v>39647.27</v>
      </c>
      <c r="H3361" s="590">
        <f>G3361*'ЗМІСТ'!$E$13/1000*1.2</f>
        <v>2079.702306</v>
      </c>
      <c r="I3361" s="591"/>
      <c r="J3361" s="592"/>
      <c r="K3361" s="591"/>
      <c r="L3361" s="575"/>
      <c r="M3361" s="593"/>
      <c r="N3361" s="562"/>
      <c r="O3361" s="564"/>
    </row>
    <row r="3362" ht="13.5" customHeight="1" outlineLevel="1">
      <c r="A3362" s="564"/>
      <c r="B3362" s="216">
        <f t="shared" si="1"/>
        <v>3357</v>
      </c>
      <c r="C3362" s="616"/>
      <c r="D3362" s="73">
        <v>8.595057637467E12</v>
      </c>
      <c r="E3362" s="55" t="s">
        <v>3973</v>
      </c>
      <c r="F3362" s="594" t="s">
        <v>3974</v>
      </c>
      <c r="G3362" s="589">
        <v>25786.89</v>
      </c>
      <c r="H3362" s="590">
        <f>G3362*'ЗМІСТ'!$E$13/1000*1.2</f>
        <v>1352.654409</v>
      </c>
      <c r="I3362" s="591"/>
      <c r="J3362" s="592"/>
      <c r="K3362" s="591"/>
      <c r="L3362" s="575"/>
      <c r="M3362" s="593"/>
      <c r="N3362" s="562"/>
      <c r="O3362" s="564"/>
    </row>
    <row r="3363" ht="13.5" customHeight="1" outlineLevel="1">
      <c r="A3363" s="564"/>
      <c r="B3363" s="216">
        <f t="shared" si="1"/>
        <v>3358</v>
      </c>
      <c r="C3363" s="618"/>
      <c r="D3363" s="73">
        <v>8.595057663657E12</v>
      </c>
      <c r="E3363" s="55" t="s">
        <v>8585</v>
      </c>
      <c r="F3363" s="594" t="s">
        <v>8586</v>
      </c>
      <c r="G3363" s="589">
        <v>56123.25</v>
      </c>
      <c r="H3363" s="590">
        <f>G3363*'ЗМІСТ'!$E$13/1000*1.2</f>
        <v>2943.951814</v>
      </c>
      <c r="I3363" s="591"/>
      <c r="J3363" s="592"/>
      <c r="K3363" s="591"/>
      <c r="L3363" s="575"/>
      <c r="M3363" s="593"/>
      <c r="N3363" s="562"/>
      <c r="O3363" s="564"/>
    </row>
    <row r="3364" ht="13.5" customHeight="1" outlineLevel="1">
      <c r="A3364" s="564"/>
      <c r="B3364" s="216">
        <f t="shared" si="1"/>
        <v>3359</v>
      </c>
      <c r="C3364" s="616"/>
      <c r="D3364" s="73">
        <v>8.5950576317E12</v>
      </c>
      <c r="E3364" s="55" t="s">
        <v>3975</v>
      </c>
      <c r="F3364" s="594" t="s">
        <v>3976</v>
      </c>
      <c r="G3364" s="589">
        <v>37317.73</v>
      </c>
      <c r="H3364" s="590">
        <f>G3364*'ЗМІСТ'!$E$13/1000*1.2</f>
        <v>1957.506005</v>
      </c>
      <c r="I3364" s="591"/>
      <c r="J3364" s="592"/>
      <c r="K3364" s="591"/>
      <c r="L3364" s="575"/>
      <c r="M3364" s="593"/>
      <c r="N3364" s="562"/>
      <c r="O3364" s="564"/>
    </row>
    <row r="3365" ht="13.5" customHeight="1" outlineLevel="1">
      <c r="A3365" s="564"/>
      <c r="B3365" s="216">
        <f t="shared" si="1"/>
        <v>3360</v>
      </c>
      <c r="C3365" s="618"/>
      <c r="D3365" s="73">
        <v>8.595057663602E12</v>
      </c>
      <c r="E3365" s="55" t="s">
        <v>8587</v>
      </c>
      <c r="F3365" s="594" t="s">
        <v>8588</v>
      </c>
      <c r="G3365" s="589">
        <v>17615.19</v>
      </c>
      <c r="H3365" s="590">
        <f>G3365*'ЗМІСТ'!$E$13/1000*1.2</f>
        <v>924.0069053</v>
      </c>
      <c r="I3365" s="591"/>
      <c r="J3365" s="592"/>
      <c r="K3365" s="591"/>
      <c r="L3365" s="575"/>
      <c r="M3365" s="593"/>
      <c r="N3365" s="562"/>
      <c r="O3365" s="564"/>
    </row>
    <row r="3366" ht="13.5" customHeight="1" outlineLevel="1">
      <c r="A3366" s="564"/>
      <c r="B3366" s="216">
        <f t="shared" si="1"/>
        <v>3361</v>
      </c>
      <c r="C3366" s="616"/>
      <c r="D3366" s="73">
        <v>8.595057637443E12</v>
      </c>
      <c r="E3366" s="55" t="s">
        <v>3963</v>
      </c>
      <c r="F3366" s="594" t="s">
        <v>3964</v>
      </c>
      <c r="G3366" s="589">
        <v>12710.45</v>
      </c>
      <c r="H3366" s="590">
        <f>G3366*'ЗМІСТ'!$E$13/1000*1.2</f>
        <v>666.72818</v>
      </c>
      <c r="I3366" s="591"/>
      <c r="J3366" s="592"/>
      <c r="K3366" s="591"/>
      <c r="L3366" s="575"/>
      <c r="M3366" s="593"/>
      <c r="N3366" s="562"/>
      <c r="O3366" s="564"/>
    </row>
    <row r="3367" ht="13.5" customHeight="1" outlineLevel="1">
      <c r="A3367" s="564"/>
      <c r="B3367" s="216">
        <f t="shared" si="1"/>
        <v>3362</v>
      </c>
      <c r="C3367" s="618"/>
      <c r="D3367" s="73">
        <v>8.595057663664E12</v>
      </c>
      <c r="E3367" s="55" t="s">
        <v>8589</v>
      </c>
      <c r="F3367" s="594" t="s">
        <v>8590</v>
      </c>
      <c r="G3367" s="589">
        <v>76021.68</v>
      </c>
      <c r="H3367" s="590">
        <f>G3367*'ЗМІСТ'!$E$13/1000*1.2</f>
        <v>3987.726347</v>
      </c>
      <c r="I3367" s="591"/>
      <c r="J3367" s="592"/>
      <c r="K3367" s="591"/>
      <c r="L3367" s="575"/>
      <c r="M3367" s="593"/>
      <c r="N3367" s="562"/>
      <c r="O3367" s="564"/>
    </row>
    <row r="3368" ht="13.5" customHeight="1" outlineLevel="1">
      <c r="A3368" s="564"/>
      <c r="B3368" s="216">
        <f t="shared" si="1"/>
        <v>3363</v>
      </c>
      <c r="C3368" s="616"/>
      <c r="D3368" s="73">
        <v>8.595057637474E12</v>
      </c>
      <c r="E3368" s="55" t="s">
        <v>3977</v>
      </c>
      <c r="F3368" s="594" t="s">
        <v>3978</v>
      </c>
      <c r="G3368" s="589">
        <v>51971.12</v>
      </c>
      <c r="H3368" s="590">
        <f>G3368*'ЗМІСТ'!$E$13/1000*1.2</f>
        <v>2726.151336</v>
      </c>
      <c r="I3368" s="591"/>
      <c r="J3368" s="592"/>
      <c r="K3368" s="591"/>
      <c r="L3368" s="575"/>
      <c r="M3368" s="593"/>
      <c r="N3368" s="562"/>
      <c r="O3368" s="564"/>
    </row>
    <row r="3369" ht="13.5" customHeight="1" outlineLevel="1">
      <c r="A3369" s="564"/>
      <c r="B3369" s="216">
        <f t="shared" si="1"/>
        <v>3364</v>
      </c>
      <c r="C3369" s="618"/>
      <c r="D3369" s="73">
        <v>8.595057663671E12</v>
      </c>
      <c r="E3369" s="55" t="s">
        <v>8591</v>
      </c>
      <c r="F3369" s="594" t="s">
        <v>8592</v>
      </c>
      <c r="G3369" s="589">
        <v>94992.07</v>
      </c>
      <c r="H3369" s="590">
        <f>G3369*'ЗМІСТ'!$E$13/1000*1.2</f>
        <v>4982.820431</v>
      </c>
      <c r="I3369" s="591"/>
      <c r="J3369" s="592"/>
      <c r="K3369" s="591"/>
      <c r="L3369" s="575"/>
      <c r="M3369" s="593"/>
      <c r="N3369" s="562"/>
      <c r="O3369" s="564"/>
    </row>
    <row r="3370" ht="13.5" customHeight="1" outlineLevel="1">
      <c r="A3370" s="564"/>
      <c r="B3370" s="216">
        <f t="shared" si="1"/>
        <v>3365</v>
      </c>
      <c r="C3370" s="616"/>
      <c r="D3370" s="73">
        <v>8.595057637481E12</v>
      </c>
      <c r="E3370" s="55" t="s">
        <v>3979</v>
      </c>
      <c r="F3370" s="594" t="s">
        <v>3980</v>
      </c>
      <c r="G3370" s="589">
        <v>59063.68</v>
      </c>
      <c r="H3370" s="590">
        <f>G3370*'ЗМІСТ'!$E$13/1000*1.2</f>
        <v>3098.192422</v>
      </c>
      <c r="I3370" s="591"/>
      <c r="J3370" s="592"/>
      <c r="K3370" s="591"/>
      <c r="L3370" s="575"/>
      <c r="M3370" s="593"/>
      <c r="N3370" s="562"/>
      <c r="O3370" s="564"/>
    </row>
    <row r="3371" ht="13.5" customHeight="1" outlineLevel="1">
      <c r="A3371" s="564"/>
      <c r="B3371" s="216">
        <f t="shared" si="1"/>
        <v>3366</v>
      </c>
      <c r="C3371" s="618"/>
      <c r="D3371" s="73">
        <v>8.595057663619E12</v>
      </c>
      <c r="E3371" s="55" t="s">
        <v>8593</v>
      </c>
      <c r="F3371" s="594" t="s">
        <v>8594</v>
      </c>
      <c r="G3371" s="589">
        <v>19153.86</v>
      </c>
      <c r="H3371" s="590">
        <f>G3371*'ЗМІСТ'!$E$13/1000*1.2</f>
        <v>1004.718025</v>
      </c>
      <c r="I3371" s="591"/>
      <c r="J3371" s="592"/>
      <c r="K3371" s="591"/>
      <c r="L3371" s="575"/>
      <c r="M3371" s="593"/>
      <c r="N3371" s="562"/>
      <c r="O3371" s="564"/>
    </row>
    <row r="3372" ht="13.5" customHeight="1" outlineLevel="1">
      <c r="A3372" s="564"/>
      <c r="B3372" s="216">
        <f t="shared" si="1"/>
        <v>3367</v>
      </c>
      <c r="C3372" s="616"/>
      <c r="D3372" s="73">
        <v>8.595057633339E12</v>
      </c>
      <c r="E3372" s="55" t="s">
        <v>3965</v>
      </c>
      <c r="F3372" s="594" t="s">
        <v>3966</v>
      </c>
      <c r="G3372" s="589">
        <v>13557.72</v>
      </c>
      <c r="H3372" s="590">
        <f>G3372*'ЗМІСТ'!$E$13/1000*1.2</f>
        <v>711.1718295</v>
      </c>
      <c r="I3372" s="591"/>
      <c r="J3372" s="592"/>
      <c r="K3372" s="591"/>
      <c r="L3372" s="575"/>
      <c r="M3372" s="593"/>
      <c r="N3372" s="562"/>
      <c r="O3372" s="564"/>
    </row>
    <row r="3373" ht="13.5" customHeight="1" outlineLevel="1">
      <c r="A3373" s="564"/>
      <c r="B3373" s="216">
        <f t="shared" si="1"/>
        <v>3368</v>
      </c>
      <c r="C3373" s="618"/>
      <c r="D3373" s="73">
        <v>8.595057663688E12</v>
      </c>
      <c r="E3373" s="55" t="s">
        <v>8595</v>
      </c>
      <c r="F3373" s="594" t="s">
        <v>8596</v>
      </c>
      <c r="G3373" s="589">
        <v>24738.24</v>
      </c>
      <c r="H3373" s="590">
        <f>G3373*'ЗМІСТ'!$E$13/1000*1.2</f>
        <v>1297.647348</v>
      </c>
      <c r="I3373" s="591"/>
      <c r="J3373" s="592"/>
      <c r="K3373" s="591"/>
      <c r="L3373" s="575"/>
      <c r="M3373" s="593"/>
      <c r="N3373" s="562"/>
      <c r="O3373" s="564"/>
    </row>
    <row r="3374" ht="13.5" customHeight="1" outlineLevel="1">
      <c r="A3374" s="564"/>
      <c r="B3374" s="216">
        <f t="shared" si="1"/>
        <v>3369</v>
      </c>
      <c r="C3374" s="616"/>
      <c r="D3374" s="73">
        <v>8.595057633322E12</v>
      </c>
      <c r="E3374" s="55" t="s">
        <v>3981</v>
      </c>
      <c r="F3374" s="594" t="s">
        <v>3982</v>
      </c>
      <c r="G3374" s="589">
        <v>18446.47</v>
      </c>
      <c r="H3374" s="590">
        <f>G3374*'ЗМІСТ'!$E$13/1000*1.2</f>
        <v>967.6117974</v>
      </c>
      <c r="I3374" s="591">
        <v>0.045753870504215456</v>
      </c>
      <c r="J3374" s="592"/>
      <c r="K3374" s="591"/>
      <c r="L3374" s="575"/>
      <c r="M3374" s="593"/>
      <c r="N3374" s="562"/>
      <c r="O3374" s="564"/>
    </row>
    <row r="3375" ht="13.5" customHeight="1" outlineLevel="1">
      <c r="A3375" s="564"/>
      <c r="B3375" s="216">
        <f t="shared" si="1"/>
        <v>3370</v>
      </c>
      <c r="C3375" s="618"/>
      <c r="D3375" s="73">
        <v>8.595057663695E12</v>
      </c>
      <c r="E3375" s="55" t="s">
        <v>8597</v>
      </c>
      <c r="F3375" s="594" t="s">
        <v>8598</v>
      </c>
      <c r="G3375" s="589">
        <v>27628.39</v>
      </c>
      <c r="H3375" s="590">
        <f>G3375*'ЗМІСТ'!$E$13/1000*1.2</f>
        <v>1449.250513</v>
      </c>
      <c r="I3375" s="591"/>
      <c r="J3375" s="592"/>
      <c r="K3375" s="591"/>
      <c r="L3375" s="575"/>
      <c r="M3375" s="593"/>
      <c r="N3375" s="562"/>
      <c r="O3375" s="564"/>
    </row>
    <row r="3376" ht="13.5" customHeight="1" outlineLevel="1">
      <c r="A3376" s="564"/>
      <c r="B3376" s="216">
        <f t="shared" si="1"/>
        <v>3371</v>
      </c>
      <c r="C3376" s="616"/>
      <c r="D3376" s="73">
        <v>8.595057635456E12</v>
      </c>
      <c r="E3376" s="55" t="s">
        <v>3983</v>
      </c>
      <c r="F3376" s="594" t="s">
        <v>3984</v>
      </c>
      <c r="G3376" s="589">
        <v>19973.78</v>
      </c>
      <c r="H3376" s="590">
        <f>G3376*'ЗМІСТ'!$E$13/1000*1.2</f>
        <v>1047.727027</v>
      </c>
      <c r="I3376" s="591">
        <v>0.04703317004137411</v>
      </c>
      <c r="J3376" s="592"/>
      <c r="K3376" s="591"/>
      <c r="L3376" s="575"/>
      <c r="M3376" s="593"/>
      <c r="N3376" s="562"/>
      <c r="O3376" s="564"/>
    </row>
    <row r="3377" ht="13.5" customHeight="1" outlineLevel="1">
      <c r="A3377" s="564"/>
      <c r="B3377" s="216">
        <f t="shared" si="1"/>
        <v>3372</v>
      </c>
      <c r="C3377" s="618"/>
      <c r="D3377" s="73">
        <v>8.595057663701E12</v>
      </c>
      <c r="E3377" s="55" t="s">
        <v>8599</v>
      </c>
      <c r="F3377" s="594" t="s">
        <v>8600</v>
      </c>
      <c r="G3377" s="589">
        <v>37195.39</v>
      </c>
      <c r="H3377" s="590">
        <f>G3377*'ЗМІСТ'!$E$13/1000*1.2</f>
        <v>1951.088646</v>
      </c>
      <c r="I3377" s="591">
        <v>0.03365857658855373</v>
      </c>
      <c r="J3377" s="592"/>
      <c r="K3377" s="591"/>
      <c r="L3377" s="575"/>
      <c r="M3377" s="593"/>
      <c r="N3377" s="562"/>
      <c r="O3377" s="564"/>
    </row>
    <row r="3378" ht="13.5" customHeight="1" outlineLevel="1">
      <c r="A3378" s="564"/>
      <c r="B3378" s="216">
        <f t="shared" si="1"/>
        <v>3373</v>
      </c>
      <c r="C3378" s="616"/>
      <c r="D3378" s="73">
        <v>8.595057633315E12</v>
      </c>
      <c r="E3378" s="55" t="s">
        <v>3985</v>
      </c>
      <c r="F3378" s="594" t="s">
        <v>3986</v>
      </c>
      <c r="G3378" s="589">
        <v>25909.36</v>
      </c>
      <c r="H3378" s="590">
        <f>G3378*'ЗМІСТ'!$E$13/1000*1.2</f>
        <v>1359.078588</v>
      </c>
      <c r="I3378" s="591">
        <v>0.058642907256550664</v>
      </c>
      <c r="J3378" s="592"/>
      <c r="K3378" s="591"/>
      <c r="L3378" s="575"/>
      <c r="M3378" s="593"/>
      <c r="N3378" s="562"/>
      <c r="O3378" s="564"/>
    </row>
    <row r="3379" ht="13.5" customHeight="1" outlineLevel="1">
      <c r="A3379" s="564"/>
      <c r="B3379" s="216">
        <f t="shared" si="1"/>
        <v>3374</v>
      </c>
      <c r="C3379" s="618"/>
      <c r="D3379" s="73">
        <v>8.595057663718E12</v>
      </c>
      <c r="E3379" s="55" t="s">
        <v>8601</v>
      </c>
      <c r="F3379" s="594" t="s">
        <v>8602</v>
      </c>
      <c r="G3379" s="589">
        <v>45090.91</v>
      </c>
      <c r="H3379" s="590">
        <f>G3379*'ЗМІСТ'!$E$13/1000*1.2</f>
        <v>2365.249095</v>
      </c>
      <c r="I3379" s="591">
        <v>0.03757690016247231</v>
      </c>
      <c r="J3379" s="592"/>
      <c r="K3379" s="591"/>
      <c r="L3379" s="575"/>
      <c r="M3379" s="593"/>
      <c r="N3379" s="562"/>
      <c r="O3379" s="564"/>
    </row>
    <row r="3380" ht="13.5" customHeight="1" outlineLevel="1">
      <c r="A3380" s="564"/>
      <c r="B3380" s="216">
        <f t="shared" si="1"/>
        <v>3375</v>
      </c>
      <c r="C3380" s="616"/>
      <c r="D3380" s="73">
        <v>8.595057630352E12</v>
      </c>
      <c r="E3380" s="55" t="s">
        <v>3987</v>
      </c>
      <c r="F3380" s="594" t="s">
        <v>3988</v>
      </c>
      <c r="G3380" s="589">
        <v>29674.4</v>
      </c>
      <c r="H3380" s="590">
        <f>G3380*'ЗМІСТ'!$E$13/1000*1.2</f>
        <v>1556.574213</v>
      </c>
      <c r="I3380" s="591">
        <v>0.05061915932676853</v>
      </c>
      <c r="J3380" s="592"/>
      <c r="K3380" s="591"/>
      <c r="L3380" s="575"/>
      <c r="M3380" s="593"/>
      <c r="N3380" s="562"/>
      <c r="O3380" s="564"/>
    </row>
    <row r="3381" ht="13.5" customHeight="1" outlineLevel="1">
      <c r="A3381" s="564"/>
      <c r="B3381" s="216">
        <f t="shared" si="1"/>
        <v>3376</v>
      </c>
      <c r="C3381" s="618"/>
      <c r="D3381" s="73">
        <v>8.595057663725E12</v>
      </c>
      <c r="E3381" s="55" t="s">
        <v>8603</v>
      </c>
      <c r="F3381" s="594" t="s">
        <v>8604</v>
      </c>
      <c r="G3381" s="589">
        <v>59351.57</v>
      </c>
      <c r="H3381" s="590">
        <f>G3381*'ЗМІСТ'!$E$13/1000*1.2</f>
        <v>3113.293727</v>
      </c>
      <c r="I3381" s="591"/>
      <c r="J3381" s="592"/>
      <c r="K3381" s="591"/>
      <c r="L3381" s="575"/>
      <c r="M3381" s="593"/>
      <c r="N3381" s="562"/>
      <c r="O3381" s="564"/>
    </row>
    <row r="3382" ht="13.5" customHeight="1" outlineLevel="1">
      <c r="A3382" s="564"/>
      <c r="B3382" s="216">
        <f t="shared" si="1"/>
        <v>3377</v>
      </c>
      <c r="C3382" s="616"/>
      <c r="D3382" s="73">
        <v>8.595057637504E12</v>
      </c>
      <c r="E3382" s="55" t="s">
        <v>3989</v>
      </c>
      <c r="F3382" s="594" t="s">
        <v>3990</v>
      </c>
      <c r="G3382" s="589">
        <v>40338.46</v>
      </c>
      <c r="H3382" s="590">
        <f>G3382*'ЗМІСТ'!$E$13/1000*1.2</f>
        <v>2115.95876</v>
      </c>
      <c r="I3382" s="591">
        <v>0.03182156064158167</v>
      </c>
      <c r="J3382" s="592"/>
      <c r="K3382" s="591"/>
      <c r="L3382" s="575"/>
      <c r="M3382" s="593"/>
      <c r="N3382" s="562"/>
      <c r="O3382" s="564"/>
    </row>
    <row r="3383" ht="13.5" customHeight="1" outlineLevel="1">
      <c r="A3383" s="564"/>
      <c r="B3383" s="216">
        <f t="shared" si="1"/>
        <v>3378</v>
      </c>
      <c r="C3383" s="618"/>
      <c r="D3383" s="73">
        <v>8.595057663732E12</v>
      </c>
      <c r="E3383" s="55" t="s">
        <v>8605</v>
      </c>
      <c r="F3383" s="594" t="s">
        <v>8606</v>
      </c>
      <c r="G3383" s="589">
        <v>78267.46</v>
      </c>
      <c r="H3383" s="590">
        <f>G3383*'ЗМІСТ'!$E$13/1000*1.2</f>
        <v>4105.529006</v>
      </c>
      <c r="I3383" s="591"/>
      <c r="J3383" s="592"/>
      <c r="K3383" s="591"/>
      <c r="L3383" s="575"/>
      <c r="M3383" s="593"/>
      <c r="N3383" s="562"/>
      <c r="O3383" s="564"/>
    </row>
    <row r="3384" ht="13.5" customHeight="1" outlineLevel="1">
      <c r="A3384" s="564"/>
      <c r="B3384" s="216">
        <f t="shared" si="1"/>
        <v>3379</v>
      </c>
      <c r="C3384" s="616"/>
      <c r="D3384" s="73">
        <v>8.595057637511E12</v>
      </c>
      <c r="E3384" s="55" t="s">
        <v>3991</v>
      </c>
      <c r="F3384" s="594" t="s">
        <v>3992</v>
      </c>
      <c r="G3384" s="589">
        <v>55037.24</v>
      </c>
      <c r="H3384" s="590">
        <f>G3384*'ЗМІСТ'!$E$13/1000*1.2</f>
        <v>2886.985029</v>
      </c>
      <c r="I3384" s="591"/>
      <c r="J3384" s="592"/>
      <c r="K3384" s="591"/>
      <c r="L3384" s="575"/>
      <c r="M3384" s="593"/>
      <c r="N3384" s="562"/>
      <c r="O3384" s="564"/>
    </row>
    <row r="3385" ht="13.5" customHeight="1" outlineLevel="1">
      <c r="A3385" s="564"/>
      <c r="B3385" s="216">
        <f t="shared" si="1"/>
        <v>3380</v>
      </c>
      <c r="C3385" s="618"/>
      <c r="D3385" s="73">
        <v>8.595057663749E12</v>
      </c>
      <c r="E3385" s="55" t="s">
        <v>8607</v>
      </c>
      <c r="F3385" s="594" t="s">
        <v>8608</v>
      </c>
      <c r="G3385" s="589">
        <v>99669.22</v>
      </c>
      <c r="H3385" s="590">
        <f>G3385*'ЗМІСТ'!$E$13/1000*1.2</f>
        <v>5228.160895</v>
      </c>
      <c r="I3385" s="591"/>
      <c r="J3385" s="592"/>
      <c r="K3385" s="591"/>
      <c r="L3385" s="575"/>
      <c r="M3385" s="593"/>
      <c r="N3385" s="562"/>
      <c r="O3385" s="564"/>
    </row>
    <row r="3386" ht="13.5" customHeight="1" outlineLevel="1">
      <c r="A3386" s="564"/>
      <c r="B3386" s="216">
        <f t="shared" si="1"/>
        <v>3381</v>
      </c>
      <c r="C3386" s="616"/>
      <c r="D3386" s="73">
        <v>8.595057637528E12</v>
      </c>
      <c r="E3386" s="55" t="s">
        <v>3993</v>
      </c>
      <c r="F3386" s="594" t="s">
        <v>3994</v>
      </c>
      <c r="G3386" s="589">
        <v>62093.04</v>
      </c>
      <c r="H3386" s="590">
        <f>G3386*'ЗМІСТ'!$E$13/1000*1.2</f>
        <v>3257.097864</v>
      </c>
      <c r="I3386" s="591"/>
      <c r="J3386" s="592"/>
      <c r="K3386" s="591"/>
      <c r="L3386" s="575"/>
      <c r="M3386" s="593"/>
      <c r="N3386" s="562"/>
      <c r="O3386" s="564"/>
    </row>
    <row r="3387" ht="13.5" customHeight="1" outlineLevel="1">
      <c r="A3387" s="564"/>
      <c r="B3387" s="216">
        <f t="shared" si="1"/>
        <v>3382</v>
      </c>
      <c r="C3387" s="618"/>
      <c r="D3387" s="73">
        <v>8.595057698512E12</v>
      </c>
      <c r="E3387" s="55" t="s">
        <v>8609</v>
      </c>
      <c r="F3387" s="594" t="s">
        <v>8610</v>
      </c>
      <c r="G3387" s="589">
        <v>331.65</v>
      </c>
      <c r="H3387" s="590">
        <f>G3387*'ЗМІСТ'!$E$13/1000*1.2</f>
        <v>17.39674055</v>
      </c>
      <c r="I3387" s="591"/>
      <c r="J3387" s="592"/>
      <c r="K3387" s="591"/>
      <c r="L3387" s="575"/>
      <c r="M3387" s="593"/>
      <c r="N3387" s="562"/>
      <c r="O3387" s="564"/>
    </row>
    <row r="3388" ht="13.5" customHeight="1" outlineLevel="1">
      <c r="A3388" s="564"/>
      <c r="B3388" s="216">
        <f t="shared" si="1"/>
        <v>3383</v>
      </c>
      <c r="C3388" s="616"/>
      <c r="D3388" s="73">
        <v>8.595057698529E12</v>
      </c>
      <c r="E3388" s="55" t="s">
        <v>8611</v>
      </c>
      <c r="F3388" s="594" t="s">
        <v>8612</v>
      </c>
      <c r="G3388" s="589">
        <v>347.11</v>
      </c>
      <c r="H3388" s="590">
        <f>G3388*'ЗМІСТ'!$E$13/1000*1.2</f>
        <v>18.2076967</v>
      </c>
      <c r="I3388" s="591"/>
      <c r="J3388" s="592"/>
      <c r="K3388" s="591"/>
      <c r="L3388" s="575"/>
      <c r="M3388" s="593"/>
      <c r="N3388" s="562"/>
      <c r="O3388" s="564"/>
    </row>
    <row r="3389" ht="13.5" customHeight="1" outlineLevel="1">
      <c r="A3389" s="564"/>
      <c r="B3389" s="216">
        <f t="shared" si="1"/>
        <v>3384</v>
      </c>
      <c r="C3389" s="618"/>
      <c r="D3389" s="73">
        <v>8.595568932105E12</v>
      </c>
      <c r="E3389" s="55" t="s">
        <v>8613</v>
      </c>
      <c r="F3389" s="594" t="s">
        <v>8614</v>
      </c>
      <c r="G3389" s="589">
        <v>3141.88</v>
      </c>
      <c r="H3389" s="590">
        <f>G3389*'ЗМІСТ'!$E$13/1000*1.2</f>
        <v>164.8076924</v>
      </c>
      <c r="I3389" s="591"/>
      <c r="J3389" s="592"/>
      <c r="K3389" s="591"/>
      <c r="L3389" s="575"/>
      <c r="M3389" s="593"/>
      <c r="N3389" s="562"/>
      <c r="O3389" s="564"/>
    </row>
    <row r="3390" ht="13.5" customHeight="1" outlineLevel="1">
      <c r="A3390" s="564"/>
      <c r="B3390" s="216">
        <f t="shared" si="1"/>
        <v>3385</v>
      </c>
      <c r="C3390" s="616"/>
      <c r="D3390" s="73">
        <v>8.595057605923E12</v>
      </c>
      <c r="E3390" s="55" t="s">
        <v>8615</v>
      </c>
      <c r="F3390" s="594" t="s">
        <v>8616</v>
      </c>
      <c r="G3390" s="589">
        <v>566.28</v>
      </c>
      <c r="H3390" s="590">
        <f>G3390*'ЗМІСТ'!$E$13/1000*1.2</f>
        <v>29.70428535</v>
      </c>
      <c r="I3390" s="591"/>
      <c r="J3390" s="592"/>
      <c r="K3390" s="591"/>
      <c r="L3390" s="575"/>
      <c r="M3390" s="593"/>
      <c r="N3390" s="562"/>
      <c r="O3390" s="564"/>
    </row>
    <row r="3391" ht="13.5" customHeight="1" outlineLevel="1">
      <c r="A3391" s="564"/>
      <c r="B3391" s="216">
        <f t="shared" si="1"/>
        <v>3386</v>
      </c>
      <c r="C3391" s="618"/>
      <c r="D3391" s="73">
        <v>8.59505760593E12</v>
      </c>
      <c r="E3391" s="55" t="s">
        <v>8617</v>
      </c>
      <c r="F3391" s="594" t="s">
        <v>8618</v>
      </c>
      <c r="G3391" s="589">
        <v>688.85</v>
      </c>
      <c r="H3391" s="590">
        <f>G3391*'ЗМІСТ'!$E$13/1000*1.2</f>
        <v>36.13370941</v>
      </c>
      <c r="I3391" s="591"/>
      <c r="J3391" s="592"/>
      <c r="K3391" s="591"/>
      <c r="L3391" s="575"/>
      <c r="M3391" s="593"/>
      <c r="N3391" s="562"/>
      <c r="O3391" s="564"/>
    </row>
    <row r="3392" ht="13.5" customHeight="1" outlineLevel="1">
      <c r="A3392" s="564"/>
      <c r="B3392" s="216">
        <f t="shared" si="1"/>
        <v>3387</v>
      </c>
      <c r="C3392" s="616"/>
      <c r="D3392" s="73">
        <v>8.595057605947E12</v>
      </c>
      <c r="E3392" s="55" t="s">
        <v>8619</v>
      </c>
      <c r="F3392" s="594" t="s">
        <v>8620</v>
      </c>
      <c r="G3392" s="589">
        <v>850.89</v>
      </c>
      <c r="H3392" s="590">
        <f>G3392*'ЗМІСТ'!$E$13/1000*1.2</f>
        <v>44.63353706</v>
      </c>
      <c r="I3392" s="591">
        <v>0.04736534485332378</v>
      </c>
      <c r="J3392" s="592"/>
      <c r="K3392" s="591"/>
      <c r="L3392" s="575"/>
      <c r="M3392" s="593"/>
      <c r="N3392" s="562"/>
      <c r="O3392" s="564"/>
    </row>
    <row r="3393" ht="13.5" customHeight="1" outlineLevel="1">
      <c r="A3393" s="564"/>
      <c r="B3393" s="216">
        <f t="shared" si="1"/>
        <v>3388</v>
      </c>
      <c r="C3393" s="618"/>
      <c r="D3393" s="73">
        <v>8.595057605954E12</v>
      </c>
      <c r="E3393" s="55" t="s">
        <v>8621</v>
      </c>
      <c r="F3393" s="594" t="s">
        <v>8622</v>
      </c>
      <c r="G3393" s="589">
        <v>1298.78</v>
      </c>
      <c r="H3393" s="590">
        <f>G3393*'ЗМІСТ'!$E$13/1000*1.2</f>
        <v>68.12766075</v>
      </c>
      <c r="I3393" s="591"/>
      <c r="J3393" s="592"/>
      <c r="K3393" s="591"/>
      <c r="L3393" s="575"/>
      <c r="M3393" s="593"/>
      <c r="N3393" s="562"/>
      <c r="O3393" s="564"/>
    </row>
    <row r="3394" ht="13.5" customHeight="1" outlineLevel="1">
      <c r="A3394" s="564"/>
      <c r="B3394" s="216">
        <f t="shared" si="1"/>
        <v>3389</v>
      </c>
      <c r="C3394" s="616"/>
      <c r="D3394" s="73">
        <v>8.595057605961E12</v>
      </c>
      <c r="E3394" s="55" t="s">
        <v>8623</v>
      </c>
      <c r="F3394" s="594" t="s">
        <v>8624</v>
      </c>
      <c r="G3394" s="589">
        <v>2074.3</v>
      </c>
      <c r="H3394" s="590">
        <f>G3394*'ЗМІСТ'!$E$13/1000*1.2</f>
        <v>108.8076554</v>
      </c>
      <c r="I3394" s="591">
        <v>0.04937318966101675</v>
      </c>
      <c r="J3394" s="592"/>
      <c r="K3394" s="591"/>
      <c r="L3394" s="575"/>
      <c r="M3394" s="593"/>
      <c r="N3394" s="562"/>
      <c r="O3394" s="564"/>
    </row>
    <row r="3395" ht="13.5" customHeight="1" outlineLevel="1">
      <c r="A3395" s="564"/>
      <c r="B3395" s="216">
        <f t="shared" si="1"/>
        <v>3390</v>
      </c>
      <c r="C3395" s="618"/>
      <c r="D3395" s="73">
        <v>8.595057606081E12</v>
      </c>
      <c r="E3395" s="55" t="s">
        <v>8625</v>
      </c>
      <c r="F3395" s="594" t="s">
        <v>8626</v>
      </c>
      <c r="G3395" s="589">
        <v>563.19</v>
      </c>
      <c r="H3395" s="590">
        <f>G3395*'ЗМІСТ'!$E$13/1000*1.2</f>
        <v>29.54219903</v>
      </c>
      <c r="I3395" s="591">
        <v>0.0432405152050898</v>
      </c>
      <c r="J3395" s="592"/>
      <c r="K3395" s="591"/>
      <c r="L3395" s="575"/>
      <c r="M3395" s="593"/>
      <c r="N3395" s="562"/>
      <c r="O3395" s="564"/>
    </row>
    <row r="3396" ht="13.5" customHeight="1" outlineLevel="1">
      <c r="A3396" s="564"/>
      <c r="B3396" s="216">
        <f t="shared" si="1"/>
        <v>3391</v>
      </c>
      <c r="C3396" s="616"/>
      <c r="D3396" s="73">
        <v>8.595057606111E12</v>
      </c>
      <c r="E3396" s="55" t="s">
        <v>8627</v>
      </c>
      <c r="F3396" s="594" t="s">
        <v>8628</v>
      </c>
      <c r="G3396" s="589">
        <v>2015.77</v>
      </c>
      <c r="H3396" s="590">
        <f>G3396*'ЗМІСТ'!$E$13/1000*1.2</f>
        <v>105.7374572</v>
      </c>
      <c r="I3396" s="591">
        <v>0.053092371840263226</v>
      </c>
      <c r="J3396" s="592"/>
      <c r="K3396" s="591"/>
      <c r="L3396" s="575"/>
      <c r="M3396" s="593"/>
      <c r="N3396" s="562"/>
      <c r="O3396" s="564"/>
    </row>
    <row r="3397" ht="13.5" customHeight="1" outlineLevel="1">
      <c r="A3397" s="564"/>
      <c r="B3397" s="216">
        <f t="shared" si="1"/>
        <v>3392</v>
      </c>
      <c r="C3397" s="618"/>
      <c r="D3397" s="73">
        <v>8.595057631144E12</v>
      </c>
      <c r="E3397" s="55" t="s">
        <v>8629</v>
      </c>
      <c r="F3397" s="594" t="s">
        <v>8630</v>
      </c>
      <c r="G3397" s="589">
        <v>2215.44</v>
      </c>
      <c r="H3397" s="590">
        <f>G3397*'ЗМІСТ'!$E$13/1000*1.2</f>
        <v>116.2111711</v>
      </c>
      <c r="I3397" s="591">
        <v>0.0327516283661978</v>
      </c>
      <c r="J3397" s="592"/>
      <c r="K3397" s="591"/>
      <c r="L3397" s="575"/>
      <c r="M3397" s="593"/>
      <c r="N3397" s="562"/>
      <c r="O3397" s="564"/>
    </row>
    <row r="3398" ht="13.5" customHeight="1" outlineLevel="1">
      <c r="A3398" s="564"/>
      <c r="B3398" s="216">
        <f t="shared" si="1"/>
        <v>3393</v>
      </c>
      <c r="C3398" s="616"/>
      <c r="D3398" s="73">
        <v>8.595057606173E12</v>
      </c>
      <c r="E3398" s="55" t="s">
        <v>8631</v>
      </c>
      <c r="F3398" s="594" t="s">
        <v>8632</v>
      </c>
      <c r="G3398" s="589">
        <v>409.0</v>
      </c>
      <c r="H3398" s="590">
        <f>G3398*'ЗМІСТ'!$E$13/1000*1.2</f>
        <v>21.45414408</v>
      </c>
      <c r="I3398" s="591"/>
      <c r="J3398" s="592"/>
      <c r="K3398" s="591"/>
      <c r="L3398" s="575"/>
      <c r="M3398" s="593"/>
      <c r="N3398" s="562"/>
      <c r="O3398" s="564"/>
    </row>
    <row r="3399" ht="13.5" customHeight="1" outlineLevel="1">
      <c r="A3399" s="564"/>
      <c r="B3399" s="216">
        <f t="shared" si="1"/>
        <v>3394</v>
      </c>
      <c r="C3399" s="618"/>
      <c r="D3399" s="73">
        <v>8.59505760618E12</v>
      </c>
      <c r="E3399" s="55" t="s">
        <v>8633</v>
      </c>
      <c r="F3399" s="594" t="s">
        <v>8634</v>
      </c>
      <c r="G3399" s="589">
        <v>589.01</v>
      </c>
      <c r="H3399" s="590">
        <f>G3399*'ЗМІСТ'!$E$13/1000*1.2</f>
        <v>30.89659023</v>
      </c>
      <c r="I3399" s="591">
        <v>0.0436592248064175</v>
      </c>
      <c r="J3399" s="592"/>
      <c r="K3399" s="591"/>
      <c r="L3399" s="575"/>
      <c r="M3399" s="593"/>
      <c r="N3399" s="562"/>
      <c r="O3399" s="564"/>
    </row>
    <row r="3400" ht="13.5" customHeight="1" outlineLevel="1">
      <c r="A3400" s="564"/>
      <c r="B3400" s="216">
        <f t="shared" si="1"/>
        <v>3395</v>
      </c>
      <c r="C3400" s="616"/>
      <c r="D3400" s="73">
        <v>8.595057606197E12</v>
      </c>
      <c r="E3400" s="55" t="s">
        <v>8635</v>
      </c>
      <c r="F3400" s="594" t="s">
        <v>8636</v>
      </c>
      <c r="G3400" s="589">
        <v>745.46</v>
      </c>
      <c r="H3400" s="590">
        <f>G3400*'ЗМІСТ'!$E$13/1000*1.2</f>
        <v>39.10319376</v>
      </c>
      <c r="I3400" s="591"/>
      <c r="J3400" s="592"/>
      <c r="K3400" s="591"/>
      <c r="L3400" s="575"/>
      <c r="M3400" s="593"/>
      <c r="N3400" s="562"/>
      <c r="O3400" s="564"/>
    </row>
    <row r="3401" ht="13.5" customHeight="1" outlineLevel="1">
      <c r="A3401" s="564"/>
      <c r="B3401" s="216">
        <f t="shared" si="1"/>
        <v>3396</v>
      </c>
      <c r="C3401" s="616"/>
      <c r="D3401" s="73">
        <v>8.595057606203E12</v>
      </c>
      <c r="E3401" s="55" t="s">
        <v>8637</v>
      </c>
      <c r="F3401" s="594" t="s">
        <v>8638</v>
      </c>
      <c r="G3401" s="589">
        <v>1310.6</v>
      </c>
      <c r="H3401" s="590">
        <f>G3401*'ЗМІСТ'!$E$13/1000*1.2</f>
        <v>68.74768027</v>
      </c>
      <c r="I3401" s="591">
        <v>0.05329241801678827</v>
      </c>
      <c r="J3401" s="592"/>
      <c r="K3401" s="591"/>
      <c r="L3401" s="575"/>
      <c r="M3401" s="593"/>
      <c r="N3401" s="562"/>
      <c r="O3401" s="564"/>
    </row>
    <row r="3402" ht="13.5" customHeight="1" outlineLevel="1">
      <c r="A3402" s="564"/>
      <c r="B3402" s="216">
        <f t="shared" si="1"/>
        <v>3397</v>
      </c>
      <c r="C3402" s="618"/>
      <c r="D3402" s="73">
        <v>8.59505760621E12</v>
      </c>
      <c r="E3402" s="55" t="s">
        <v>3340</v>
      </c>
      <c r="F3402" s="594" t="s">
        <v>4454</v>
      </c>
      <c r="G3402" s="589">
        <v>2093.87</v>
      </c>
      <c r="H3402" s="590">
        <f>G3402*'ЗМІСТ'!$E$13/1000*1.2</f>
        <v>109.8342021</v>
      </c>
      <c r="I3402" s="591">
        <v>0.0501074986319437</v>
      </c>
      <c r="J3402" s="592"/>
      <c r="K3402" s="591"/>
      <c r="L3402" s="575"/>
      <c r="M3402" s="593"/>
      <c r="N3402" s="562"/>
      <c r="O3402" s="564"/>
    </row>
    <row r="3403" ht="13.5" customHeight="1" outlineLevel="1">
      <c r="A3403" s="564"/>
      <c r="B3403" s="216">
        <f t="shared" si="1"/>
        <v>3398</v>
      </c>
      <c r="C3403" s="616"/>
      <c r="D3403" s="73">
        <v>8.595057693661E12</v>
      </c>
      <c r="E3403" s="55" t="s">
        <v>8639</v>
      </c>
      <c r="F3403" s="594" t="s">
        <v>8640</v>
      </c>
      <c r="G3403" s="589">
        <v>3796.16</v>
      </c>
      <c r="H3403" s="590">
        <f>G3403*'ЗМІСТ'!$E$13/1000*1.2</f>
        <v>199.1280283</v>
      </c>
      <c r="I3403" s="591">
        <v>0.04245805031325285</v>
      </c>
      <c r="J3403" s="592"/>
      <c r="K3403" s="591"/>
      <c r="L3403" s="575"/>
      <c r="M3403" s="593"/>
      <c r="N3403" s="562"/>
      <c r="O3403" s="564"/>
    </row>
    <row r="3404" ht="13.5" customHeight="1" outlineLevel="1">
      <c r="A3404" s="564"/>
      <c r="B3404" s="216">
        <f t="shared" si="1"/>
        <v>3399</v>
      </c>
      <c r="C3404" s="618"/>
      <c r="D3404" s="73">
        <v>8.595057606128E12</v>
      </c>
      <c r="E3404" s="55" t="s">
        <v>8641</v>
      </c>
      <c r="F3404" s="594" t="s">
        <v>8642</v>
      </c>
      <c r="G3404" s="589">
        <v>456.14</v>
      </c>
      <c r="H3404" s="590">
        <f>G3404*'ЗМІСТ'!$E$13/1000*1.2</f>
        <v>23.92687844</v>
      </c>
      <c r="I3404" s="591"/>
      <c r="J3404" s="592"/>
      <c r="K3404" s="591"/>
      <c r="L3404" s="575"/>
      <c r="M3404" s="593"/>
      <c r="N3404" s="562"/>
      <c r="O3404" s="564"/>
    </row>
    <row r="3405" ht="13.5" customHeight="1" outlineLevel="1">
      <c r="A3405" s="564"/>
      <c r="B3405" s="216">
        <f t="shared" si="1"/>
        <v>3400</v>
      </c>
      <c r="C3405" s="616"/>
      <c r="D3405" s="73">
        <v>8.595057606135E12</v>
      </c>
      <c r="E3405" s="55" t="s">
        <v>8643</v>
      </c>
      <c r="F3405" s="594" t="s">
        <v>8644</v>
      </c>
      <c r="G3405" s="589">
        <v>661.14</v>
      </c>
      <c r="H3405" s="590">
        <f>G3405*'ЗМІСТ'!$E$13/1000*1.2</f>
        <v>34.68017804</v>
      </c>
      <c r="I3405" s="591">
        <v>0.05058535148795737</v>
      </c>
      <c r="J3405" s="592"/>
      <c r="K3405" s="591"/>
      <c r="L3405" s="575"/>
      <c r="M3405" s="593"/>
      <c r="N3405" s="562"/>
      <c r="O3405" s="564"/>
    </row>
    <row r="3406" ht="13.5" customHeight="1" outlineLevel="1">
      <c r="A3406" s="564"/>
      <c r="B3406" s="216">
        <f t="shared" si="1"/>
        <v>3401</v>
      </c>
      <c r="C3406" s="618"/>
      <c r="D3406" s="73">
        <v>8.595057606142E12</v>
      </c>
      <c r="E3406" s="55" t="s">
        <v>8645</v>
      </c>
      <c r="F3406" s="594" t="s">
        <v>8646</v>
      </c>
      <c r="G3406" s="589">
        <v>945.16</v>
      </c>
      <c r="H3406" s="590">
        <f>G3406*'ЗМІСТ'!$E$13/1000*1.2</f>
        <v>49.57848122</v>
      </c>
      <c r="I3406" s="591">
        <v>0.043123583345744274</v>
      </c>
      <c r="J3406" s="592"/>
      <c r="K3406" s="591"/>
      <c r="L3406" s="575"/>
      <c r="M3406" s="593"/>
      <c r="N3406" s="562"/>
      <c r="O3406" s="564"/>
    </row>
    <row r="3407" ht="13.5" customHeight="1" outlineLevel="1">
      <c r="A3407" s="564"/>
      <c r="B3407" s="216">
        <f t="shared" si="1"/>
        <v>3402</v>
      </c>
      <c r="C3407" s="616"/>
      <c r="D3407" s="73">
        <v>8.595057606159E12</v>
      </c>
      <c r="E3407" s="55" t="s">
        <v>8647</v>
      </c>
      <c r="F3407" s="594" t="s">
        <v>8648</v>
      </c>
      <c r="G3407" s="589">
        <v>2337.99</v>
      </c>
      <c r="H3407" s="590">
        <f>G3407*'ЗМІСТ'!$E$13/1000*1.2</f>
        <v>122.639546</v>
      </c>
      <c r="I3407" s="591">
        <v>0.032204199835826765</v>
      </c>
      <c r="J3407" s="592"/>
      <c r="K3407" s="591"/>
      <c r="L3407" s="575"/>
      <c r="M3407" s="593"/>
      <c r="N3407" s="562"/>
      <c r="O3407" s="564"/>
    </row>
    <row r="3408" ht="13.5" customHeight="1" outlineLevel="1">
      <c r="A3408" s="564"/>
      <c r="B3408" s="216">
        <f t="shared" si="1"/>
        <v>3403</v>
      </c>
      <c r="C3408" s="618"/>
      <c r="D3408" s="73">
        <v>8.595057606166E12</v>
      </c>
      <c r="E3408" s="55" t="s">
        <v>8649</v>
      </c>
      <c r="F3408" s="594" t="s">
        <v>8650</v>
      </c>
      <c r="G3408" s="589">
        <v>2011.19</v>
      </c>
      <c r="H3408" s="590">
        <f>G3408*'ЗМІСТ'!$E$13/1000*1.2</f>
        <v>105.4972128</v>
      </c>
      <c r="I3408" s="591">
        <v>0.05332623361080091</v>
      </c>
      <c r="J3408" s="592"/>
      <c r="K3408" s="591"/>
      <c r="L3408" s="575"/>
      <c r="M3408" s="593"/>
      <c r="N3408" s="562"/>
      <c r="O3408" s="564"/>
    </row>
    <row r="3409" ht="13.5" customHeight="1" outlineLevel="1">
      <c r="A3409" s="564"/>
      <c r="B3409" s="216">
        <f t="shared" si="1"/>
        <v>3404</v>
      </c>
      <c r="C3409" s="616"/>
      <c r="D3409" s="73">
        <v>8.595057631151E12</v>
      </c>
      <c r="E3409" s="55" t="s">
        <v>8651</v>
      </c>
      <c r="F3409" s="594" t="s">
        <v>8652</v>
      </c>
      <c r="G3409" s="589">
        <v>2236.82</v>
      </c>
      <c r="H3409" s="590">
        <f>G3409*'ЗМІСТ'!$E$13/1000*1.2</f>
        <v>117.3326615</v>
      </c>
      <c r="I3409" s="591"/>
      <c r="J3409" s="592"/>
      <c r="K3409" s="591"/>
      <c r="L3409" s="575"/>
      <c r="M3409" s="593"/>
      <c r="N3409" s="562"/>
      <c r="O3409" s="564"/>
    </row>
    <row r="3410" ht="13.5" customHeight="1" outlineLevel="1">
      <c r="A3410" s="564"/>
      <c r="B3410" s="216">
        <f t="shared" si="1"/>
        <v>3405</v>
      </c>
      <c r="C3410" s="618"/>
      <c r="D3410" s="73">
        <v>8.595057631137E12</v>
      </c>
      <c r="E3410" s="55" t="s">
        <v>8653</v>
      </c>
      <c r="F3410" s="594" t="s">
        <v>8654</v>
      </c>
      <c r="G3410" s="589">
        <v>1930.88</v>
      </c>
      <c r="H3410" s="590">
        <f>G3410*'ЗМІСТ'!$E$13/1000*1.2</f>
        <v>101.2845421</v>
      </c>
      <c r="I3410" s="591">
        <v>0.05674090657196944</v>
      </c>
      <c r="J3410" s="592"/>
      <c r="K3410" s="591"/>
      <c r="L3410" s="575"/>
      <c r="M3410" s="593"/>
      <c r="N3410" s="562"/>
      <c r="O3410" s="564"/>
    </row>
    <row r="3411" ht="13.5" customHeight="1" outlineLevel="1">
      <c r="A3411" s="564"/>
      <c r="B3411" s="216">
        <f t="shared" si="1"/>
        <v>3406</v>
      </c>
      <c r="C3411" s="616"/>
      <c r="D3411" s="73">
        <v>8.595057606029E12</v>
      </c>
      <c r="E3411" s="55" t="s">
        <v>8655</v>
      </c>
      <c r="F3411" s="594" t="s">
        <v>8656</v>
      </c>
      <c r="G3411" s="589">
        <v>564.05</v>
      </c>
      <c r="H3411" s="590">
        <f>G3411*'ЗМІСТ'!$E$13/1000*1.2</f>
        <v>29.58731044</v>
      </c>
      <c r="I3411" s="591"/>
      <c r="J3411" s="592"/>
      <c r="K3411" s="591"/>
      <c r="L3411" s="575"/>
      <c r="M3411" s="593"/>
      <c r="N3411" s="562"/>
      <c r="O3411" s="564"/>
    </row>
    <row r="3412" ht="13.5" customHeight="1" outlineLevel="1">
      <c r="A3412" s="564"/>
      <c r="B3412" s="216">
        <f t="shared" si="1"/>
        <v>3407</v>
      </c>
      <c r="C3412" s="618"/>
      <c r="D3412" s="73">
        <v>8.595057606036E12</v>
      </c>
      <c r="E3412" s="55" t="s">
        <v>8657</v>
      </c>
      <c r="F3412" s="594" t="s">
        <v>8658</v>
      </c>
      <c r="G3412" s="589">
        <v>717.48</v>
      </c>
      <c r="H3412" s="590">
        <f>G3412*'ЗМІСТ'!$E$13/1000*1.2</f>
        <v>37.6354995</v>
      </c>
      <c r="I3412" s="591">
        <v>0.03183016848974596</v>
      </c>
      <c r="J3412" s="592"/>
      <c r="K3412" s="591"/>
      <c r="L3412" s="575"/>
      <c r="M3412" s="593"/>
      <c r="N3412" s="562"/>
      <c r="O3412" s="564"/>
    </row>
    <row r="3413" ht="13.5" customHeight="1" outlineLevel="1">
      <c r="A3413" s="564"/>
      <c r="B3413" s="216">
        <f t="shared" si="1"/>
        <v>3408</v>
      </c>
      <c r="C3413" s="616"/>
      <c r="D3413" s="73">
        <v>8.595057606043E12</v>
      </c>
      <c r="E3413" s="55" t="s">
        <v>8659</v>
      </c>
      <c r="F3413" s="594" t="s">
        <v>8658</v>
      </c>
      <c r="G3413" s="589">
        <v>884.07</v>
      </c>
      <c r="H3413" s="590">
        <f>G3413*'ЗМІСТ'!$E$13/1000*1.2</f>
        <v>46.37399794</v>
      </c>
      <c r="I3413" s="591">
        <v>0.04312690392811222</v>
      </c>
      <c r="J3413" s="592"/>
      <c r="K3413" s="591"/>
      <c r="L3413" s="575"/>
      <c r="M3413" s="593"/>
      <c r="N3413" s="562"/>
      <c r="O3413" s="564"/>
    </row>
    <row r="3414" ht="13.5" customHeight="1" outlineLevel="1">
      <c r="A3414" s="564"/>
      <c r="B3414" s="216">
        <f t="shared" si="1"/>
        <v>3409</v>
      </c>
      <c r="C3414" s="618"/>
      <c r="D3414" s="73">
        <v>8.595057636385E12</v>
      </c>
      <c r="E3414" s="55" t="s">
        <v>8660</v>
      </c>
      <c r="F3414" s="594" t="s">
        <v>8661</v>
      </c>
      <c r="G3414" s="589">
        <v>1064.93</v>
      </c>
      <c r="H3414" s="590">
        <f>G3414*'ЗМІСТ'!$E$13/1000*1.2</f>
        <v>55.86103094</v>
      </c>
      <c r="I3414" s="591"/>
      <c r="J3414" s="592"/>
      <c r="K3414" s="591"/>
      <c r="L3414" s="575"/>
      <c r="M3414" s="593"/>
      <c r="N3414" s="562"/>
      <c r="O3414" s="564"/>
    </row>
    <row r="3415" ht="13.5" customHeight="1" outlineLevel="1">
      <c r="A3415" s="564"/>
      <c r="B3415" s="216">
        <f t="shared" si="1"/>
        <v>3410</v>
      </c>
      <c r="C3415" s="616"/>
      <c r="D3415" s="73">
        <v>8.595057636392E12</v>
      </c>
      <c r="E3415" s="55" t="s">
        <v>8662</v>
      </c>
      <c r="F3415" s="594" t="s">
        <v>8663</v>
      </c>
      <c r="G3415" s="589">
        <v>1188.81</v>
      </c>
      <c r="H3415" s="590">
        <f>G3415*'ЗМІСТ'!$E$13/1000*1.2</f>
        <v>62.35917121</v>
      </c>
      <c r="I3415" s="591"/>
      <c r="J3415" s="592"/>
      <c r="K3415" s="591"/>
      <c r="L3415" s="575"/>
      <c r="M3415" s="593"/>
      <c r="N3415" s="562"/>
      <c r="O3415" s="564"/>
    </row>
    <row r="3416" ht="13.5" customHeight="1" outlineLevel="1">
      <c r="A3416" s="564"/>
      <c r="B3416" s="216">
        <f t="shared" si="1"/>
        <v>3411</v>
      </c>
      <c r="C3416" s="618"/>
      <c r="D3416" s="73">
        <v>8.59505760605E12</v>
      </c>
      <c r="E3416" s="55" t="s">
        <v>8664</v>
      </c>
      <c r="F3416" s="594" t="s">
        <v>8665</v>
      </c>
      <c r="G3416" s="589">
        <v>1400.71</v>
      </c>
      <c r="H3416" s="590">
        <f>G3416*'ЗМІСТ'!$E$13/1000*1.2</f>
        <v>73.47441114</v>
      </c>
      <c r="I3416" s="591">
        <v>0.05002252916385615</v>
      </c>
      <c r="J3416" s="592"/>
      <c r="K3416" s="591"/>
      <c r="L3416" s="575"/>
      <c r="M3416" s="593"/>
      <c r="N3416" s="562"/>
      <c r="O3416" s="564"/>
    </row>
    <row r="3417" ht="13.5" customHeight="1" outlineLevel="1">
      <c r="A3417" s="564"/>
      <c r="B3417" s="216">
        <f t="shared" si="1"/>
        <v>3412</v>
      </c>
      <c r="C3417" s="616"/>
      <c r="D3417" s="73">
        <v>8.595057636408E12</v>
      </c>
      <c r="E3417" s="55" t="s">
        <v>8666</v>
      </c>
      <c r="F3417" s="594" t="s">
        <v>8667</v>
      </c>
      <c r="G3417" s="589">
        <v>1645.76</v>
      </c>
      <c r="H3417" s="590">
        <f>G3417*'ЗМІСТ'!$E$13/1000*1.2</f>
        <v>86.32853829</v>
      </c>
      <c r="I3417" s="591">
        <v>0.052831888505245214</v>
      </c>
      <c r="J3417" s="592"/>
      <c r="K3417" s="591"/>
      <c r="L3417" s="575"/>
      <c r="M3417" s="593"/>
      <c r="N3417" s="562"/>
      <c r="O3417" s="564"/>
    </row>
    <row r="3418" ht="13.5" customHeight="1" outlineLevel="1">
      <c r="A3418" s="564"/>
      <c r="B3418" s="216">
        <f t="shared" si="1"/>
        <v>3413</v>
      </c>
      <c r="C3418" s="618"/>
      <c r="D3418" s="73">
        <v>8.595057617148E12</v>
      </c>
      <c r="E3418" s="55" t="s">
        <v>8668</v>
      </c>
      <c r="F3418" s="594" t="s">
        <v>8669</v>
      </c>
      <c r="G3418" s="589">
        <v>2033.08</v>
      </c>
      <c r="H3418" s="590">
        <f>G3418*'ЗМІСТ'!$E$13/1000*1.2</f>
        <v>106.6454554</v>
      </c>
      <c r="I3418" s="591">
        <v>0.048492026244858426</v>
      </c>
      <c r="J3418" s="592"/>
      <c r="K3418" s="591"/>
      <c r="L3418" s="575"/>
      <c r="M3418" s="593"/>
      <c r="N3418" s="562"/>
      <c r="O3418" s="564"/>
    </row>
    <row r="3419" ht="13.5" customHeight="1" outlineLevel="1">
      <c r="A3419" s="564"/>
      <c r="B3419" s="216">
        <f t="shared" si="1"/>
        <v>3414</v>
      </c>
      <c r="C3419" s="617"/>
      <c r="D3419" s="73">
        <v>8.595057636422E12</v>
      </c>
      <c r="E3419" s="55" t="s">
        <v>8670</v>
      </c>
      <c r="F3419" s="594" t="s">
        <v>8671</v>
      </c>
      <c r="G3419" s="589">
        <v>2107.73</v>
      </c>
      <c r="H3419" s="590">
        <f>G3419*'ЗМІСТ'!$E$13/1000*1.2</f>
        <v>110.5612301</v>
      </c>
      <c r="I3419" s="591">
        <v>0.05055580149999096</v>
      </c>
      <c r="J3419" s="592"/>
      <c r="K3419" s="591"/>
      <c r="L3419" s="575"/>
      <c r="M3419" s="593"/>
      <c r="N3419" s="562"/>
      <c r="O3419" s="564"/>
    </row>
    <row r="3420" ht="13.5" customHeight="1" outlineLevel="1">
      <c r="A3420" s="564"/>
      <c r="B3420" s="216">
        <f t="shared" si="1"/>
        <v>3415</v>
      </c>
      <c r="C3420" s="623"/>
      <c r="D3420" s="73">
        <v>8.595057606067E12</v>
      </c>
      <c r="E3420" s="55" t="s">
        <v>8672</v>
      </c>
      <c r="F3420" s="594" t="s">
        <v>8673</v>
      </c>
      <c r="G3420" s="589">
        <v>2188.91</v>
      </c>
      <c r="H3420" s="590">
        <f>G3420*'ЗМІСТ'!$E$13/1000*1.2</f>
        <v>114.8195367</v>
      </c>
      <c r="I3420" s="591">
        <v>0.05333745981198297</v>
      </c>
      <c r="J3420" s="592"/>
      <c r="K3420" s="591"/>
      <c r="L3420" s="575"/>
      <c r="M3420" s="593"/>
      <c r="N3420" s="562"/>
      <c r="O3420" s="564"/>
    </row>
    <row r="3421" ht="13.5" customHeight="1" outlineLevel="1">
      <c r="A3421" s="564"/>
      <c r="B3421" s="216">
        <f t="shared" si="1"/>
        <v>3416</v>
      </c>
      <c r="C3421" s="616"/>
      <c r="D3421" s="73">
        <v>8.595057617155E12</v>
      </c>
      <c r="E3421" s="55" t="s">
        <v>8674</v>
      </c>
      <c r="F3421" s="594" t="s">
        <v>8675</v>
      </c>
      <c r="G3421" s="589">
        <v>2905.89</v>
      </c>
      <c r="H3421" s="590">
        <f>G3421*'ЗМІСТ'!$E$13/1000*1.2</f>
        <v>152.4288087</v>
      </c>
      <c r="I3421" s="591">
        <v>0.04557615822321753</v>
      </c>
      <c r="J3421" s="592"/>
      <c r="K3421" s="591"/>
      <c r="L3421" s="575"/>
      <c r="M3421" s="593"/>
      <c r="N3421" s="562"/>
      <c r="O3421" s="564"/>
    </row>
    <row r="3422" ht="13.5" customHeight="1" outlineLevel="1">
      <c r="A3422" s="564"/>
      <c r="B3422" s="216">
        <f t="shared" si="1"/>
        <v>3417</v>
      </c>
      <c r="C3422" s="617"/>
      <c r="D3422" s="73">
        <v>8.595057605978E12</v>
      </c>
      <c r="E3422" s="55" t="s">
        <v>8676</v>
      </c>
      <c r="F3422" s="594" t="s">
        <v>8677</v>
      </c>
      <c r="G3422" s="589">
        <v>813.47</v>
      </c>
      <c r="H3422" s="590">
        <f>G3422*'ЗМІСТ'!$E$13/1000*1.2</f>
        <v>42.67066647</v>
      </c>
      <c r="I3422" s="591"/>
      <c r="J3422" s="592"/>
      <c r="K3422" s="591"/>
      <c r="L3422" s="575"/>
      <c r="M3422" s="593"/>
      <c r="N3422" s="562"/>
      <c r="O3422" s="564"/>
    </row>
    <row r="3423" ht="13.5" customHeight="1" outlineLevel="1">
      <c r="A3423" s="564"/>
      <c r="B3423" s="216">
        <f t="shared" si="1"/>
        <v>3418</v>
      </c>
      <c r="C3423" s="617"/>
      <c r="D3423" s="73">
        <v>8.595057605985E12</v>
      </c>
      <c r="E3423" s="55" t="s">
        <v>8678</v>
      </c>
      <c r="F3423" s="594" t="s">
        <v>8679</v>
      </c>
      <c r="G3423" s="589">
        <v>1181.63</v>
      </c>
      <c r="H3423" s="590">
        <f>G3423*'ЗМІСТ'!$E$13/1000*1.2</f>
        <v>61.98254345</v>
      </c>
      <c r="I3423" s="591"/>
      <c r="J3423" s="592"/>
      <c r="K3423" s="591"/>
      <c r="L3423" s="575"/>
      <c r="M3423" s="593"/>
      <c r="N3423" s="562"/>
      <c r="O3423" s="564"/>
    </row>
    <row r="3424" ht="13.5" customHeight="1" outlineLevel="1">
      <c r="A3424" s="564"/>
      <c r="B3424" s="216">
        <f t="shared" si="1"/>
        <v>3419</v>
      </c>
      <c r="C3424" s="617"/>
      <c r="D3424" s="73">
        <v>8.595057605992E12</v>
      </c>
      <c r="E3424" s="55" t="s">
        <v>8680</v>
      </c>
      <c r="F3424" s="594" t="s">
        <v>8681</v>
      </c>
      <c r="G3424" s="589">
        <v>1681.82</v>
      </c>
      <c r="H3424" s="590">
        <f>G3424*'ЗМІСТ'!$E$13/1000*1.2</f>
        <v>88.22006992</v>
      </c>
      <c r="I3424" s="591"/>
      <c r="J3424" s="592"/>
      <c r="K3424" s="591"/>
      <c r="L3424" s="575"/>
      <c r="M3424" s="593"/>
      <c r="N3424" s="562"/>
      <c r="O3424" s="564"/>
    </row>
    <row r="3425" ht="13.5" customHeight="1" outlineLevel="1">
      <c r="A3425" s="564"/>
      <c r="B3425" s="216">
        <f t="shared" si="1"/>
        <v>3420</v>
      </c>
      <c r="C3425" s="616"/>
      <c r="D3425" s="73">
        <v>8.595057606005E12</v>
      </c>
      <c r="E3425" s="55" t="s">
        <v>8682</v>
      </c>
      <c r="F3425" s="594" t="s">
        <v>8683</v>
      </c>
      <c r="G3425" s="589">
        <v>4208.82</v>
      </c>
      <c r="H3425" s="590">
        <f>G3425*'ЗМІСТ'!$E$13/1000*1.2</f>
        <v>220.7741582</v>
      </c>
      <c r="I3425" s="591"/>
      <c r="J3425" s="592"/>
      <c r="K3425" s="591"/>
      <c r="L3425" s="575"/>
      <c r="M3425" s="593"/>
      <c r="N3425" s="562"/>
      <c r="O3425" s="564"/>
    </row>
    <row r="3426" ht="13.5" customHeight="1" outlineLevel="1">
      <c r="A3426" s="564"/>
      <c r="B3426" s="216">
        <f t="shared" si="1"/>
        <v>3421</v>
      </c>
      <c r="C3426" s="616"/>
      <c r="D3426" s="73">
        <v>8.595057606012E12</v>
      </c>
      <c r="E3426" s="55" t="s">
        <v>8684</v>
      </c>
      <c r="F3426" s="594" t="s">
        <v>8685</v>
      </c>
      <c r="G3426" s="589">
        <v>3573.26</v>
      </c>
      <c r="H3426" s="590">
        <f>G3426*'ЗМІСТ'!$E$13/1000*1.2</f>
        <v>187.4357821</v>
      </c>
      <c r="I3426" s="591"/>
      <c r="J3426" s="592"/>
      <c r="K3426" s="591"/>
      <c r="L3426" s="575"/>
      <c r="M3426" s="593"/>
      <c r="N3426" s="562"/>
      <c r="O3426" s="564"/>
    </row>
    <row r="3427" ht="13.5" customHeight="1" outlineLevel="1">
      <c r="A3427" s="564"/>
      <c r="B3427" s="216">
        <f t="shared" si="1"/>
        <v>3422</v>
      </c>
      <c r="C3427" s="616"/>
      <c r="D3427" s="73">
        <v>8.595057631168E12</v>
      </c>
      <c r="E3427" s="55" t="s">
        <v>8686</v>
      </c>
      <c r="F3427" s="594" t="s">
        <v>8687</v>
      </c>
      <c r="G3427" s="589">
        <v>2048.41</v>
      </c>
      <c r="H3427" s="590">
        <f>G3427*'ЗМІСТ'!$E$13/1000*1.2</f>
        <v>107.4495924</v>
      </c>
      <c r="I3427" s="591">
        <v>0.05245210248098881</v>
      </c>
      <c r="J3427" s="592"/>
      <c r="K3427" s="591"/>
      <c r="L3427" s="575"/>
      <c r="M3427" s="593"/>
      <c r="N3427" s="562"/>
      <c r="O3427" s="564"/>
    </row>
    <row r="3428" ht="13.5" customHeight="1" outlineLevel="1">
      <c r="A3428" s="564"/>
      <c r="B3428" s="216">
        <f t="shared" si="1"/>
        <v>3423</v>
      </c>
      <c r="C3428" s="616"/>
      <c r="D3428" s="73">
        <v>8.595057613614E12</v>
      </c>
      <c r="E3428" s="55" t="s">
        <v>8688</v>
      </c>
      <c r="F3428" s="594" t="s">
        <v>465</v>
      </c>
      <c r="G3428" s="589">
        <v>307.87</v>
      </c>
      <c r="H3428" s="590">
        <f>G3428*'ЗМІСТ'!$E$13/1000*1.2</f>
        <v>16.14935779</v>
      </c>
      <c r="I3428" s="591"/>
      <c r="J3428" s="592"/>
      <c r="K3428" s="591"/>
      <c r="L3428" s="575"/>
      <c r="M3428" s="593"/>
      <c r="N3428" s="562"/>
      <c r="O3428" s="564"/>
    </row>
    <row r="3429" ht="13.5" customHeight="1" outlineLevel="1">
      <c r="A3429" s="564"/>
      <c r="B3429" s="216">
        <f t="shared" si="1"/>
        <v>3424</v>
      </c>
      <c r="C3429" s="616"/>
      <c r="D3429" s="73">
        <v>8.595057613621E12</v>
      </c>
      <c r="E3429" s="55" t="s">
        <v>8689</v>
      </c>
      <c r="F3429" s="594" t="s">
        <v>467</v>
      </c>
      <c r="G3429" s="589">
        <v>234.11</v>
      </c>
      <c r="H3429" s="590">
        <f>G3429*'ЗМІСТ'!$E$13/1000*1.2</f>
        <v>12.28026814</v>
      </c>
      <c r="I3429" s="591"/>
      <c r="J3429" s="592"/>
      <c r="K3429" s="591"/>
      <c r="L3429" s="575"/>
      <c r="M3429" s="593"/>
      <c r="N3429" s="562"/>
      <c r="O3429" s="564"/>
    </row>
    <row r="3430" ht="13.5" customHeight="1" outlineLevel="1">
      <c r="A3430" s="564"/>
      <c r="B3430" s="216">
        <f t="shared" si="1"/>
        <v>3425</v>
      </c>
      <c r="C3430" s="616"/>
      <c r="D3430" s="73">
        <v>8.595057613638E12</v>
      </c>
      <c r="E3430" s="55" t="s">
        <v>8690</v>
      </c>
      <c r="F3430" s="594" t="s">
        <v>469</v>
      </c>
      <c r="G3430" s="589">
        <v>176.58</v>
      </c>
      <c r="H3430" s="590">
        <f>G3430*'ЗМІСТ'!$E$13/1000*1.2</f>
        <v>9.26252509</v>
      </c>
      <c r="I3430" s="591"/>
      <c r="J3430" s="592"/>
      <c r="K3430" s="591"/>
      <c r="L3430" s="575"/>
      <c r="M3430" s="593"/>
      <c r="N3430" s="562"/>
      <c r="O3430" s="564"/>
    </row>
    <row r="3431" ht="13.5" customHeight="1" outlineLevel="1">
      <c r="A3431" s="564"/>
      <c r="B3431" s="216">
        <f t="shared" si="1"/>
        <v>3426</v>
      </c>
      <c r="C3431" s="616"/>
      <c r="D3431" s="73">
        <v>8.595057613645E12</v>
      </c>
      <c r="E3431" s="55" t="s">
        <v>8691</v>
      </c>
      <c r="F3431" s="594" t="s">
        <v>471</v>
      </c>
      <c r="G3431" s="589">
        <v>264.87</v>
      </c>
      <c r="H3431" s="590">
        <f>G3431*'ЗМІСТ'!$E$13/1000*1.2</f>
        <v>13.89378763</v>
      </c>
      <c r="I3431" s="591"/>
      <c r="J3431" s="592"/>
      <c r="K3431" s="591"/>
      <c r="L3431" s="575"/>
      <c r="M3431" s="593"/>
      <c r="N3431" s="562"/>
      <c r="O3431" s="564"/>
    </row>
    <row r="3432" ht="13.5" customHeight="1" outlineLevel="1">
      <c r="A3432" s="564"/>
      <c r="B3432" s="216">
        <f t="shared" si="1"/>
        <v>3427</v>
      </c>
      <c r="C3432" s="616"/>
      <c r="D3432" s="73">
        <v>8.595057613539E12</v>
      </c>
      <c r="E3432" s="55" t="s">
        <v>8692</v>
      </c>
      <c r="F3432" s="594" t="s">
        <v>474</v>
      </c>
      <c r="G3432" s="589">
        <v>1268.38</v>
      </c>
      <c r="H3432" s="590">
        <f>G3432*'ЗМІСТ'!$E$13/1000*1.2</f>
        <v>66.53302511</v>
      </c>
      <c r="I3432" s="591"/>
      <c r="J3432" s="592"/>
      <c r="K3432" s="591"/>
      <c r="L3432" s="575"/>
      <c r="M3432" s="593"/>
      <c r="N3432" s="562"/>
      <c r="O3432" s="564"/>
    </row>
    <row r="3433" ht="13.5" customHeight="1" outlineLevel="1">
      <c r="A3433" s="564"/>
      <c r="B3433" s="216">
        <f t="shared" si="1"/>
        <v>3428</v>
      </c>
      <c r="C3433" s="616"/>
      <c r="D3433" s="73">
        <v>8.595057614321E12</v>
      </c>
      <c r="E3433" s="55" t="s">
        <v>8693</v>
      </c>
      <c r="F3433" s="594" t="s">
        <v>8694</v>
      </c>
      <c r="G3433" s="589">
        <v>1465.69</v>
      </c>
      <c r="H3433" s="590">
        <f>G3433*'ЗМІСТ'!$E$13/1000*1.2</f>
        <v>76.88294483</v>
      </c>
      <c r="I3433" s="591"/>
      <c r="J3433" s="592"/>
      <c r="K3433" s="591"/>
      <c r="L3433" s="575"/>
      <c r="M3433" s="593"/>
      <c r="N3433" s="562"/>
      <c r="O3433" s="564"/>
    </row>
    <row r="3434" ht="13.5" customHeight="1" outlineLevel="1">
      <c r="A3434" s="564"/>
      <c r="B3434" s="216">
        <f t="shared" si="1"/>
        <v>3429</v>
      </c>
      <c r="C3434" s="616"/>
      <c r="D3434" s="73">
        <v>8.595057613553E12</v>
      </c>
      <c r="E3434" s="55" t="s">
        <v>8695</v>
      </c>
      <c r="F3434" s="594" t="s">
        <v>476</v>
      </c>
      <c r="G3434" s="589">
        <v>1437.5</v>
      </c>
      <c r="H3434" s="590">
        <f>G3434*'ЗМІСТ'!$E$13/1000*1.2</f>
        <v>75.404235</v>
      </c>
      <c r="I3434" s="591"/>
      <c r="J3434" s="592"/>
      <c r="K3434" s="591"/>
      <c r="L3434" s="575"/>
      <c r="M3434" s="593"/>
      <c r="N3434" s="562"/>
      <c r="O3434" s="564"/>
    </row>
    <row r="3435" ht="13.5" customHeight="1" outlineLevel="1">
      <c r="A3435" s="564"/>
      <c r="B3435" s="216">
        <f t="shared" si="1"/>
        <v>3430</v>
      </c>
      <c r="C3435" s="616"/>
      <c r="D3435" s="73">
        <v>8.595057614345E12</v>
      </c>
      <c r="E3435" s="55" t="s">
        <v>8696</v>
      </c>
      <c r="F3435" s="594" t="s">
        <v>8697</v>
      </c>
      <c r="G3435" s="589">
        <v>1662.99</v>
      </c>
      <c r="H3435" s="590">
        <f>G3435*'ЗМІСТ'!$E$13/1000*1.2</f>
        <v>87.23234001</v>
      </c>
      <c r="I3435" s="591"/>
      <c r="J3435" s="592"/>
      <c r="K3435" s="591"/>
      <c r="L3435" s="575"/>
      <c r="M3435" s="593"/>
      <c r="N3435" s="562"/>
      <c r="O3435" s="564"/>
    </row>
    <row r="3436" ht="13.5" customHeight="1" outlineLevel="1">
      <c r="A3436" s="564"/>
      <c r="B3436" s="216">
        <f t="shared" si="1"/>
        <v>3431</v>
      </c>
      <c r="C3436" s="616"/>
      <c r="D3436" s="73">
        <v>8.595057613577E12</v>
      </c>
      <c r="E3436" s="55" t="s">
        <v>8698</v>
      </c>
      <c r="F3436" s="594" t="s">
        <v>478</v>
      </c>
      <c r="G3436" s="589">
        <v>1493.87</v>
      </c>
      <c r="H3436" s="590">
        <f>G3436*'ЗМІСТ'!$E$13/1000*1.2</f>
        <v>78.36113011</v>
      </c>
      <c r="I3436" s="591"/>
      <c r="J3436" s="592"/>
      <c r="K3436" s="591"/>
      <c r="L3436" s="575"/>
      <c r="M3436" s="593"/>
      <c r="N3436" s="562"/>
      <c r="O3436" s="564"/>
    </row>
    <row r="3437" ht="13.5" customHeight="1" outlineLevel="1">
      <c r="A3437" s="564"/>
      <c r="B3437" s="216">
        <f t="shared" si="1"/>
        <v>3432</v>
      </c>
      <c r="C3437" s="616"/>
      <c r="D3437" s="73">
        <v>8.595057614369E12</v>
      </c>
      <c r="E3437" s="55" t="s">
        <v>8699</v>
      </c>
      <c r="F3437" s="594" t="s">
        <v>8700</v>
      </c>
      <c r="G3437" s="589">
        <v>1578.43</v>
      </c>
      <c r="H3437" s="590">
        <f>G3437*'ЗМІСТ'!$E$13/1000*1.2</f>
        <v>82.79673506</v>
      </c>
      <c r="I3437" s="591"/>
      <c r="J3437" s="592"/>
      <c r="K3437" s="591"/>
      <c r="L3437" s="575"/>
      <c r="M3437" s="593"/>
      <c r="N3437" s="562"/>
      <c r="O3437" s="564"/>
    </row>
    <row r="3438" ht="13.5" customHeight="1" outlineLevel="1">
      <c r="A3438" s="564"/>
      <c r="B3438" s="216">
        <f t="shared" si="1"/>
        <v>3433</v>
      </c>
      <c r="C3438" s="616"/>
      <c r="D3438" s="73">
        <v>8.595057613591E12</v>
      </c>
      <c r="E3438" s="55" t="s">
        <v>8701</v>
      </c>
      <c r="F3438" s="594" t="s">
        <v>480</v>
      </c>
      <c r="G3438" s="589">
        <v>2677.7</v>
      </c>
      <c r="H3438" s="590">
        <f>G3438*'ЗМІСТ'!$E$13/1000*1.2</f>
        <v>140.4590748</v>
      </c>
      <c r="I3438" s="591"/>
      <c r="J3438" s="592"/>
      <c r="K3438" s="591"/>
      <c r="L3438" s="575"/>
      <c r="M3438" s="593"/>
      <c r="N3438" s="562"/>
      <c r="O3438" s="564"/>
    </row>
    <row r="3439" ht="13.5" customHeight="1" outlineLevel="1">
      <c r="A3439" s="564"/>
      <c r="B3439" s="216">
        <f t="shared" si="1"/>
        <v>3434</v>
      </c>
      <c r="C3439" s="616"/>
      <c r="D3439" s="73">
        <v>8.595057614383E12</v>
      </c>
      <c r="E3439" s="55" t="s">
        <v>8702</v>
      </c>
      <c r="F3439" s="594" t="s">
        <v>8703</v>
      </c>
      <c r="G3439" s="589">
        <v>2790.44</v>
      </c>
      <c r="H3439" s="590">
        <f>G3439*'ЗМІСТ'!$E$13/1000*1.2</f>
        <v>146.3728651</v>
      </c>
      <c r="I3439" s="591"/>
      <c r="J3439" s="592"/>
      <c r="K3439" s="591"/>
      <c r="L3439" s="575"/>
      <c r="M3439" s="593"/>
      <c r="N3439" s="562"/>
      <c r="O3439" s="564"/>
    </row>
    <row r="3440" ht="13.5" customHeight="1" outlineLevel="1">
      <c r="A3440" s="564"/>
      <c r="B3440" s="216">
        <f t="shared" si="1"/>
        <v>3435</v>
      </c>
      <c r="C3440" s="618"/>
      <c r="D3440" s="73">
        <v>8.595057613607E12</v>
      </c>
      <c r="E3440" s="55" t="s">
        <v>8704</v>
      </c>
      <c r="F3440" s="594" t="s">
        <v>482</v>
      </c>
      <c r="G3440" s="589">
        <v>3495.1</v>
      </c>
      <c r="H3440" s="590">
        <f>G3440*'ЗМІСТ'!$E$13/1000*1.2</f>
        <v>183.3358899</v>
      </c>
      <c r="I3440" s="591"/>
      <c r="J3440" s="592"/>
      <c r="K3440" s="591"/>
      <c r="L3440" s="575"/>
      <c r="M3440" s="593"/>
      <c r="N3440" s="562"/>
      <c r="O3440" s="564"/>
    </row>
    <row r="3441" ht="13.5" customHeight="1" outlineLevel="1">
      <c r="A3441" s="564"/>
      <c r="B3441" s="216">
        <f t="shared" si="1"/>
        <v>3436</v>
      </c>
      <c r="C3441" s="616"/>
      <c r="D3441" s="73">
        <v>8.59505761439E12</v>
      </c>
      <c r="E3441" s="55" t="s">
        <v>8705</v>
      </c>
      <c r="F3441" s="594" t="s">
        <v>8706</v>
      </c>
      <c r="G3441" s="589">
        <v>3495.1</v>
      </c>
      <c r="H3441" s="590">
        <f>G3441*'ЗМІСТ'!$E$13/1000*1.2</f>
        <v>183.3358899</v>
      </c>
      <c r="I3441" s="591"/>
      <c r="J3441" s="592"/>
      <c r="K3441" s="591"/>
      <c r="L3441" s="575"/>
      <c r="M3441" s="593"/>
      <c r="N3441" s="562"/>
      <c r="O3441" s="564"/>
    </row>
    <row r="3442" ht="13.5" customHeight="1" outlineLevel="1">
      <c r="A3442" s="564"/>
      <c r="B3442" s="216">
        <f t="shared" si="1"/>
        <v>3437</v>
      </c>
      <c r="C3442" s="618"/>
      <c r="D3442" s="73">
        <v>8.595057662384E12</v>
      </c>
      <c r="E3442" s="55" t="s">
        <v>8707</v>
      </c>
      <c r="F3442" s="594" t="s">
        <v>8708</v>
      </c>
      <c r="G3442" s="589">
        <v>5175.46</v>
      </c>
      <c r="H3442" s="590">
        <f>G3442*'ЗМІСТ'!$E$13/1000*1.2</f>
        <v>271.4793754</v>
      </c>
      <c r="I3442" s="591"/>
      <c r="J3442" s="592"/>
      <c r="K3442" s="591"/>
      <c r="L3442" s="575"/>
      <c r="M3442" s="593"/>
      <c r="N3442" s="562"/>
      <c r="O3442" s="564"/>
    </row>
    <row r="3443" ht="13.5" customHeight="1" outlineLevel="1">
      <c r="A3443" s="564"/>
      <c r="B3443" s="216">
        <f t="shared" si="1"/>
        <v>3438</v>
      </c>
      <c r="C3443" s="616"/>
      <c r="D3443" s="73">
        <v>8.595057638112E12</v>
      </c>
      <c r="E3443" s="55" t="s">
        <v>8709</v>
      </c>
      <c r="F3443" s="594" t="s">
        <v>8710</v>
      </c>
      <c r="G3443" s="589">
        <v>4267.43</v>
      </c>
      <c r="H3443" s="590">
        <f>G3443*'ЗМІСТ'!$E$13/1000*1.2</f>
        <v>223.8485527</v>
      </c>
      <c r="I3443" s="591"/>
      <c r="J3443" s="592"/>
      <c r="K3443" s="591"/>
      <c r="L3443" s="575"/>
      <c r="M3443" s="593"/>
      <c r="N3443" s="562"/>
      <c r="O3443" s="564"/>
    </row>
    <row r="3444" ht="13.5" customHeight="1" outlineLevel="1">
      <c r="A3444" s="564"/>
      <c r="B3444" s="216">
        <f t="shared" si="1"/>
        <v>3439</v>
      </c>
      <c r="C3444" s="618"/>
      <c r="D3444" s="73">
        <v>8.595057650954E12</v>
      </c>
      <c r="E3444" s="55" t="s">
        <v>8711</v>
      </c>
      <c r="F3444" s="594" t="s">
        <v>8712</v>
      </c>
      <c r="G3444" s="589">
        <v>4450.59</v>
      </c>
      <c r="H3444" s="590">
        <f>G3444*'ЗМІСТ'!$E$13/1000*1.2</f>
        <v>233.4562325</v>
      </c>
      <c r="I3444" s="591"/>
      <c r="J3444" s="592"/>
      <c r="K3444" s="591"/>
      <c r="L3444" s="575"/>
      <c r="M3444" s="593"/>
      <c r="N3444" s="562"/>
      <c r="O3444" s="564"/>
    </row>
    <row r="3445" ht="13.5" customHeight="1" outlineLevel="1">
      <c r="A3445" s="564"/>
      <c r="B3445" s="216">
        <f t="shared" si="1"/>
        <v>3440</v>
      </c>
      <c r="C3445" s="616"/>
      <c r="D3445" s="73">
        <v>8.595057638105E12</v>
      </c>
      <c r="E3445" s="55" t="s">
        <v>8713</v>
      </c>
      <c r="F3445" s="594" t="s">
        <v>8714</v>
      </c>
      <c r="G3445" s="589">
        <v>2338.23</v>
      </c>
      <c r="H3445" s="590">
        <f>G3445*'ЗМІСТ'!$E$13/1000*1.2</f>
        <v>122.6521352</v>
      </c>
      <c r="I3445" s="591"/>
      <c r="J3445" s="592"/>
      <c r="K3445" s="591"/>
      <c r="L3445" s="575"/>
      <c r="M3445" s="593"/>
      <c r="N3445" s="562"/>
      <c r="O3445" s="564"/>
    </row>
    <row r="3446" ht="13.5" customHeight="1" outlineLevel="1">
      <c r="A3446" s="564"/>
      <c r="B3446" s="216">
        <f t="shared" si="1"/>
        <v>3441</v>
      </c>
      <c r="C3446" s="618"/>
      <c r="D3446" s="73">
        <v>8.595057632691E12</v>
      </c>
      <c r="E3446" s="55" t="s">
        <v>4117</v>
      </c>
      <c r="F3446" s="594" t="s">
        <v>4118</v>
      </c>
      <c r="G3446" s="589">
        <v>1999.61</v>
      </c>
      <c r="H3446" s="590">
        <f>G3446*'ЗМІСТ'!$E$13/1000*1.2</f>
        <v>104.8897825</v>
      </c>
      <c r="I3446" s="591"/>
      <c r="J3446" s="592"/>
      <c r="K3446" s="591"/>
      <c r="L3446" s="575"/>
      <c r="M3446" s="593"/>
      <c r="N3446" s="562"/>
      <c r="O3446" s="564"/>
    </row>
    <row r="3447" ht="13.5" customHeight="1" outlineLevel="1">
      <c r="A3447" s="564"/>
      <c r="B3447" s="216">
        <f t="shared" si="1"/>
        <v>3442</v>
      </c>
      <c r="C3447" s="616"/>
      <c r="D3447" s="73">
        <v>8.595057629912E12</v>
      </c>
      <c r="E3447" s="55" t="s">
        <v>4119</v>
      </c>
      <c r="F3447" s="594" t="s">
        <v>4120</v>
      </c>
      <c r="G3447" s="589">
        <v>2022.38</v>
      </c>
      <c r="H3447" s="590">
        <f>G3447*'ЗМІСТ'!$E$13/1000*1.2</f>
        <v>106.0841856</v>
      </c>
      <c r="I3447" s="591"/>
      <c r="J3447" s="592"/>
      <c r="K3447" s="591"/>
      <c r="L3447" s="575"/>
      <c r="M3447" s="593"/>
      <c r="N3447" s="562"/>
      <c r="O3447" s="564"/>
    </row>
    <row r="3448" ht="13.5" customHeight="1" outlineLevel="1">
      <c r="A3448" s="564"/>
      <c r="B3448" s="216">
        <f t="shared" si="1"/>
        <v>3443</v>
      </c>
      <c r="C3448" s="618"/>
      <c r="D3448" s="73">
        <v>8.595057639577E12</v>
      </c>
      <c r="E3448" s="55" t="s">
        <v>4121</v>
      </c>
      <c r="F3448" s="594" t="s">
        <v>4122</v>
      </c>
      <c r="G3448" s="589">
        <v>3578.53</v>
      </c>
      <c r="H3448" s="590">
        <f>G3448*'ЗМІСТ'!$E$13/1000*1.2</f>
        <v>187.7122206</v>
      </c>
      <c r="I3448" s="591"/>
      <c r="J3448" s="592"/>
      <c r="K3448" s="591"/>
      <c r="L3448" s="575"/>
      <c r="M3448" s="593"/>
      <c r="N3448" s="562"/>
      <c r="O3448" s="564"/>
    </row>
    <row r="3449" ht="13.5" customHeight="1" outlineLevel="1">
      <c r="A3449" s="564"/>
      <c r="B3449" s="216">
        <f t="shared" si="1"/>
        <v>3444</v>
      </c>
      <c r="C3449" s="616"/>
      <c r="D3449" s="73">
        <v>8.595057617353E12</v>
      </c>
      <c r="E3449" s="55" t="s">
        <v>421</v>
      </c>
      <c r="F3449" s="594" t="s">
        <v>422</v>
      </c>
      <c r="G3449" s="589">
        <v>772.37</v>
      </c>
      <c r="H3449" s="590">
        <f>G3449*'ЗМІСТ'!$E$13/1000*1.2</f>
        <v>40.51476103</v>
      </c>
      <c r="I3449" s="591"/>
      <c r="J3449" s="592"/>
      <c r="K3449" s="591"/>
      <c r="L3449" s="575"/>
      <c r="M3449" s="593"/>
      <c r="N3449" s="562"/>
      <c r="O3449" s="564"/>
    </row>
    <row r="3450" ht="13.5" customHeight="1" outlineLevel="1">
      <c r="A3450" s="564"/>
      <c r="B3450" s="216">
        <f t="shared" si="1"/>
        <v>3445</v>
      </c>
      <c r="C3450" s="618"/>
      <c r="D3450" s="73">
        <v>8.595057656215E12</v>
      </c>
      <c r="E3450" s="55" t="s">
        <v>8715</v>
      </c>
      <c r="F3450" s="594" t="s">
        <v>8716</v>
      </c>
      <c r="G3450" s="589">
        <v>7629.74</v>
      </c>
      <c r="H3450" s="590">
        <f>G3450*'ЗМІСТ'!$E$13/1000*1.2</f>
        <v>400.2189273</v>
      </c>
      <c r="I3450" s="591"/>
      <c r="J3450" s="592"/>
      <c r="K3450" s="591"/>
      <c r="L3450" s="575"/>
      <c r="M3450" s="593"/>
      <c r="N3450" s="562"/>
      <c r="O3450" s="564"/>
    </row>
    <row r="3451" ht="13.5" customHeight="1" outlineLevel="1">
      <c r="A3451" s="564"/>
      <c r="B3451" s="216">
        <f t="shared" si="1"/>
        <v>3446</v>
      </c>
      <c r="C3451" s="616"/>
      <c r="D3451" s="73">
        <v>8.595057629783E12</v>
      </c>
      <c r="E3451" s="55" t="s">
        <v>3558</v>
      </c>
      <c r="F3451" s="594" t="s">
        <v>3559</v>
      </c>
      <c r="G3451" s="589">
        <v>3024.33</v>
      </c>
      <c r="H3451" s="590">
        <f>G3451*'ЗМІСТ'!$E$13/1000*1.2</f>
        <v>158.6415931</v>
      </c>
      <c r="I3451" s="591">
        <v>-0.027551977082635112</v>
      </c>
      <c r="J3451" s="592"/>
      <c r="K3451" s="591"/>
      <c r="L3451" s="575"/>
      <c r="M3451" s="593"/>
      <c r="N3451" s="562"/>
      <c r="O3451" s="564"/>
    </row>
    <row r="3452" ht="13.5" customHeight="1" outlineLevel="1">
      <c r="A3452" s="564"/>
      <c r="B3452" s="216">
        <f t="shared" si="1"/>
        <v>3447</v>
      </c>
      <c r="C3452" s="618"/>
      <c r="D3452" s="73">
        <v>8.595057612129E12</v>
      </c>
      <c r="E3452" s="55" t="s">
        <v>423</v>
      </c>
      <c r="F3452" s="594" t="s">
        <v>424</v>
      </c>
      <c r="G3452" s="589">
        <v>537.34</v>
      </c>
      <c r="H3452" s="590">
        <f>G3452*'ЗМІСТ'!$E$13/1000*1.2</f>
        <v>28.18623418</v>
      </c>
      <c r="I3452" s="591"/>
      <c r="J3452" s="592"/>
      <c r="K3452" s="591"/>
      <c r="L3452" s="575"/>
      <c r="M3452" s="593"/>
      <c r="N3452" s="562"/>
      <c r="O3452" s="564"/>
    </row>
    <row r="3453" ht="13.5" customHeight="1" outlineLevel="1">
      <c r="A3453" s="564"/>
      <c r="B3453" s="216">
        <f t="shared" si="1"/>
        <v>3448</v>
      </c>
      <c r="C3453" s="616"/>
      <c r="D3453" s="73">
        <v>8.595057668669E12</v>
      </c>
      <c r="E3453" s="55" t="s">
        <v>425</v>
      </c>
      <c r="F3453" s="594" t="s">
        <v>426</v>
      </c>
      <c r="G3453" s="589">
        <v>659.07</v>
      </c>
      <c r="H3453" s="590">
        <f>G3453*'ЗМІСТ'!$E$13/1000*1.2</f>
        <v>34.57159594</v>
      </c>
      <c r="I3453" s="591"/>
      <c r="J3453" s="592"/>
      <c r="K3453" s="591"/>
      <c r="L3453" s="575"/>
      <c r="M3453" s="593"/>
      <c r="N3453" s="562"/>
      <c r="O3453" s="564"/>
    </row>
    <row r="3454" ht="13.5" customHeight="1" outlineLevel="1">
      <c r="A3454" s="564"/>
      <c r="B3454" s="216">
        <f t="shared" si="1"/>
        <v>3449</v>
      </c>
      <c r="C3454" s="618"/>
      <c r="D3454" s="73">
        <v>8.595057669727E12</v>
      </c>
      <c r="E3454" s="55" t="s">
        <v>8717</v>
      </c>
      <c r="F3454" s="594" t="s">
        <v>8718</v>
      </c>
      <c r="G3454" s="589">
        <v>8719.11</v>
      </c>
      <c r="H3454" s="590">
        <f>G3454*'ЗМІСТ'!$E$13/1000*1.2</f>
        <v>457.3619613</v>
      </c>
      <c r="I3454" s="591">
        <v>-0.02242523103446269</v>
      </c>
      <c r="J3454" s="592"/>
      <c r="K3454" s="591"/>
      <c r="L3454" s="575"/>
      <c r="M3454" s="593"/>
      <c r="N3454" s="562"/>
      <c r="O3454" s="564"/>
    </row>
    <row r="3455" ht="13.5" customHeight="1" outlineLevel="1">
      <c r="A3455" s="564"/>
      <c r="B3455" s="216">
        <f t="shared" si="1"/>
        <v>3450</v>
      </c>
      <c r="C3455" s="616"/>
      <c r="D3455" s="73">
        <v>8.59505765473E12</v>
      </c>
      <c r="E3455" s="55" t="s">
        <v>8719</v>
      </c>
      <c r="F3455" s="594" t="s">
        <v>8720</v>
      </c>
      <c r="G3455" s="589">
        <v>2562.8</v>
      </c>
      <c r="H3455" s="590">
        <f>G3455*'ЗМІСТ'!$E$13/1000*1.2</f>
        <v>134.4319815</v>
      </c>
      <c r="I3455" s="591">
        <v>-0.028138078025726442</v>
      </c>
      <c r="J3455" s="592"/>
      <c r="K3455" s="591"/>
      <c r="L3455" s="575"/>
      <c r="M3455" s="593"/>
      <c r="N3455" s="562"/>
      <c r="O3455" s="564"/>
    </row>
    <row r="3456" ht="13.5" customHeight="1" outlineLevel="1">
      <c r="A3456" s="564"/>
      <c r="B3456" s="216">
        <f t="shared" si="1"/>
        <v>3451</v>
      </c>
      <c r="C3456" s="618"/>
      <c r="D3456" s="73">
        <v>8.595057657991E12</v>
      </c>
      <c r="E3456" s="55" t="s">
        <v>8721</v>
      </c>
      <c r="F3456" s="594" t="s">
        <v>8722</v>
      </c>
      <c r="G3456" s="589">
        <v>10312.82</v>
      </c>
      <c r="H3456" s="590">
        <f>G3456*'ЗМІСТ'!$E$13/1000*1.2</f>
        <v>540.9602106</v>
      </c>
      <c r="I3456" s="591"/>
      <c r="J3456" s="592"/>
      <c r="K3456" s="591"/>
      <c r="L3456" s="575"/>
      <c r="M3456" s="593"/>
      <c r="N3456" s="562"/>
      <c r="O3456" s="564"/>
    </row>
    <row r="3457" ht="13.5" customHeight="1" outlineLevel="1">
      <c r="A3457" s="564"/>
      <c r="B3457" s="216">
        <f t="shared" si="1"/>
        <v>3452</v>
      </c>
      <c r="C3457" s="616"/>
      <c r="D3457" s="73">
        <v>8.59505762979E12</v>
      </c>
      <c r="E3457" s="55" t="s">
        <v>3560</v>
      </c>
      <c r="F3457" s="594" t="s">
        <v>3561</v>
      </c>
      <c r="G3457" s="589">
        <v>3757.21</v>
      </c>
      <c r="H3457" s="590">
        <f>G3457*'ЗМІСТ'!$E$13/1000*1.2</f>
        <v>197.0849014</v>
      </c>
      <c r="I3457" s="591">
        <v>-0.02913665903528607</v>
      </c>
      <c r="J3457" s="592"/>
      <c r="K3457" s="591"/>
      <c r="L3457" s="575"/>
      <c r="M3457" s="593"/>
      <c r="N3457" s="562"/>
      <c r="O3457" s="564"/>
    </row>
    <row r="3458" ht="13.5" customHeight="1" outlineLevel="1">
      <c r="A3458" s="564"/>
      <c r="B3458" s="216">
        <f t="shared" si="1"/>
        <v>3453</v>
      </c>
      <c r="C3458" s="618"/>
      <c r="D3458" s="73">
        <v>8.595568934E12</v>
      </c>
      <c r="E3458" s="55" t="s">
        <v>8723</v>
      </c>
      <c r="F3458" s="594" t="s">
        <v>8724</v>
      </c>
      <c r="G3458" s="589">
        <v>4934.96</v>
      </c>
      <c r="H3458" s="590">
        <f>G3458*'ЗМІСТ'!$E$13/1000*1.2</f>
        <v>258.863919</v>
      </c>
      <c r="I3458" s="591"/>
      <c r="J3458" s="592"/>
      <c r="K3458" s="591"/>
      <c r="L3458" s="575"/>
      <c r="M3458" s="593"/>
      <c r="N3458" s="562"/>
      <c r="O3458" s="564"/>
    </row>
    <row r="3459" ht="13.5" customHeight="1" outlineLevel="1">
      <c r="A3459" s="564"/>
      <c r="B3459" s="216">
        <f t="shared" si="1"/>
        <v>3454</v>
      </c>
      <c r="C3459" s="616"/>
      <c r="D3459" s="73">
        <v>8.595057656222E12</v>
      </c>
      <c r="E3459" s="55" t="s">
        <v>8725</v>
      </c>
      <c r="F3459" s="594" t="s">
        <v>8726</v>
      </c>
      <c r="G3459" s="589">
        <v>12412.94</v>
      </c>
      <c r="H3459" s="590">
        <f>G3459*'ЗМІСТ'!$E$13/1000*1.2</f>
        <v>651.1222573</v>
      </c>
      <c r="I3459" s="591"/>
      <c r="J3459" s="592"/>
      <c r="K3459" s="591"/>
      <c r="L3459" s="575"/>
      <c r="M3459" s="593"/>
      <c r="N3459" s="562"/>
      <c r="O3459" s="564"/>
    </row>
    <row r="3460" ht="13.5" customHeight="1" outlineLevel="1">
      <c r="A3460" s="564"/>
      <c r="B3460" s="216">
        <f t="shared" si="1"/>
        <v>3455</v>
      </c>
      <c r="C3460" s="616"/>
      <c r="D3460" s="73">
        <v>8.595057629424E12</v>
      </c>
      <c r="E3460" s="55" t="s">
        <v>3562</v>
      </c>
      <c r="F3460" s="594" t="s">
        <v>3563</v>
      </c>
      <c r="G3460" s="589">
        <v>4533.12</v>
      </c>
      <c r="H3460" s="590">
        <f>G3460*'ЗМІСТ'!$E$13/1000*1.2</f>
        <v>237.7853536</v>
      </c>
      <c r="I3460" s="591">
        <v>-0.029845025234250387</v>
      </c>
      <c r="J3460" s="592"/>
      <c r="K3460" s="591"/>
      <c r="L3460" s="575"/>
      <c r="M3460" s="593"/>
      <c r="N3460" s="562"/>
      <c r="O3460" s="564"/>
    </row>
    <row r="3461" ht="13.5" customHeight="1" outlineLevel="1">
      <c r="A3461" s="564"/>
      <c r="B3461" s="216">
        <f t="shared" si="1"/>
        <v>3456</v>
      </c>
      <c r="C3461" s="616"/>
      <c r="D3461" s="73">
        <v>8.595057659261E12</v>
      </c>
      <c r="E3461" s="55" t="s">
        <v>8727</v>
      </c>
      <c r="F3461" s="594" t="s">
        <v>8728</v>
      </c>
      <c r="G3461" s="589">
        <v>14945.47</v>
      </c>
      <c r="H3461" s="590">
        <f>G3461*'ЗМІСТ'!$E$13/1000*1.2</f>
        <v>783.9664223</v>
      </c>
      <c r="I3461" s="591">
        <v>-0.02750410834748074</v>
      </c>
      <c r="J3461" s="592"/>
      <c r="K3461" s="591"/>
      <c r="L3461" s="575"/>
      <c r="M3461" s="593"/>
      <c r="N3461" s="562"/>
      <c r="O3461" s="564"/>
    </row>
    <row r="3462" ht="13.5" customHeight="1" outlineLevel="1">
      <c r="A3462" s="564"/>
      <c r="B3462" s="216">
        <f t="shared" si="1"/>
        <v>3457</v>
      </c>
      <c r="C3462" s="618"/>
      <c r="D3462" s="73">
        <v>8.595057636569E12</v>
      </c>
      <c r="E3462" s="55" t="s">
        <v>8729</v>
      </c>
      <c r="F3462" s="594" t="s">
        <v>8730</v>
      </c>
      <c r="G3462" s="589">
        <v>5347.05</v>
      </c>
      <c r="H3462" s="590">
        <f>G3462*'ЗМІСТ'!$E$13/1000*1.2</f>
        <v>280.4801494</v>
      </c>
      <c r="I3462" s="591">
        <v>-0.03045093372408573</v>
      </c>
      <c r="J3462" s="592"/>
      <c r="K3462" s="591"/>
      <c r="L3462" s="575"/>
      <c r="M3462" s="593"/>
      <c r="N3462" s="562"/>
      <c r="O3462" s="564"/>
    </row>
    <row r="3463" ht="13.5" customHeight="1" outlineLevel="1">
      <c r="A3463" s="564"/>
      <c r="B3463" s="216">
        <f t="shared" si="1"/>
        <v>3458</v>
      </c>
      <c r="C3463" s="616"/>
      <c r="D3463" s="73">
        <v>8.595057656239E12</v>
      </c>
      <c r="E3463" s="55" t="s">
        <v>8731</v>
      </c>
      <c r="F3463" s="594" t="s">
        <v>8732</v>
      </c>
      <c r="G3463" s="589">
        <v>21155.62</v>
      </c>
      <c r="H3463" s="590">
        <f>G3463*'ЗМІСТ'!$E$13/1000*1.2</f>
        <v>1109.720586</v>
      </c>
      <c r="I3463" s="591"/>
      <c r="J3463" s="592"/>
      <c r="K3463" s="591"/>
      <c r="L3463" s="575"/>
      <c r="M3463" s="593"/>
      <c r="N3463" s="562"/>
      <c r="O3463" s="564"/>
    </row>
    <row r="3464" ht="13.5" customHeight="1" outlineLevel="1">
      <c r="A3464" s="564"/>
      <c r="B3464" s="216">
        <f t="shared" si="1"/>
        <v>3459</v>
      </c>
      <c r="C3464" s="618"/>
      <c r="D3464" s="73">
        <v>8.595057629516E12</v>
      </c>
      <c r="E3464" s="55" t="s">
        <v>3564</v>
      </c>
      <c r="F3464" s="594" t="s">
        <v>3565</v>
      </c>
      <c r="G3464" s="589">
        <v>8327.28</v>
      </c>
      <c r="H3464" s="590">
        <f>G3464*'ЗМІСТ'!$E$13/1000*1.2</f>
        <v>436.8084717</v>
      </c>
      <c r="I3464" s="591">
        <v>0.037558793759161</v>
      </c>
      <c r="J3464" s="592"/>
      <c r="K3464" s="591"/>
      <c r="L3464" s="575"/>
      <c r="M3464" s="593"/>
      <c r="N3464" s="562"/>
      <c r="O3464" s="564"/>
    </row>
    <row r="3465" ht="13.5" customHeight="1" outlineLevel="1">
      <c r="A3465" s="564"/>
      <c r="B3465" s="216">
        <f t="shared" si="1"/>
        <v>3460</v>
      </c>
      <c r="C3465" s="616"/>
      <c r="D3465" s="73">
        <v>8.595057681019E12</v>
      </c>
      <c r="E3465" s="55" t="s">
        <v>8733</v>
      </c>
      <c r="F3465" s="594" t="s">
        <v>8734</v>
      </c>
      <c r="G3465" s="589">
        <v>4274.62</v>
      </c>
      <c r="H3465" s="590">
        <f>G3465*'ЗМІСТ'!$E$13/1000*1.2</f>
        <v>224.2257051</v>
      </c>
      <c r="I3465" s="591"/>
      <c r="J3465" s="592"/>
      <c r="K3465" s="591"/>
      <c r="L3465" s="575"/>
      <c r="M3465" s="593"/>
      <c r="N3465" s="562"/>
      <c r="O3465" s="564"/>
    </row>
    <row r="3466" ht="13.5" customHeight="1" outlineLevel="1">
      <c r="A3466" s="564"/>
      <c r="B3466" s="216">
        <f t="shared" si="1"/>
        <v>3461</v>
      </c>
      <c r="C3466" s="616"/>
      <c r="D3466" s="73">
        <v>8.595057681002E12</v>
      </c>
      <c r="E3466" s="55" t="s">
        <v>8735</v>
      </c>
      <c r="F3466" s="594" t="s">
        <v>8736</v>
      </c>
      <c r="G3466" s="589">
        <v>1761.16</v>
      </c>
      <c r="H3466" s="590">
        <f>G3466*'ЗМІСТ'!$E$13/1000*1.2</f>
        <v>92.38185914</v>
      </c>
      <c r="I3466" s="591"/>
      <c r="J3466" s="592"/>
      <c r="K3466" s="591"/>
      <c r="L3466" s="575"/>
      <c r="M3466" s="593"/>
      <c r="N3466" s="562"/>
      <c r="O3466" s="564"/>
    </row>
    <row r="3467" ht="13.5" customHeight="1" outlineLevel="1">
      <c r="A3467" s="564"/>
      <c r="B3467" s="216">
        <f t="shared" si="1"/>
        <v>3462</v>
      </c>
      <c r="C3467" s="616"/>
      <c r="D3467" s="73">
        <v>8.595057656246E12</v>
      </c>
      <c r="E3467" s="55" t="s">
        <v>8737</v>
      </c>
      <c r="F3467" s="594" t="s">
        <v>8738</v>
      </c>
      <c r="G3467" s="589">
        <v>27515.68</v>
      </c>
      <c r="H3467" s="590">
        <f>G3467*'ЗМІСТ'!$E$13/1000*1.2</f>
        <v>1443.338296</v>
      </c>
      <c r="I3467" s="591"/>
      <c r="J3467" s="592"/>
      <c r="K3467" s="591"/>
      <c r="L3467" s="575"/>
      <c r="M3467" s="593"/>
      <c r="N3467" s="562"/>
      <c r="O3467" s="564"/>
    </row>
    <row r="3468" ht="13.5" customHeight="1" outlineLevel="1">
      <c r="A3468" s="564"/>
      <c r="B3468" s="216">
        <f t="shared" si="1"/>
        <v>3463</v>
      </c>
      <c r="C3468" s="618"/>
      <c r="D3468" s="73">
        <v>8.595057629394E12</v>
      </c>
      <c r="E3468" s="55" t="s">
        <v>3566</v>
      </c>
      <c r="F3468" s="594" t="s">
        <v>3567</v>
      </c>
      <c r="G3468" s="589">
        <v>13013.15</v>
      </c>
      <c r="H3468" s="590">
        <f>G3468*'ЗМІСТ'!$E$13/1000*1.2</f>
        <v>682.6063448</v>
      </c>
      <c r="I3468" s="591">
        <v>0.04282498759468697</v>
      </c>
      <c r="J3468" s="592"/>
      <c r="K3468" s="591"/>
      <c r="L3468" s="575"/>
      <c r="M3468" s="593"/>
      <c r="N3468" s="562"/>
      <c r="O3468" s="564"/>
    </row>
    <row r="3469" ht="13.5" customHeight="1" outlineLevel="1">
      <c r="A3469" s="564"/>
      <c r="B3469" s="216">
        <f t="shared" si="1"/>
        <v>3464</v>
      </c>
      <c r="C3469" s="616"/>
      <c r="D3469" s="73">
        <v>8.595057656109E12</v>
      </c>
      <c r="E3469" s="55" t="s">
        <v>8739</v>
      </c>
      <c r="F3469" s="594" t="s">
        <v>8740</v>
      </c>
      <c r="G3469" s="589">
        <v>4239.0</v>
      </c>
      <c r="H3469" s="590">
        <f>G3469*'ЗМІСТ'!$E$13/1000*1.2</f>
        <v>222.3572537</v>
      </c>
      <c r="I3469" s="591"/>
      <c r="J3469" s="592"/>
      <c r="K3469" s="591"/>
      <c r="L3469" s="575"/>
      <c r="M3469" s="593"/>
      <c r="N3469" s="562"/>
      <c r="O3469" s="564"/>
    </row>
    <row r="3470" ht="13.5" customHeight="1" outlineLevel="1">
      <c r="A3470" s="564"/>
      <c r="B3470" s="216">
        <f t="shared" si="1"/>
        <v>3465</v>
      </c>
      <c r="C3470" s="618"/>
      <c r="D3470" s="73">
        <v>8.595057629776E12</v>
      </c>
      <c r="E3470" s="55" t="s">
        <v>3554</v>
      </c>
      <c r="F3470" s="594" t="s">
        <v>3555</v>
      </c>
      <c r="G3470" s="589">
        <v>1409.71</v>
      </c>
      <c r="H3470" s="590">
        <f>G3470*'ЗМІСТ'!$E$13/1000*1.2</f>
        <v>73.94650722</v>
      </c>
      <c r="I3470" s="591">
        <v>-0.02468876838910081</v>
      </c>
      <c r="J3470" s="592"/>
      <c r="K3470" s="591"/>
      <c r="L3470" s="575"/>
      <c r="M3470" s="593"/>
      <c r="N3470" s="562"/>
      <c r="O3470" s="564"/>
    </row>
    <row r="3471" ht="13.5" customHeight="1" outlineLevel="1">
      <c r="A3471" s="564"/>
      <c r="B3471" s="216">
        <f t="shared" si="1"/>
        <v>3466</v>
      </c>
      <c r="C3471" s="616"/>
      <c r="D3471" s="73">
        <v>8.595057657977E12</v>
      </c>
      <c r="E3471" s="55" t="s">
        <v>8741</v>
      </c>
      <c r="F3471" s="594" t="s">
        <v>8742</v>
      </c>
      <c r="G3471" s="589">
        <v>33459.74</v>
      </c>
      <c r="H3471" s="590">
        <f>G3471*'ЗМІСТ'!$E$13/1000*1.2</f>
        <v>1755.134677</v>
      </c>
      <c r="I3471" s="591"/>
      <c r="J3471" s="592"/>
      <c r="K3471" s="591"/>
      <c r="L3471" s="575"/>
      <c r="M3471" s="593"/>
      <c r="N3471" s="562"/>
      <c r="O3471" s="564"/>
    </row>
    <row r="3472" ht="13.5" customHeight="1" outlineLevel="1">
      <c r="A3472" s="564"/>
      <c r="B3472" s="216">
        <f t="shared" si="1"/>
        <v>3467</v>
      </c>
      <c r="C3472" s="618"/>
      <c r="D3472" s="73">
        <v>8.595057633162E12</v>
      </c>
      <c r="E3472" s="55" t="s">
        <v>3568</v>
      </c>
      <c r="F3472" s="594" t="s">
        <v>3569</v>
      </c>
      <c r="G3472" s="589">
        <v>15762.01</v>
      </c>
      <c r="H3472" s="590">
        <f>G3472*'ЗМІСТ'!$E$13/1000*1.2</f>
        <v>826.798126</v>
      </c>
      <c r="I3472" s="591">
        <v>0.04375869021766713</v>
      </c>
      <c r="J3472" s="592"/>
      <c r="K3472" s="591"/>
      <c r="L3472" s="575"/>
      <c r="M3472" s="593"/>
      <c r="N3472" s="562"/>
      <c r="O3472" s="564"/>
    </row>
    <row r="3473" ht="13.5" customHeight="1" outlineLevel="1">
      <c r="A3473" s="564"/>
      <c r="B3473" s="216">
        <f t="shared" si="1"/>
        <v>3468</v>
      </c>
      <c r="C3473" s="616"/>
      <c r="D3473" s="73">
        <v>8.595057659278E12</v>
      </c>
      <c r="E3473" s="55" t="s">
        <v>8743</v>
      </c>
      <c r="F3473" s="594" t="s">
        <v>8744</v>
      </c>
      <c r="G3473" s="589">
        <v>47926.04</v>
      </c>
      <c r="H3473" s="590">
        <f>G3473*'ЗМІСТ'!$E$13/1000*1.2</f>
        <v>2513.966179</v>
      </c>
      <c r="I3473" s="591"/>
      <c r="J3473" s="592"/>
      <c r="K3473" s="591"/>
      <c r="L3473" s="575"/>
      <c r="M3473" s="593"/>
      <c r="N3473" s="562"/>
      <c r="O3473" s="564"/>
    </row>
    <row r="3474" ht="13.5" customHeight="1" outlineLevel="1">
      <c r="A3474" s="564"/>
      <c r="B3474" s="216">
        <f t="shared" si="1"/>
        <v>3469</v>
      </c>
      <c r="C3474" s="618"/>
      <c r="D3474" s="73">
        <v>8.595057636576E12</v>
      </c>
      <c r="E3474" s="55" t="s">
        <v>3570</v>
      </c>
      <c r="F3474" s="594" t="s">
        <v>3571</v>
      </c>
      <c r="G3474" s="589">
        <v>23089.43</v>
      </c>
      <c r="H3474" s="590">
        <f>G3474*'ЗМІСТ'!$E$13/1000*1.2</f>
        <v>1211.158821</v>
      </c>
      <c r="I3474" s="591">
        <v>0.04762071739021651</v>
      </c>
      <c r="J3474" s="592"/>
      <c r="K3474" s="591"/>
      <c r="L3474" s="575"/>
      <c r="M3474" s="593"/>
      <c r="N3474" s="562"/>
      <c r="O3474" s="564"/>
    </row>
    <row r="3475" ht="13.5" customHeight="1" outlineLevel="1">
      <c r="A3475" s="564"/>
      <c r="B3475" s="216">
        <f t="shared" si="1"/>
        <v>3470</v>
      </c>
      <c r="C3475" s="616"/>
      <c r="D3475" s="73">
        <v>8.595057669741E12</v>
      </c>
      <c r="E3475" s="55" t="s">
        <v>8745</v>
      </c>
      <c r="F3475" s="594" t="s">
        <v>8746</v>
      </c>
      <c r="G3475" s="589">
        <v>5001.97</v>
      </c>
      <c r="H3475" s="590">
        <f>G3475*'ЗМІСТ'!$E$13/1000*1.2</f>
        <v>262.3789366</v>
      </c>
      <c r="I3475" s="591"/>
      <c r="J3475" s="592"/>
      <c r="K3475" s="591"/>
      <c r="L3475" s="575"/>
      <c r="M3475" s="593"/>
      <c r="N3475" s="562"/>
      <c r="O3475" s="564"/>
    </row>
    <row r="3476" ht="13.5" customHeight="1" outlineLevel="1">
      <c r="A3476" s="564"/>
      <c r="B3476" s="216">
        <f t="shared" si="1"/>
        <v>3471</v>
      </c>
      <c r="C3476" s="618"/>
      <c r="D3476" s="73">
        <v>8.595057654778E12</v>
      </c>
      <c r="E3476" s="55" t="s">
        <v>8747</v>
      </c>
      <c r="F3476" s="594" t="s">
        <v>8748</v>
      </c>
      <c r="G3476" s="589">
        <v>1610.5</v>
      </c>
      <c r="H3476" s="590">
        <f>G3476*'ЗМІСТ'!$E$13/1000*1.2</f>
        <v>84.47897076</v>
      </c>
      <c r="I3476" s="591"/>
      <c r="J3476" s="592"/>
      <c r="K3476" s="591"/>
      <c r="L3476" s="575"/>
      <c r="M3476" s="593"/>
      <c r="N3476" s="562"/>
      <c r="O3476" s="564"/>
    </row>
    <row r="3477" ht="13.5" customHeight="1" outlineLevel="1">
      <c r="A3477" s="564"/>
      <c r="B3477" s="216">
        <f t="shared" si="1"/>
        <v>3472</v>
      </c>
      <c r="C3477" s="616"/>
      <c r="D3477" s="73">
        <v>8.595057650541E12</v>
      </c>
      <c r="E3477" s="55" t="s">
        <v>265</v>
      </c>
      <c r="F3477" s="594" t="s">
        <v>266</v>
      </c>
      <c r="G3477" s="589">
        <v>224.85</v>
      </c>
      <c r="H3477" s="590">
        <f>G3477*'ЗМІСТ'!$E$13/1000*1.2</f>
        <v>11.79453373</v>
      </c>
      <c r="I3477" s="591"/>
      <c r="J3477" s="592"/>
      <c r="K3477" s="591"/>
      <c r="L3477" s="575"/>
      <c r="M3477" s="593"/>
      <c r="N3477" s="562"/>
      <c r="O3477" s="564"/>
    </row>
    <row r="3478" ht="13.5" customHeight="1" outlineLevel="1">
      <c r="A3478" s="564"/>
      <c r="B3478" s="216">
        <f t="shared" si="1"/>
        <v>3473</v>
      </c>
      <c r="C3478" s="616"/>
      <c r="D3478" s="73">
        <v>8.595057600577E12</v>
      </c>
      <c r="E3478" s="55" t="s">
        <v>427</v>
      </c>
      <c r="F3478" s="594" t="s">
        <v>428</v>
      </c>
      <c r="G3478" s="589">
        <v>171.87</v>
      </c>
      <c r="H3478" s="590">
        <f>G3478*'ЗМІСТ'!$E$13/1000*1.2</f>
        <v>9.015461474</v>
      </c>
      <c r="I3478" s="591"/>
      <c r="J3478" s="592"/>
      <c r="K3478" s="591"/>
      <c r="L3478" s="575"/>
      <c r="M3478" s="593"/>
      <c r="N3478" s="562"/>
      <c r="O3478" s="564"/>
    </row>
    <row r="3479" ht="13.5" customHeight="1" outlineLevel="1">
      <c r="A3479" s="564"/>
      <c r="B3479" s="216">
        <f t="shared" si="1"/>
        <v>3474</v>
      </c>
      <c r="C3479" s="616"/>
      <c r="D3479" s="73">
        <v>8.595057634114E12</v>
      </c>
      <c r="E3479" s="55" t="s">
        <v>8749</v>
      </c>
      <c r="F3479" s="594" t="s">
        <v>8750</v>
      </c>
      <c r="G3479" s="589">
        <v>462.71</v>
      </c>
      <c r="H3479" s="590">
        <f>G3479*'ЗМІСТ'!$E$13/1000*1.2</f>
        <v>24.27150858</v>
      </c>
      <c r="I3479" s="591"/>
      <c r="J3479" s="592"/>
      <c r="K3479" s="591"/>
      <c r="L3479" s="575"/>
      <c r="M3479" s="593"/>
      <c r="N3479" s="562"/>
      <c r="O3479" s="564"/>
    </row>
    <row r="3480" ht="13.5" customHeight="1" outlineLevel="1">
      <c r="A3480" s="564"/>
      <c r="B3480" s="216">
        <f t="shared" si="1"/>
        <v>3475</v>
      </c>
      <c r="C3480" s="618"/>
      <c r="D3480" s="73">
        <v>8.595057658141E12</v>
      </c>
      <c r="E3480" s="55" t="s">
        <v>8751</v>
      </c>
      <c r="F3480" s="594" t="s">
        <v>8752</v>
      </c>
      <c r="G3480" s="589">
        <v>6065.0</v>
      </c>
      <c r="H3480" s="590">
        <f>G3480*'ЗМІСТ'!$E$13/1000*1.2</f>
        <v>318.1403028</v>
      </c>
      <c r="I3480" s="591"/>
      <c r="J3480" s="592"/>
      <c r="K3480" s="591"/>
      <c r="L3480" s="575"/>
      <c r="M3480" s="593"/>
      <c r="N3480" s="562"/>
      <c r="O3480" s="564"/>
    </row>
    <row r="3481" ht="13.5" customHeight="1" outlineLevel="1">
      <c r="A3481" s="564"/>
      <c r="B3481" s="216">
        <f t="shared" si="1"/>
        <v>3476</v>
      </c>
      <c r="C3481" s="616"/>
      <c r="D3481" s="73">
        <v>8.595057629578E12</v>
      </c>
      <c r="E3481" s="55" t="s">
        <v>3556</v>
      </c>
      <c r="F3481" s="594" t="s">
        <v>3557</v>
      </c>
      <c r="G3481" s="589">
        <v>1892.69</v>
      </c>
      <c r="H3481" s="590">
        <f>G3481*'ЗМІСТ'!$E$13/1000*1.2</f>
        <v>99.28128107</v>
      </c>
      <c r="I3481" s="591"/>
      <c r="J3481" s="592"/>
      <c r="K3481" s="591"/>
      <c r="L3481" s="575"/>
      <c r="M3481" s="593"/>
      <c r="N3481" s="562"/>
      <c r="O3481" s="564"/>
    </row>
    <row r="3482" ht="13.5" customHeight="1" outlineLevel="1">
      <c r="A3482" s="564"/>
      <c r="B3482" s="216">
        <f t="shared" si="1"/>
        <v>3477</v>
      </c>
      <c r="C3482" s="622"/>
      <c r="D3482" s="73">
        <v>8.595057658967E12</v>
      </c>
      <c r="E3482" s="55" t="s">
        <v>8753</v>
      </c>
      <c r="F3482" s="594" t="s">
        <v>8754</v>
      </c>
      <c r="G3482" s="589">
        <v>79498.9</v>
      </c>
      <c r="H3482" s="590">
        <f>G3482*'ЗМІСТ'!$E$13/1000*1.2</f>
        <v>4170.124339</v>
      </c>
      <c r="I3482" s="591"/>
      <c r="J3482" s="592"/>
      <c r="K3482" s="591"/>
      <c r="L3482" s="575"/>
      <c r="M3482" s="593"/>
      <c r="N3482" s="562"/>
      <c r="O3482" s="564"/>
    </row>
    <row r="3483" ht="13.5" customHeight="1" outlineLevel="1">
      <c r="A3483" s="564"/>
      <c r="B3483" s="216">
        <f t="shared" si="1"/>
        <v>3478</v>
      </c>
      <c r="C3483" s="622"/>
      <c r="D3483" s="73">
        <v>8.595057610125E12</v>
      </c>
      <c r="E3483" s="55" t="s">
        <v>8755</v>
      </c>
      <c r="F3483" s="594" t="s">
        <v>4469</v>
      </c>
      <c r="G3483" s="589">
        <v>174323.89</v>
      </c>
      <c r="H3483" s="590">
        <f>G3483*'ЗМІСТ'!$E$13/1000*1.2</f>
        <v>9144.180569</v>
      </c>
      <c r="I3483" s="591"/>
      <c r="J3483" s="592"/>
      <c r="K3483" s="591"/>
      <c r="L3483" s="575"/>
      <c r="M3483" s="593"/>
      <c r="N3483" s="562"/>
      <c r="O3483" s="564"/>
    </row>
    <row r="3484" ht="13.5" customHeight="1" outlineLevel="1">
      <c r="A3484" s="564"/>
      <c r="B3484" s="216">
        <f t="shared" si="1"/>
        <v>3479</v>
      </c>
      <c r="C3484" s="622"/>
      <c r="D3484" s="73">
        <v>8.595057659827E12</v>
      </c>
      <c r="E3484" s="55" t="s">
        <v>8756</v>
      </c>
      <c r="F3484" s="594" t="s">
        <v>8757</v>
      </c>
      <c r="G3484" s="589">
        <v>8163.69</v>
      </c>
      <c r="H3484" s="590">
        <f>G3484*'ЗМІСТ'!$E$13/1000*1.2</f>
        <v>428.2273386</v>
      </c>
      <c r="I3484" s="591"/>
      <c r="J3484" s="592"/>
      <c r="K3484" s="591"/>
      <c r="L3484" s="575"/>
      <c r="M3484" s="593"/>
      <c r="N3484" s="562"/>
      <c r="O3484" s="564"/>
    </row>
    <row r="3485" ht="13.5" customHeight="1" outlineLevel="1">
      <c r="A3485" s="564"/>
      <c r="B3485" s="216">
        <f t="shared" si="1"/>
        <v>3480</v>
      </c>
      <c r="C3485" s="622"/>
      <c r="D3485" s="73">
        <v>8.595057633681E12</v>
      </c>
      <c r="E3485" s="55" t="s">
        <v>3850</v>
      </c>
      <c r="F3485" s="594" t="s">
        <v>3851</v>
      </c>
      <c r="G3485" s="589">
        <v>3578.1</v>
      </c>
      <c r="H3485" s="590">
        <f>G3485*'ЗМІСТ'!$E$13/1000*1.2</f>
        <v>187.6896649</v>
      </c>
      <c r="I3485" s="591"/>
      <c r="J3485" s="592"/>
      <c r="K3485" s="591"/>
      <c r="L3485" s="575"/>
      <c r="M3485" s="593"/>
      <c r="N3485" s="562"/>
      <c r="O3485" s="564"/>
    </row>
    <row r="3486" ht="13.5" customHeight="1" outlineLevel="1">
      <c r="A3486" s="564"/>
      <c r="B3486" s="216">
        <f t="shared" si="1"/>
        <v>3481</v>
      </c>
      <c r="C3486" s="622"/>
      <c r="D3486" s="73">
        <v>8.595057659834E12</v>
      </c>
      <c r="E3486" s="55" t="s">
        <v>8758</v>
      </c>
      <c r="F3486" s="594" t="s">
        <v>8759</v>
      </c>
      <c r="G3486" s="589">
        <v>9792.39</v>
      </c>
      <c r="H3486" s="590">
        <f>G3486*'ЗМІСТ'!$E$13/1000*1.2</f>
        <v>513.6609925</v>
      </c>
      <c r="I3486" s="591"/>
      <c r="J3486" s="592"/>
      <c r="K3486" s="591"/>
      <c r="L3486" s="575"/>
      <c r="M3486" s="593"/>
      <c r="N3486" s="562"/>
      <c r="O3486" s="564"/>
    </row>
    <row r="3487" ht="13.5" customHeight="1" outlineLevel="1">
      <c r="A3487" s="564"/>
      <c r="B3487" s="216">
        <f t="shared" si="1"/>
        <v>3482</v>
      </c>
      <c r="C3487" s="616"/>
      <c r="D3487" s="73">
        <v>8.595057637085E12</v>
      </c>
      <c r="E3487" s="55" t="s">
        <v>3852</v>
      </c>
      <c r="F3487" s="594" t="s">
        <v>3853</v>
      </c>
      <c r="G3487" s="589">
        <v>5215.44</v>
      </c>
      <c r="H3487" s="590">
        <f>G3487*'ЗМІСТ'!$E$13/1000*1.2</f>
        <v>273.5765311</v>
      </c>
      <c r="I3487" s="591"/>
      <c r="J3487" s="592"/>
      <c r="K3487" s="591"/>
      <c r="L3487" s="575"/>
      <c r="M3487" s="593"/>
      <c r="N3487" s="562"/>
      <c r="O3487" s="564"/>
    </row>
    <row r="3488" ht="13.5" customHeight="1" outlineLevel="1">
      <c r="A3488" s="564"/>
      <c r="B3488" s="216">
        <f t="shared" si="1"/>
        <v>3483</v>
      </c>
      <c r="C3488" s="616"/>
      <c r="D3488" s="73">
        <v>8.595057659841E12</v>
      </c>
      <c r="E3488" s="55" t="s">
        <v>8760</v>
      </c>
      <c r="F3488" s="594" t="s">
        <v>8761</v>
      </c>
      <c r="G3488" s="589">
        <v>15226.39</v>
      </c>
      <c r="H3488" s="590">
        <f>G3488*'ЗМІСТ'!$E$13/1000*1.2</f>
        <v>798.7021146</v>
      </c>
      <c r="I3488" s="591"/>
      <c r="J3488" s="592"/>
      <c r="K3488" s="591"/>
      <c r="L3488" s="575"/>
      <c r="M3488" s="593"/>
      <c r="N3488" s="562"/>
      <c r="O3488" s="564"/>
    </row>
    <row r="3489" ht="13.5" customHeight="1" outlineLevel="1">
      <c r="A3489" s="564"/>
      <c r="B3489" s="216">
        <f t="shared" si="1"/>
        <v>3484</v>
      </c>
      <c r="C3489" s="616"/>
      <c r="D3489" s="73">
        <v>8.595057633278E12</v>
      </c>
      <c r="E3489" s="55" t="s">
        <v>3854</v>
      </c>
      <c r="F3489" s="594" t="s">
        <v>3855</v>
      </c>
      <c r="G3489" s="589">
        <v>7916.9</v>
      </c>
      <c r="H3489" s="590">
        <f>G3489*'ЗМІСТ'!$E$13/1000*1.2</f>
        <v>415.2819395</v>
      </c>
      <c r="I3489" s="591"/>
      <c r="J3489" s="592"/>
      <c r="K3489" s="591"/>
      <c r="L3489" s="575"/>
      <c r="M3489" s="593"/>
      <c r="N3489" s="562"/>
      <c r="O3489" s="564"/>
    </row>
    <row r="3490" ht="13.5" customHeight="1" outlineLevel="1">
      <c r="A3490" s="564"/>
      <c r="B3490" s="216">
        <f t="shared" si="1"/>
        <v>3485</v>
      </c>
      <c r="C3490" s="616"/>
      <c r="D3490" s="73">
        <v>8.595057659858E12</v>
      </c>
      <c r="E3490" s="55" t="s">
        <v>8762</v>
      </c>
      <c r="F3490" s="594" t="s">
        <v>8763</v>
      </c>
      <c r="G3490" s="589">
        <v>20518.29</v>
      </c>
      <c r="H3490" s="590">
        <f>G3490*'ЗМІСТ'!$E$13/1000*1.2</f>
        <v>1076.289364</v>
      </c>
      <c r="I3490" s="591"/>
      <c r="J3490" s="592"/>
      <c r="K3490" s="591"/>
      <c r="L3490" s="575"/>
      <c r="M3490" s="593"/>
      <c r="N3490" s="562"/>
      <c r="O3490" s="564"/>
    </row>
    <row r="3491" ht="13.5" customHeight="1" outlineLevel="1">
      <c r="A3491" s="564"/>
      <c r="B3491" s="216">
        <f t="shared" si="1"/>
        <v>3486</v>
      </c>
      <c r="C3491" s="616"/>
      <c r="D3491" s="73">
        <v>8.595057637108E12</v>
      </c>
      <c r="E3491" s="55" t="s">
        <v>3856</v>
      </c>
      <c r="F3491" s="594" t="s">
        <v>3857</v>
      </c>
      <c r="G3491" s="589">
        <v>11155.83</v>
      </c>
      <c r="H3491" s="590">
        <f>G3491*'ЗМІСТ'!$E$13/1000*1.2</f>
        <v>585.1804013</v>
      </c>
      <c r="I3491" s="591"/>
      <c r="J3491" s="592"/>
      <c r="K3491" s="591"/>
      <c r="L3491" s="575"/>
      <c r="M3491" s="593"/>
      <c r="N3491" s="562"/>
      <c r="O3491" s="564"/>
    </row>
    <row r="3492" ht="13.5" customHeight="1" outlineLevel="1">
      <c r="A3492" s="564"/>
      <c r="B3492" s="216">
        <f t="shared" si="1"/>
        <v>3487</v>
      </c>
      <c r="C3492" s="616"/>
      <c r="D3492" s="73">
        <v>8.595057659865E12</v>
      </c>
      <c r="E3492" s="55" t="s">
        <v>8764</v>
      </c>
      <c r="F3492" s="594" t="s">
        <v>8765</v>
      </c>
      <c r="G3492" s="589">
        <v>25325.23</v>
      </c>
      <c r="H3492" s="590">
        <f>G3492*'ЗМІСТ'!$E$13/1000*1.2</f>
        <v>1328.437979</v>
      </c>
      <c r="I3492" s="591"/>
      <c r="J3492" s="592"/>
      <c r="K3492" s="591"/>
      <c r="L3492" s="575"/>
      <c r="M3492" s="593"/>
      <c r="N3492" s="562"/>
      <c r="O3492" s="564"/>
    </row>
    <row r="3493" ht="13.5" customHeight="1" outlineLevel="1">
      <c r="A3493" s="564"/>
      <c r="B3493" s="216">
        <f t="shared" si="1"/>
        <v>3488</v>
      </c>
      <c r="C3493" s="616"/>
      <c r="D3493" s="73">
        <v>8.595057633261E12</v>
      </c>
      <c r="E3493" s="55" t="s">
        <v>3858</v>
      </c>
      <c r="F3493" s="594" t="s">
        <v>3859</v>
      </c>
      <c r="G3493" s="589">
        <v>14213.17</v>
      </c>
      <c r="H3493" s="590">
        <f>G3493*'ЗМІСТ'!$E$13/1000*1.2</f>
        <v>745.5535379</v>
      </c>
      <c r="I3493" s="591"/>
      <c r="J3493" s="592"/>
      <c r="K3493" s="591"/>
      <c r="L3493" s="575"/>
      <c r="M3493" s="593"/>
      <c r="N3493" s="562"/>
      <c r="O3493" s="564"/>
    </row>
    <row r="3494" ht="13.5" customHeight="1" outlineLevel="1">
      <c r="A3494" s="564"/>
      <c r="B3494" s="216">
        <f t="shared" si="1"/>
        <v>3489</v>
      </c>
      <c r="C3494" s="616"/>
      <c r="D3494" s="73">
        <v>8.595057659872E12</v>
      </c>
      <c r="E3494" s="55" t="s">
        <v>8766</v>
      </c>
      <c r="F3494" s="594" t="s">
        <v>8767</v>
      </c>
      <c r="G3494" s="589">
        <v>27062.8</v>
      </c>
      <c r="H3494" s="590">
        <f>G3494*'ЗМІСТ'!$E$13/1000*1.2</f>
        <v>1419.582422</v>
      </c>
      <c r="I3494" s="591"/>
      <c r="J3494" s="592"/>
      <c r="K3494" s="591"/>
      <c r="L3494" s="575"/>
      <c r="M3494" s="593"/>
      <c r="N3494" s="562"/>
      <c r="O3494" s="564"/>
    </row>
    <row r="3495" ht="13.5" customHeight="1" outlineLevel="1">
      <c r="A3495" s="564"/>
      <c r="B3495" s="216">
        <f t="shared" si="1"/>
        <v>3490</v>
      </c>
      <c r="C3495" s="616"/>
      <c r="D3495" s="73">
        <v>8.595057637115E12</v>
      </c>
      <c r="E3495" s="55" t="s">
        <v>3860</v>
      </c>
      <c r="F3495" s="594" t="s">
        <v>3861</v>
      </c>
      <c r="G3495" s="589">
        <v>14222.28</v>
      </c>
      <c r="H3495" s="590">
        <f>G3495*'ЗМІСТ'!$E$13/1000*1.2</f>
        <v>746.0314041</v>
      </c>
      <c r="I3495" s="591"/>
      <c r="J3495" s="592"/>
      <c r="K3495" s="591"/>
      <c r="L3495" s="575"/>
      <c r="M3495" s="593"/>
      <c r="N3495" s="562"/>
      <c r="O3495" s="564"/>
    </row>
    <row r="3496" ht="13.5" customHeight="1" outlineLevel="1">
      <c r="A3496" s="564"/>
      <c r="B3496" s="216">
        <f t="shared" si="1"/>
        <v>3491</v>
      </c>
      <c r="C3496" s="616"/>
      <c r="D3496" s="73">
        <v>8.595057659902E12</v>
      </c>
      <c r="E3496" s="55" t="s">
        <v>8768</v>
      </c>
      <c r="F3496" s="594" t="s">
        <v>8769</v>
      </c>
      <c r="G3496" s="589">
        <v>5822.57</v>
      </c>
      <c r="H3496" s="590">
        <f>G3496*'ЗМІСТ'!$E$13/1000*1.2</f>
        <v>305.4236081</v>
      </c>
      <c r="I3496" s="591"/>
      <c r="J3496" s="592"/>
      <c r="K3496" s="591"/>
      <c r="L3496" s="575"/>
      <c r="M3496" s="593"/>
      <c r="N3496" s="562"/>
      <c r="O3496" s="564"/>
    </row>
    <row r="3497" ht="13.5" customHeight="1" outlineLevel="1">
      <c r="A3497" s="564"/>
      <c r="B3497" s="216">
        <f t="shared" si="1"/>
        <v>3492</v>
      </c>
      <c r="C3497" s="616"/>
      <c r="D3497" s="73">
        <v>8.595057637146E12</v>
      </c>
      <c r="E3497" s="55" t="s">
        <v>3804</v>
      </c>
      <c r="F3497" s="594" t="s">
        <v>3805</v>
      </c>
      <c r="G3497" s="589">
        <v>2758.08</v>
      </c>
      <c r="H3497" s="590">
        <f>G3497*'ЗМІСТ'!$E$13/1000*1.2</f>
        <v>144.6754174</v>
      </c>
      <c r="I3497" s="591"/>
      <c r="J3497" s="592"/>
      <c r="K3497" s="591"/>
      <c r="L3497" s="575"/>
      <c r="M3497" s="593"/>
      <c r="N3497" s="562"/>
      <c r="O3497" s="564"/>
    </row>
    <row r="3498" ht="13.5" customHeight="1" outlineLevel="1">
      <c r="A3498" s="564"/>
      <c r="B3498" s="216">
        <f t="shared" si="1"/>
        <v>3493</v>
      </c>
      <c r="C3498" s="616"/>
      <c r="D3498" s="73">
        <v>8.595057659919E12</v>
      </c>
      <c r="E3498" s="55" t="s">
        <v>8770</v>
      </c>
      <c r="F3498" s="594" t="s">
        <v>8771</v>
      </c>
      <c r="G3498" s="589">
        <v>7179.28</v>
      </c>
      <c r="H3498" s="590">
        <f>G3498*'ЗМІСТ'!$E$13/1000*1.2</f>
        <v>376.5899939</v>
      </c>
      <c r="I3498" s="591"/>
      <c r="J3498" s="592"/>
      <c r="K3498" s="591"/>
      <c r="L3498" s="575"/>
      <c r="M3498" s="593"/>
      <c r="N3498" s="562"/>
      <c r="O3498" s="564"/>
    </row>
    <row r="3499" ht="13.5" customHeight="1" outlineLevel="1">
      <c r="A3499" s="564"/>
      <c r="B3499" s="216">
        <f t="shared" si="1"/>
        <v>3494</v>
      </c>
      <c r="C3499" s="616"/>
      <c r="D3499" s="73">
        <v>8.595057637153E12</v>
      </c>
      <c r="E3499" s="55" t="s">
        <v>3806</v>
      </c>
      <c r="F3499" s="594" t="s">
        <v>3807</v>
      </c>
      <c r="G3499" s="589">
        <v>3224.28</v>
      </c>
      <c r="H3499" s="590">
        <f>G3499*'ЗМІСТ'!$E$13/1000*1.2</f>
        <v>169.1299943</v>
      </c>
      <c r="I3499" s="591"/>
      <c r="J3499" s="592"/>
      <c r="K3499" s="591"/>
      <c r="L3499" s="575"/>
      <c r="M3499" s="593"/>
      <c r="N3499" s="562"/>
      <c r="O3499" s="564"/>
    </row>
    <row r="3500" ht="13.5" customHeight="1" outlineLevel="1">
      <c r="A3500" s="564"/>
      <c r="B3500" s="216">
        <f t="shared" si="1"/>
        <v>3495</v>
      </c>
      <c r="C3500" s="616"/>
      <c r="D3500" s="73">
        <v>8.595057659926E12</v>
      </c>
      <c r="E3500" s="55" t="s">
        <v>8772</v>
      </c>
      <c r="F3500" s="594" t="s">
        <v>8773</v>
      </c>
      <c r="G3500" s="589">
        <v>8076.33</v>
      </c>
      <c r="H3500" s="590">
        <f>G3500*'ЗМІСТ'!$E$13/1000*1.2</f>
        <v>423.6448593</v>
      </c>
      <c r="I3500" s="591"/>
      <c r="J3500" s="592"/>
      <c r="K3500" s="591"/>
      <c r="L3500" s="575"/>
      <c r="M3500" s="593"/>
      <c r="N3500" s="562"/>
      <c r="O3500" s="564"/>
    </row>
    <row r="3501" ht="13.5" customHeight="1" outlineLevel="1">
      <c r="A3501" s="564"/>
      <c r="B3501" s="216">
        <f t="shared" si="1"/>
        <v>3496</v>
      </c>
      <c r="C3501" s="616"/>
      <c r="D3501" s="73">
        <v>8.59505763716E12</v>
      </c>
      <c r="E3501" s="55" t="s">
        <v>3808</v>
      </c>
      <c r="F3501" s="594" t="s">
        <v>3809</v>
      </c>
      <c r="G3501" s="589">
        <v>4262.4</v>
      </c>
      <c r="H3501" s="590">
        <f>G3501*'ЗМІСТ'!$E$13/1000*1.2</f>
        <v>223.5847035</v>
      </c>
      <c r="I3501" s="591"/>
      <c r="J3501" s="592"/>
      <c r="K3501" s="591"/>
      <c r="L3501" s="575"/>
      <c r="M3501" s="593"/>
      <c r="N3501" s="562"/>
      <c r="O3501" s="564"/>
    </row>
    <row r="3502" ht="13.5" customHeight="1" outlineLevel="1">
      <c r="A3502" s="564"/>
      <c r="B3502" s="216">
        <f t="shared" si="1"/>
        <v>3497</v>
      </c>
      <c r="C3502" s="616"/>
      <c r="D3502" s="73">
        <v>8.59505765994E12</v>
      </c>
      <c r="E3502" s="55" t="s">
        <v>8774</v>
      </c>
      <c r="F3502" s="594" t="s">
        <v>8775</v>
      </c>
      <c r="G3502" s="589">
        <v>13088.58</v>
      </c>
      <c r="H3502" s="590">
        <f>G3502*'ЗМІСТ'!$E$13/1000*1.2</f>
        <v>686.5630345</v>
      </c>
      <c r="I3502" s="591"/>
      <c r="J3502" s="592"/>
      <c r="K3502" s="591"/>
      <c r="L3502" s="575"/>
      <c r="M3502" s="593"/>
      <c r="N3502" s="562"/>
      <c r="O3502" s="564"/>
    </row>
    <row r="3503" ht="13.5" customHeight="1" outlineLevel="1">
      <c r="A3503" s="564"/>
      <c r="B3503" s="216">
        <f t="shared" si="1"/>
        <v>3498</v>
      </c>
      <c r="C3503" s="616"/>
      <c r="D3503" s="73">
        <v>8.595057637184E12</v>
      </c>
      <c r="E3503" s="55" t="s">
        <v>3810</v>
      </c>
      <c r="F3503" s="594" t="s">
        <v>3811</v>
      </c>
      <c r="G3503" s="589">
        <v>6765.22</v>
      </c>
      <c r="H3503" s="590">
        <f>G3503*'ЗМІСТ'!$E$13/1000*1.2</f>
        <v>354.8704269</v>
      </c>
      <c r="I3503" s="591"/>
      <c r="J3503" s="592"/>
      <c r="K3503" s="591"/>
      <c r="L3503" s="575"/>
      <c r="M3503" s="593"/>
      <c r="N3503" s="562"/>
      <c r="O3503" s="564"/>
    </row>
    <row r="3504" ht="13.5" customHeight="1" outlineLevel="1">
      <c r="A3504" s="564"/>
      <c r="B3504" s="216">
        <f t="shared" si="1"/>
        <v>3499</v>
      </c>
      <c r="C3504" s="616"/>
      <c r="D3504" s="73">
        <v>8.595057659957E12</v>
      </c>
      <c r="E3504" s="55" t="s">
        <v>8776</v>
      </c>
      <c r="F3504" s="594" t="s">
        <v>8777</v>
      </c>
      <c r="G3504" s="589">
        <v>16251.95</v>
      </c>
      <c r="H3504" s="590">
        <f>G3504*'ЗМІСТ'!$E$13/1000*1.2</f>
        <v>852.4979875</v>
      </c>
      <c r="I3504" s="591"/>
      <c r="J3504" s="592"/>
      <c r="K3504" s="591"/>
      <c r="L3504" s="575"/>
      <c r="M3504" s="593"/>
      <c r="N3504" s="562"/>
      <c r="O3504" s="564"/>
    </row>
    <row r="3505" ht="13.5" customHeight="1" outlineLevel="1">
      <c r="A3505" s="564"/>
      <c r="B3505" s="216">
        <f t="shared" si="1"/>
        <v>3500</v>
      </c>
      <c r="C3505" s="616"/>
      <c r="D3505" s="73">
        <v>8.595057637191E12</v>
      </c>
      <c r="E3505" s="55" t="s">
        <v>3812</v>
      </c>
      <c r="F3505" s="594" t="s">
        <v>3813</v>
      </c>
      <c r="G3505" s="589">
        <v>8265.65</v>
      </c>
      <c r="H3505" s="590">
        <f>G3505*'ЗМІСТ'!$E$13/1000*1.2</f>
        <v>433.5756626</v>
      </c>
      <c r="I3505" s="591"/>
      <c r="J3505" s="592"/>
      <c r="K3505" s="591"/>
      <c r="L3505" s="575"/>
      <c r="M3505" s="593"/>
      <c r="N3505" s="562"/>
      <c r="O3505" s="564"/>
    </row>
    <row r="3506" ht="13.5" customHeight="1" outlineLevel="1">
      <c r="A3506" s="564"/>
      <c r="B3506" s="216">
        <f t="shared" si="1"/>
        <v>3501</v>
      </c>
      <c r="C3506" s="616"/>
      <c r="D3506" s="73">
        <v>8.595057659889E12</v>
      </c>
      <c r="E3506" s="55" t="s">
        <v>8778</v>
      </c>
      <c r="F3506" s="594" t="s">
        <v>8779</v>
      </c>
      <c r="G3506" s="589">
        <v>4691.04</v>
      </c>
      <c r="H3506" s="590">
        <f>G3506*'ЗМІСТ'!$E$13/1000*1.2</f>
        <v>246.0690661</v>
      </c>
      <c r="I3506" s="591"/>
      <c r="J3506" s="592"/>
      <c r="K3506" s="591"/>
      <c r="L3506" s="575"/>
      <c r="M3506" s="593"/>
      <c r="N3506" s="562"/>
      <c r="O3506" s="564"/>
    </row>
    <row r="3507" ht="13.5" customHeight="1" outlineLevel="1">
      <c r="A3507" s="564"/>
      <c r="B3507" s="216">
        <f t="shared" si="1"/>
        <v>3502</v>
      </c>
      <c r="C3507" s="616"/>
      <c r="D3507" s="73">
        <v>8.59505763703E12</v>
      </c>
      <c r="E3507" s="55" t="s">
        <v>3800</v>
      </c>
      <c r="F3507" s="594" t="s">
        <v>3801</v>
      </c>
      <c r="G3507" s="589">
        <v>2199.57</v>
      </c>
      <c r="H3507" s="590">
        <f>G3507*'ЗМІСТ'!$E$13/1000*1.2</f>
        <v>115.3787083</v>
      </c>
      <c r="I3507" s="591"/>
      <c r="J3507" s="592"/>
      <c r="K3507" s="591"/>
      <c r="L3507" s="575"/>
      <c r="M3507" s="593"/>
      <c r="N3507" s="562"/>
      <c r="O3507" s="564"/>
    </row>
    <row r="3508" ht="13.5" customHeight="1" outlineLevel="1">
      <c r="A3508" s="564"/>
      <c r="B3508" s="216">
        <f t="shared" si="1"/>
        <v>3503</v>
      </c>
      <c r="C3508" s="616"/>
      <c r="D3508" s="73">
        <v>8.595057659964E12</v>
      </c>
      <c r="E3508" s="55" t="s">
        <v>8780</v>
      </c>
      <c r="F3508" s="594" t="s">
        <v>8781</v>
      </c>
      <c r="G3508" s="589">
        <v>18473.47</v>
      </c>
      <c r="H3508" s="590">
        <f>G3508*'ЗМІСТ'!$E$13/1000*1.2</f>
        <v>969.0280857</v>
      </c>
      <c r="I3508" s="591"/>
      <c r="J3508" s="592"/>
      <c r="K3508" s="591"/>
      <c r="L3508" s="575"/>
      <c r="M3508" s="593"/>
      <c r="N3508" s="562"/>
      <c r="O3508" s="564"/>
    </row>
    <row r="3509" ht="13.5" customHeight="1" outlineLevel="1">
      <c r="A3509" s="564"/>
      <c r="B3509" s="216">
        <f t="shared" si="1"/>
        <v>3504</v>
      </c>
      <c r="C3509" s="616"/>
      <c r="D3509" s="73">
        <v>8.595057637207E12</v>
      </c>
      <c r="E3509" s="55" t="s">
        <v>3814</v>
      </c>
      <c r="F3509" s="594" t="s">
        <v>3815</v>
      </c>
      <c r="G3509" s="589">
        <v>9590.56</v>
      </c>
      <c r="H3509" s="590">
        <f>G3509*'ЗМІСТ'!$E$13/1000*1.2</f>
        <v>503.0739757</v>
      </c>
      <c r="I3509" s="591"/>
      <c r="J3509" s="592"/>
      <c r="K3509" s="591"/>
      <c r="L3509" s="575"/>
      <c r="M3509" s="593"/>
      <c r="N3509" s="562"/>
      <c r="O3509" s="564"/>
    </row>
    <row r="3510" ht="13.5" customHeight="1" outlineLevel="1">
      <c r="A3510" s="564"/>
      <c r="B3510" s="216">
        <f t="shared" si="1"/>
        <v>3505</v>
      </c>
      <c r="C3510" s="616"/>
      <c r="D3510" s="73">
        <v>8.595057660144E12</v>
      </c>
      <c r="E3510" s="55" t="s">
        <v>8782</v>
      </c>
      <c r="F3510" s="594" t="s">
        <v>8783</v>
      </c>
      <c r="G3510" s="589">
        <v>20500.79</v>
      </c>
      <c r="H3510" s="590">
        <f>G3510*'ЗМІСТ'!$E$13/1000*1.2</f>
        <v>1075.3714</v>
      </c>
      <c r="I3510" s="591"/>
      <c r="J3510" s="592"/>
      <c r="K3510" s="591"/>
      <c r="L3510" s="575"/>
      <c r="M3510" s="593"/>
      <c r="N3510" s="562"/>
      <c r="O3510" s="564"/>
    </row>
    <row r="3511" ht="13.5" customHeight="1" outlineLevel="1">
      <c r="A3511" s="564"/>
      <c r="B3511" s="216">
        <f t="shared" si="1"/>
        <v>3506</v>
      </c>
      <c r="C3511" s="616"/>
      <c r="D3511" s="73">
        <v>8.595057637214E12</v>
      </c>
      <c r="E3511" s="55" t="s">
        <v>3816</v>
      </c>
      <c r="F3511" s="594" t="s">
        <v>3817</v>
      </c>
      <c r="G3511" s="589">
        <v>10291.04</v>
      </c>
      <c r="H3511" s="590">
        <f>G3511*'ЗМІСТ'!$E$13/1000*1.2</f>
        <v>539.8177381</v>
      </c>
      <c r="I3511" s="591"/>
      <c r="J3511" s="592"/>
      <c r="K3511" s="591"/>
      <c r="L3511" s="575"/>
      <c r="M3511" s="593"/>
      <c r="N3511" s="562"/>
      <c r="O3511" s="564"/>
    </row>
    <row r="3512" ht="13.5" customHeight="1" outlineLevel="1">
      <c r="A3512" s="564"/>
      <c r="B3512" s="216">
        <f t="shared" si="1"/>
        <v>3507</v>
      </c>
      <c r="C3512" s="616"/>
      <c r="D3512" s="73">
        <v>8.595057659896E12</v>
      </c>
      <c r="E3512" s="55" t="s">
        <v>8784</v>
      </c>
      <c r="F3512" s="594" t="s">
        <v>8785</v>
      </c>
      <c r="G3512" s="589">
        <v>5216.34</v>
      </c>
      <c r="H3512" s="590">
        <f>G3512*'ЗМІСТ'!$E$13/1000*1.2</f>
        <v>273.6237407</v>
      </c>
      <c r="I3512" s="591"/>
      <c r="J3512" s="592"/>
      <c r="K3512" s="591"/>
      <c r="L3512" s="575"/>
      <c r="M3512" s="593"/>
      <c r="N3512" s="562"/>
      <c r="O3512" s="564"/>
    </row>
    <row r="3513" ht="13.5" customHeight="1" outlineLevel="1">
      <c r="A3513" s="564"/>
      <c r="B3513" s="216">
        <f t="shared" si="1"/>
        <v>3508</v>
      </c>
      <c r="C3513" s="618"/>
      <c r="D3513" s="73">
        <v>8.595057637139E12</v>
      </c>
      <c r="E3513" s="55" t="s">
        <v>3802</v>
      </c>
      <c r="F3513" s="594" t="s">
        <v>3803</v>
      </c>
      <c r="G3513" s="589">
        <v>2443.32</v>
      </c>
      <c r="H3513" s="590">
        <f>G3513*'ЗМІСТ'!$E$13/1000*1.2</f>
        <v>128.1646438</v>
      </c>
      <c r="I3513" s="591"/>
      <c r="J3513" s="592"/>
      <c r="K3513" s="591"/>
      <c r="L3513" s="575"/>
      <c r="M3513" s="593"/>
      <c r="N3513" s="562"/>
      <c r="O3513" s="564"/>
    </row>
    <row r="3514" ht="13.5" customHeight="1" outlineLevel="1">
      <c r="A3514" s="564"/>
      <c r="B3514" s="216">
        <f t="shared" si="1"/>
        <v>3509</v>
      </c>
      <c r="C3514" s="616"/>
      <c r="D3514" s="73">
        <v>8.595057650732E12</v>
      </c>
      <c r="E3514" s="55" t="s">
        <v>8786</v>
      </c>
      <c r="F3514" s="594" t="s">
        <v>8787</v>
      </c>
      <c r="G3514" s="589">
        <v>6125.5</v>
      </c>
      <c r="H3514" s="590">
        <f>G3514*'ЗМІСТ'!$E$13/1000*1.2</f>
        <v>321.3138376</v>
      </c>
      <c r="I3514" s="591"/>
      <c r="J3514" s="592"/>
      <c r="K3514" s="591"/>
      <c r="L3514" s="575"/>
      <c r="M3514" s="593"/>
      <c r="N3514" s="562"/>
      <c r="O3514" s="564"/>
    </row>
    <row r="3515" ht="13.5" customHeight="1" outlineLevel="1">
      <c r="A3515" s="564"/>
      <c r="B3515" s="216">
        <f t="shared" si="1"/>
        <v>3510</v>
      </c>
      <c r="C3515" s="618"/>
      <c r="D3515" s="73">
        <v>8.595057629837E12</v>
      </c>
      <c r="E3515" s="55" t="s">
        <v>3822</v>
      </c>
      <c r="F3515" s="594" t="s">
        <v>3823</v>
      </c>
      <c r="G3515" s="589">
        <v>2835.46</v>
      </c>
      <c r="H3515" s="590">
        <f>G3515*'ЗМІСТ'!$E$13/1000*1.2</f>
        <v>148.7343946</v>
      </c>
      <c r="I3515" s="591"/>
      <c r="J3515" s="592"/>
      <c r="K3515" s="591"/>
      <c r="L3515" s="575"/>
      <c r="M3515" s="593"/>
      <c r="N3515" s="562"/>
      <c r="O3515" s="564"/>
    </row>
    <row r="3516" ht="13.5" customHeight="1" outlineLevel="1">
      <c r="A3516" s="564"/>
      <c r="B3516" s="216">
        <f t="shared" si="1"/>
        <v>3511</v>
      </c>
      <c r="C3516" s="616"/>
      <c r="D3516" s="73">
        <v>8.595057659995E12</v>
      </c>
      <c r="E3516" s="55" t="s">
        <v>8788</v>
      </c>
      <c r="F3516" s="594" t="s">
        <v>8789</v>
      </c>
      <c r="G3516" s="589">
        <v>7413.79</v>
      </c>
      <c r="H3516" s="590">
        <f>G3516*'ЗМІСТ'!$E$13/1000*1.2</f>
        <v>388.8912441</v>
      </c>
      <c r="I3516" s="591"/>
      <c r="J3516" s="592"/>
      <c r="K3516" s="591"/>
      <c r="L3516" s="575"/>
      <c r="M3516" s="593"/>
      <c r="N3516" s="562"/>
      <c r="O3516" s="564"/>
    </row>
    <row r="3517" ht="13.5" customHeight="1" outlineLevel="1">
      <c r="A3517" s="564"/>
      <c r="B3517" s="216">
        <f t="shared" si="1"/>
        <v>3512</v>
      </c>
      <c r="C3517" s="618"/>
      <c r="D3517" s="73">
        <v>8.595057630888E12</v>
      </c>
      <c r="E3517" s="55" t="s">
        <v>3824</v>
      </c>
      <c r="F3517" s="594" t="s">
        <v>3825</v>
      </c>
      <c r="G3517" s="589">
        <v>3236.18</v>
      </c>
      <c r="H3517" s="590">
        <f>G3517*'ЗМІСТ'!$E$13/1000*1.2</f>
        <v>169.7542102</v>
      </c>
      <c r="I3517" s="591"/>
      <c r="J3517" s="592"/>
      <c r="K3517" s="591"/>
      <c r="L3517" s="575"/>
      <c r="M3517" s="593"/>
      <c r="N3517" s="562"/>
      <c r="O3517" s="564"/>
    </row>
    <row r="3518" ht="13.5" customHeight="1" outlineLevel="1">
      <c r="A3518" s="564"/>
      <c r="B3518" s="216">
        <f t="shared" si="1"/>
        <v>3513</v>
      </c>
      <c r="C3518" s="616"/>
      <c r="D3518" s="73">
        <v>8.595057650749E12</v>
      </c>
      <c r="E3518" s="55" t="s">
        <v>8790</v>
      </c>
      <c r="F3518" s="594" t="s">
        <v>8791</v>
      </c>
      <c r="G3518" s="589">
        <v>8595.1</v>
      </c>
      <c r="H3518" s="590">
        <f>G3518*'ЗМІСТ'!$E$13/1000*1.2</f>
        <v>450.8570019</v>
      </c>
      <c r="I3518" s="591"/>
      <c r="J3518" s="592"/>
      <c r="K3518" s="591"/>
      <c r="L3518" s="575"/>
      <c r="M3518" s="593"/>
      <c r="N3518" s="562"/>
      <c r="O3518" s="564"/>
    </row>
    <row r="3519" ht="13.5" customHeight="1" outlineLevel="1">
      <c r="A3519" s="564"/>
      <c r="B3519" s="216">
        <f t="shared" si="1"/>
        <v>3514</v>
      </c>
      <c r="C3519" s="618"/>
      <c r="D3519" s="73">
        <v>8.595057629844E12</v>
      </c>
      <c r="E3519" s="55" t="s">
        <v>3826</v>
      </c>
      <c r="F3519" s="594" t="s">
        <v>3827</v>
      </c>
      <c r="G3519" s="589">
        <v>4580.93</v>
      </c>
      <c r="H3519" s="590">
        <f>G3519*'ЗМІСТ'!$E$13/1000*1.2</f>
        <v>240.2932329</v>
      </c>
      <c r="I3519" s="591"/>
      <c r="J3519" s="592"/>
      <c r="K3519" s="591"/>
      <c r="L3519" s="575"/>
      <c r="M3519" s="593"/>
      <c r="N3519" s="562"/>
      <c r="O3519" s="564"/>
    </row>
    <row r="3520" ht="13.5" customHeight="1" outlineLevel="1">
      <c r="A3520" s="564"/>
      <c r="B3520" s="216">
        <f t="shared" si="1"/>
        <v>3515</v>
      </c>
      <c r="C3520" s="616"/>
      <c r="D3520" s="73">
        <v>8.595057660014E12</v>
      </c>
      <c r="E3520" s="55" t="s">
        <v>8792</v>
      </c>
      <c r="F3520" s="594" t="s">
        <v>8793</v>
      </c>
      <c r="G3520" s="589">
        <v>13336.35</v>
      </c>
      <c r="H3520" s="590">
        <f>G3520*'ЗМІСТ'!$E$13/1000*1.2</f>
        <v>699.5598396</v>
      </c>
      <c r="I3520" s="591"/>
      <c r="J3520" s="592"/>
      <c r="K3520" s="591"/>
      <c r="L3520" s="575"/>
      <c r="M3520" s="593"/>
      <c r="N3520" s="562"/>
      <c r="O3520" s="564"/>
    </row>
    <row r="3521" ht="13.5" customHeight="1" outlineLevel="1">
      <c r="A3521" s="564"/>
      <c r="B3521" s="216">
        <f t="shared" si="1"/>
        <v>3516</v>
      </c>
      <c r="C3521" s="618"/>
      <c r="D3521" s="73">
        <v>8.595057629547E12</v>
      </c>
      <c r="E3521" s="55" t="s">
        <v>3828</v>
      </c>
      <c r="F3521" s="594" t="s">
        <v>3829</v>
      </c>
      <c r="G3521" s="589">
        <v>6540.0</v>
      </c>
      <c r="H3521" s="590">
        <f>G3521*'ЗМІСТ'!$E$13/1000*1.2</f>
        <v>343.0564848</v>
      </c>
      <c r="I3521" s="591"/>
      <c r="J3521" s="592"/>
      <c r="K3521" s="591"/>
      <c r="L3521" s="575"/>
      <c r="M3521" s="593"/>
      <c r="N3521" s="562"/>
      <c r="O3521" s="564"/>
    </row>
    <row r="3522" ht="13.5" customHeight="1" outlineLevel="1">
      <c r="A3522" s="564"/>
      <c r="B3522" s="216">
        <f t="shared" si="1"/>
        <v>3517</v>
      </c>
      <c r="C3522" s="616"/>
      <c r="D3522" s="73">
        <v>8.595057660021E12</v>
      </c>
      <c r="E3522" s="55" t="s">
        <v>8794</v>
      </c>
      <c r="F3522" s="594" t="s">
        <v>8795</v>
      </c>
      <c r="G3522" s="589">
        <v>19359.43</v>
      </c>
      <c r="H3522" s="590">
        <f>G3522*'ЗМІСТ'!$E$13/1000*1.2</f>
        <v>1015.501224</v>
      </c>
      <c r="I3522" s="591"/>
      <c r="J3522" s="592"/>
      <c r="K3522" s="591"/>
      <c r="L3522" s="575"/>
      <c r="M3522" s="593"/>
      <c r="N3522" s="562"/>
      <c r="O3522" s="564"/>
    </row>
    <row r="3523" ht="13.5" customHeight="1" outlineLevel="1">
      <c r="A3523" s="564"/>
      <c r="B3523" s="216">
        <f t="shared" si="1"/>
        <v>3518</v>
      </c>
      <c r="C3523" s="618"/>
      <c r="D3523" s="73">
        <v>8.595057636613E12</v>
      </c>
      <c r="E3523" s="55" t="s">
        <v>3830</v>
      </c>
      <c r="F3523" s="594" t="s">
        <v>3831</v>
      </c>
      <c r="G3523" s="589">
        <v>11158.11</v>
      </c>
      <c r="H3523" s="590">
        <f>G3523*'ЗМІСТ'!$E$13/1000*1.2</f>
        <v>585.299999</v>
      </c>
      <c r="I3523" s="591"/>
      <c r="J3523" s="592"/>
      <c r="K3523" s="591"/>
      <c r="L3523" s="575"/>
      <c r="M3523" s="593"/>
      <c r="N3523" s="562"/>
      <c r="O3523" s="564"/>
    </row>
    <row r="3524" ht="13.5" customHeight="1" outlineLevel="1">
      <c r="A3524" s="564"/>
      <c r="B3524" s="216">
        <f t="shared" si="1"/>
        <v>3519</v>
      </c>
      <c r="C3524" s="616"/>
      <c r="D3524" s="73">
        <v>8.595057659971E12</v>
      </c>
      <c r="E3524" s="55" t="s">
        <v>8796</v>
      </c>
      <c r="F3524" s="594" t="s">
        <v>8797</v>
      </c>
      <c r="G3524" s="589">
        <v>4926.02</v>
      </c>
      <c r="H3524" s="590">
        <f>G3524*'ЗМІСТ'!$E$13/1000*1.2</f>
        <v>258.3949702</v>
      </c>
      <c r="I3524" s="591"/>
      <c r="J3524" s="592"/>
      <c r="K3524" s="591"/>
      <c r="L3524" s="575"/>
      <c r="M3524" s="593"/>
      <c r="N3524" s="562"/>
      <c r="O3524" s="564"/>
    </row>
    <row r="3525" ht="13.5" customHeight="1" outlineLevel="1">
      <c r="A3525" s="564"/>
      <c r="B3525" s="216">
        <f t="shared" si="1"/>
        <v>3520</v>
      </c>
      <c r="C3525" s="618"/>
      <c r="D3525" s="73">
        <v>8.595057637221E12</v>
      </c>
      <c r="E3525" s="55" t="s">
        <v>3818</v>
      </c>
      <c r="F3525" s="594" t="s">
        <v>3819</v>
      </c>
      <c r="G3525" s="589">
        <v>2248.78</v>
      </c>
      <c r="H3525" s="590">
        <f>G3525*'ЗМІСТ'!$E$13/1000*1.2</f>
        <v>117.9600248</v>
      </c>
      <c r="I3525" s="591"/>
      <c r="J3525" s="592"/>
      <c r="K3525" s="591"/>
      <c r="L3525" s="575"/>
      <c r="M3525" s="593"/>
      <c r="N3525" s="562"/>
      <c r="O3525" s="564"/>
    </row>
    <row r="3526" ht="13.5" customHeight="1" outlineLevel="1">
      <c r="A3526" s="564"/>
      <c r="B3526" s="216">
        <f t="shared" si="1"/>
        <v>3521</v>
      </c>
      <c r="C3526" s="616"/>
      <c r="D3526" s="73">
        <v>8.595057660038E12</v>
      </c>
      <c r="E3526" s="55" t="s">
        <v>8798</v>
      </c>
      <c r="F3526" s="594" t="s">
        <v>8799</v>
      </c>
      <c r="G3526" s="589">
        <v>20976.09</v>
      </c>
      <c r="H3526" s="590">
        <f>G3526*'ЗМІСТ'!$E$13/1000*1.2</f>
        <v>1100.303318</v>
      </c>
      <c r="I3526" s="591"/>
      <c r="J3526" s="592"/>
      <c r="K3526" s="591"/>
      <c r="L3526" s="575"/>
      <c r="M3526" s="593"/>
      <c r="N3526" s="562"/>
      <c r="O3526" s="564"/>
    </row>
    <row r="3527" ht="13.5" customHeight="1" outlineLevel="1">
      <c r="A3527" s="564"/>
      <c r="B3527" s="216">
        <f t="shared" si="1"/>
        <v>3522</v>
      </c>
      <c r="C3527" s="618"/>
      <c r="D3527" s="73">
        <v>8.595057637047E12</v>
      </c>
      <c r="E3527" s="55" t="s">
        <v>3832</v>
      </c>
      <c r="F3527" s="594" t="s">
        <v>3833</v>
      </c>
      <c r="G3527" s="589">
        <v>11321.91</v>
      </c>
      <c r="H3527" s="590">
        <f>G3527*'ЗМІСТ'!$E$13/1000*1.2</f>
        <v>593.8921477</v>
      </c>
      <c r="I3527" s="591"/>
      <c r="J3527" s="592"/>
      <c r="K3527" s="591"/>
      <c r="L3527" s="575"/>
      <c r="M3527" s="593"/>
      <c r="N3527" s="562"/>
      <c r="O3527" s="564"/>
    </row>
    <row r="3528" ht="13.5" customHeight="1" outlineLevel="1">
      <c r="A3528" s="564"/>
      <c r="B3528" s="216">
        <f t="shared" si="1"/>
        <v>3523</v>
      </c>
      <c r="C3528" s="616"/>
      <c r="D3528" s="73">
        <v>8.595057660045E12</v>
      </c>
      <c r="E3528" s="55" t="s">
        <v>8800</v>
      </c>
      <c r="F3528" s="594" t="s">
        <v>8801</v>
      </c>
      <c r="G3528" s="589">
        <v>23878.02</v>
      </c>
      <c r="H3528" s="590">
        <f>G3528*'ЗМІСТ'!$E$13/1000*1.2</f>
        <v>1252.524404</v>
      </c>
      <c r="I3528" s="591"/>
      <c r="J3528" s="592"/>
      <c r="K3528" s="591"/>
      <c r="L3528" s="575"/>
      <c r="M3528" s="593"/>
      <c r="N3528" s="562"/>
      <c r="O3528" s="564"/>
    </row>
    <row r="3529" ht="13.5" customHeight="1" outlineLevel="1">
      <c r="A3529" s="564"/>
      <c r="B3529" s="216">
        <f t="shared" si="1"/>
        <v>3524</v>
      </c>
      <c r="C3529" s="618"/>
      <c r="D3529" s="73">
        <v>8.595057637054E12</v>
      </c>
      <c r="E3529" s="55" t="s">
        <v>3834</v>
      </c>
      <c r="F3529" s="594" t="s">
        <v>3835</v>
      </c>
      <c r="G3529" s="589">
        <v>12784.62</v>
      </c>
      <c r="H3529" s="590">
        <f>G3529*'ЗМІСТ'!$E$13/1000*1.2</f>
        <v>670.6187763</v>
      </c>
      <c r="I3529" s="591"/>
      <c r="J3529" s="592"/>
      <c r="K3529" s="591"/>
      <c r="L3529" s="575"/>
      <c r="M3529" s="593"/>
      <c r="N3529" s="562"/>
      <c r="O3529" s="564"/>
    </row>
    <row r="3530" ht="13.5" customHeight="1" outlineLevel="1">
      <c r="A3530" s="564"/>
      <c r="B3530" s="216">
        <f t="shared" si="1"/>
        <v>3525</v>
      </c>
      <c r="C3530" s="616"/>
      <c r="D3530" s="73">
        <v>8.595057659988E12</v>
      </c>
      <c r="E3530" s="55" t="s">
        <v>8802</v>
      </c>
      <c r="F3530" s="594" t="s">
        <v>8803</v>
      </c>
      <c r="G3530" s="589">
        <v>5643.68</v>
      </c>
      <c r="H3530" s="590">
        <f>G3530*'ЗМІСТ'!$E$13/1000*1.2</f>
        <v>296.0399116</v>
      </c>
      <c r="I3530" s="591"/>
      <c r="J3530" s="592"/>
      <c r="K3530" s="591"/>
      <c r="L3530" s="575"/>
      <c r="M3530" s="593"/>
      <c r="N3530" s="562"/>
      <c r="O3530" s="564"/>
    </row>
    <row r="3531" ht="13.5" customHeight="1" outlineLevel="1">
      <c r="A3531" s="564"/>
      <c r="B3531" s="216">
        <f t="shared" si="1"/>
        <v>3526</v>
      </c>
      <c r="C3531" s="623"/>
      <c r="D3531" s="73">
        <v>8.595057629608E12</v>
      </c>
      <c r="E3531" s="55" t="s">
        <v>3820</v>
      </c>
      <c r="F3531" s="594" t="s">
        <v>3821</v>
      </c>
      <c r="G3531" s="589">
        <v>2539.72</v>
      </c>
      <c r="H3531" s="590">
        <f>G3531*'ЗМІСТ'!$E$13/1000*1.2</f>
        <v>133.2213174</v>
      </c>
      <c r="I3531" s="591"/>
      <c r="J3531" s="592"/>
      <c r="K3531" s="591"/>
      <c r="L3531" s="575"/>
      <c r="M3531" s="593"/>
      <c r="N3531" s="562"/>
      <c r="O3531" s="564"/>
    </row>
    <row r="3532" ht="13.5" customHeight="1" outlineLevel="1">
      <c r="A3532" s="564"/>
      <c r="B3532" s="216">
        <f t="shared" si="1"/>
        <v>3527</v>
      </c>
      <c r="C3532" s="616"/>
      <c r="D3532" s="73">
        <v>8.595057660052E12</v>
      </c>
      <c r="E3532" s="55" t="s">
        <v>8804</v>
      </c>
      <c r="F3532" s="594" t="s">
        <v>8805</v>
      </c>
      <c r="G3532" s="589">
        <v>6379.35</v>
      </c>
      <c r="H3532" s="590">
        <f>G3532*'ЗМІСТ'!$E$13/1000*1.2</f>
        <v>334.6295698</v>
      </c>
      <c r="I3532" s="591"/>
      <c r="J3532" s="592"/>
      <c r="K3532" s="591"/>
      <c r="L3532" s="575"/>
      <c r="M3532" s="593"/>
      <c r="N3532" s="562"/>
      <c r="O3532" s="564"/>
    </row>
    <row r="3533" ht="13.5" customHeight="1" outlineLevel="1">
      <c r="A3533" s="564"/>
      <c r="B3533" s="216">
        <f t="shared" si="1"/>
        <v>3528</v>
      </c>
      <c r="C3533" s="621"/>
      <c r="D3533" s="73">
        <v>8.595057630116E12</v>
      </c>
      <c r="E3533" s="55" t="s">
        <v>3836</v>
      </c>
      <c r="F3533" s="594" t="s">
        <v>3837</v>
      </c>
      <c r="G3533" s="589">
        <v>2940.18</v>
      </c>
      <c r="H3533" s="590">
        <f>G3533*'ЗМІСТ'!$E$13/1000*1.2</f>
        <v>154.2274947</v>
      </c>
      <c r="I3533" s="591"/>
      <c r="J3533" s="592"/>
      <c r="K3533" s="591"/>
      <c r="L3533" s="575"/>
      <c r="M3533" s="593"/>
      <c r="N3533" s="562"/>
      <c r="O3533" s="564"/>
    </row>
    <row r="3534" ht="13.5" customHeight="1" outlineLevel="1">
      <c r="A3534" s="564"/>
      <c r="B3534" s="216">
        <f t="shared" si="1"/>
        <v>3529</v>
      </c>
      <c r="C3534" s="616"/>
      <c r="D3534" s="73">
        <v>8.595057660069E12</v>
      </c>
      <c r="E3534" s="55" t="s">
        <v>8806</v>
      </c>
      <c r="F3534" s="594" t="s">
        <v>8807</v>
      </c>
      <c r="G3534" s="589">
        <v>7786.22</v>
      </c>
      <c r="H3534" s="590">
        <f>G3534*'ЗМІСТ'!$E$13/1000*1.2</f>
        <v>408.4271044</v>
      </c>
      <c r="I3534" s="591"/>
      <c r="J3534" s="592"/>
      <c r="K3534" s="591"/>
      <c r="L3534" s="575"/>
      <c r="M3534" s="593"/>
      <c r="N3534" s="562"/>
      <c r="O3534" s="564"/>
    </row>
    <row r="3535" ht="13.5" customHeight="1" outlineLevel="1">
      <c r="A3535" s="564"/>
      <c r="B3535" s="216">
        <f t="shared" si="1"/>
        <v>3530</v>
      </c>
      <c r="C3535" s="621"/>
      <c r="D3535" s="73">
        <v>8.595057630123E12</v>
      </c>
      <c r="E3535" s="55" t="s">
        <v>3838</v>
      </c>
      <c r="F3535" s="594" t="s">
        <v>3839</v>
      </c>
      <c r="G3535" s="589">
        <v>3430.13</v>
      </c>
      <c r="H3535" s="590">
        <f>G3535*'ЗМІСТ'!$E$13/1000*1.2</f>
        <v>179.9278808</v>
      </c>
      <c r="I3535" s="591"/>
      <c r="J3535" s="592"/>
      <c r="K3535" s="591"/>
      <c r="L3535" s="575"/>
      <c r="M3535" s="593"/>
      <c r="N3535" s="562"/>
      <c r="O3535" s="564"/>
    </row>
    <row r="3536" ht="13.5" customHeight="1" outlineLevel="1">
      <c r="A3536" s="564"/>
      <c r="B3536" s="216">
        <f t="shared" si="1"/>
        <v>3531</v>
      </c>
      <c r="C3536" s="616"/>
      <c r="D3536" s="73">
        <v>8.595057660076E12</v>
      </c>
      <c r="E3536" s="55" t="s">
        <v>8808</v>
      </c>
      <c r="F3536" s="594" t="s">
        <v>8809</v>
      </c>
      <c r="G3536" s="589">
        <v>9277.61</v>
      </c>
      <c r="H3536" s="590">
        <f>G3536*'ЗМІСТ'!$E$13/1000*1.2</f>
        <v>486.6581459</v>
      </c>
      <c r="I3536" s="591"/>
      <c r="J3536" s="592"/>
      <c r="K3536" s="591"/>
      <c r="L3536" s="575"/>
      <c r="M3536" s="593"/>
      <c r="N3536" s="562"/>
      <c r="O3536" s="564"/>
    </row>
    <row r="3537" ht="13.5" customHeight="1" outlineLevel="1">
      <c r="A3537" s="564"/>
      <c r="B3537" s="216">
        <f t="shared" si="1"/>
        <v>3532</v>
      </c>
      <c r="C3537" s="621"/>
      <c r="D3537" s="73">
        <v>8.59505763013E12</v>
      </c>
      <c r="E3537" s="55" t="s">
        <v>3840</v>
      </c>
      <c r="F3537" s="594" t="s">
        <v>3841</v>
      </c>
      <c r="G3537" s="589">
        <v>4932.22</v>
      </c>
      <c r="H3537" s="590">
        <f>G3537*'ЗМІСТ'!$E$13/1000*1.2</f>
        <v>258.720192</v>
      </c>
      <c r="I3537" s="591"/>
      <c r="J3537" s="592"/>
      <c r="K3537" s="591"/>
      <c r="L3537" s="575"/>
      <c r="M3537" s="593"/>
      <c r="N3537" s="562"/>
      <c r="O3537" s="564"/>
    </row>
    <row r="3538" ht="13.5" customHeight="1" outlineLevel="1">
      <c r="A3538" s="564"/>
      <c r="B3538" s="216">
        <f t="shared" si="1"/>
        <v>3533</v>
      </c>
      <c r="C3538" s="616"/>
      <c r="D3538" s="73">
        <v>8.59505766009E12</v>
      </c>
      <c r="E3538" s="55" t="s">
        <v>8810</v>
      </c>
      <c r="F3538" s="594" t="s">
        <v>8811</v>
      </c>
      <c r="G3538" s="589">
        <v>15001.57</v>
      </c>
      <c r="H3538" s="590">
        <f>G3538*'ЗМІСТ'!$E$13/1000*1.2</f>
        <v>786.9091545</v>
      </c>
      <c r="I3538" s="591"/>
      <c r="J3538" s="592"/>
      <c r="K3538" s="591"/>
      <c r="L3538" s="575"/>
      <c r="M3538" s="593"/>
      <c r="N3538" s="562"/>
      <c r="O3538" s="564"/>
    </row>
    <row r="3539" ht="13.5" customHeight="1" outlineLevel="1">
      <c r="A3539" s="564"/>
      <c r="B3539" s="216">
        <f t="shared" si="1"/>
        <v>3534</v>
      </c>
      <c r="C3539" s="621"/>
      <c r="D3539" s="73">
        <v>8.595057630154E12</v>
      </c>
      <c r="E3539" s="55" t="s">
        <v>3842</v>
      </c>
      <c r="F3539" s="594" t="s">
        <v>3843</v>
      </c>
      <c r="G3539" s="589">
        <v>8133.56</v>
      </c>
      <c r="H3539" s="590">
        <f>G3539*'ЗМІСТ'!$E$13/1000*1.2</f>
        <v>426.6468658</v>
      </c>
      <c r="I3539" s="591"/>
      <c r="J3539" s="592"/>
      <c r="K3539" s="591"/>
      <c r="L3539" s="575"/>
      <c r="M3539" s="593"/>
      <c r="N3539" s="562"/>
      <c r="O3539" s="564"/>
    </row>
    <row r="3540" ht="13.5" customHeight="1" outlineLevel="1">
      <c r="A3540" s="564"/>
      <c r="B3540" s="216">
        <f t="shared" si="1"/>
        <v>3535</v>
      </c>
      <c r="C3540" s="616"/>
      <c r="D3540" s="73">
        <v>8.595057660106E12</v>
      </c>
      <c r="E3540" s="55" t="s">
        <v>8812</v>
      </c>
      <c r="F3540" s="594" t="s">
        <v>8813</v>
      </c>
      <c r="G3540" s="589">
        <v>20246.95</v>
      </c>
      <c r="H3540" s="590">
        <f>G3540*'ЗМІСТ'!$E$13/1000*1.2</f>
        <v>1062.056192</v>
      </c>
      <c r="I3540" s="591"/>
      <c r="J3540" s="592"/>
      <c r="K3540" s="591"/>
      <c r="L3540" s="575"/>
      <c r="M3540" s="593"/>
      <c r="N3540" s="562"/>
      <c r="O3540" s="564"/>
    </row>
    <row r="3541" ht="13.5" customHeight="1" outlineLevel="1">
      <c r="A3541" s="564"/>
      <c r="B3541" s="216">
        <f t="shared" si="1"/>
        <v>3536</v>
      </c>
      <c r="C3541" s="621"/>
      <c r="D3541" s="73">
        <v>8.595057629486E12</v>
      </c>
      <c r="E3541" s="55" t="s">
        <v>3844</v>
      </c>
      <c r="F3541" s="594" t="s">
        <v>3845</v>
      </c>
      <c r="G3541" s="589">
        <v>11332.27</v>
      </c>
      <c r="H3541" s="590">
        <f>G3541*'ЗМІСТ'!$E$13/1000*1.2</f>
        <v>594.4355827</v>
      </c>
      <c r="I3541" s="591"/>
      <c r="J3541" s="592"/>
      <c r="K3541" s="591"/>
      <c r="L3541" s="575"/>
      <c r="M3541" s="593"/>
      <c r="N3541" s="562"/>
      <c r="O3541" s="564"/>
    </row>
    <row r="3542" ht="13.5" customHeight="1" outlineLevel="1">
      <c r="A3542" s="564"/>
      <c r="B3542" s="216">
        <f t="shared" si="1"/>
        <v>3537</v>
      </c>
      <c r="C3542" s="616"/>
      <c r="D3542" s="73">
        <v>8.595057660113E12</v>
      </c>
      <c r="E3542" s="55" t="s">
        <v>8814</v>
      </c>
      <c r="F3542" s="594" t="s">
        <v>8815</v>
      </c>
      <c r="G3542" s="589">
        <v>21863.61</v>
      </c>
      <c r="H3542" s="590">
        <f>G3542*'ЗМІСТ'!$E$13/1000*1.2</f>
        <v>1146.858286</v>
      </c>
      <c r="I3542" s="591"/>
      <c r="J3542" s="592"/>
      <c r="K3542" s="591"/>
      <c r="L3542" s="575"/>
      <c r="M3542" s="593"/>
      <c r="N3542" s="562"/>
      <c r="O3542" s="564"/>
    </row>
    <row r="3543" ht="13.5" customHeight="1" outlineLevel="1">
      <c r="A3543" s="564"/>
      <c r="B3543" s="216">
        <f t="shared" si="1"/>
        <v>3538</v>
      </c>
      <c r="C3543" s="621"/>
      <c r="D3543" s="73">
        <v>8.595057637061E12</v>
      </c>
      <c r="E3543" s="55" t="s">
        <v>3846</v>
      </c>
      <c r="F3543" s="594" t="s">
        <v>3847</v>
      </c>
      <c r="G3543" s="589">
        <v>11496.06</v>
      </c>
      <c r="H3543" s="590">
        <f>G3543*'ЗМІСТ'!$E$13/1000*1.2</f>
        <v>603.0272068</v>
      </c>
      <c r="I3543" s="591"/>
      <c r="J3543" s="592"/>
      <c r="K3543" s="591"/>
      <c r="L3543" s="575"/>
      <c r="M3543" s="593"/>
      <c r="N3543" s="562"/>
      <c r="O3543" s="564"/>
    </row>
    <row r="3544" ht="13.5" customHeight="1" outlineLevel="1">
      <c r="A3544" s="564"/>
      <c r="B3544" s="216">
        <f t="shared" si="1"/>
        <v>3539</v>
      </c>
      <c r="C3544" s="616"/>
      <c r="D3544" s="73">
        <v>8.59505766012E12</v>
      </c>
      <c r="E3544" s="55" t="s">
        <v>8816</v>
      </c>
      <c r="F3544" s="594" t="s">
        <v>8817</v>
      </c>
      <c r="G3544" s="589">
        <v>24592.28</v>
      </c>
      <c r="H3544" s="590">
        <f>G3544*'ЗМІСТ'!$E$13/1000*1.2</f>
        <v>1289.990998</v>
      </c>
      <c r="I3544" s="591"/>
      <c r="J3544" s="592"/>
      <c r="K3544" s="591"/>
      <c r="L3544" s="575"/>
      <c r="M3544" s="593"/>
      <c r="N3544" s="562"/>
      <c r="O3544" s="564"/>
    </row>
    <row r="3545" ht="13.5" customHeight="1" outlineLevel="1">
      <c r="A3545" s="564"/>
      <c r="B3545" s="216">
        <f t="shared" si="1"/>
        <v>3540</v>
      </c>
      <c r="C3545" s="621"/>
      <c r="D3545" s="73">
        <v>8.595057637078E12</v>
      </c>
      <c r="E3545" s="55" t="s">
        <v>3848</v>
      </c>
      <c r="F3545" s="594" t="s">
        <v>3849</v>
      </c>
      <c r="G3545" s="589">
        <v>12673.16</v>
      </c>
      <c r="H3545" s="590">
        <f>G3545*'ЗМІСТ'!$E$13/1000*1.2</f>
        <v>664.7721286</v>
      </c>
      <c r="I3545" s="591"/>
      <c r="J3545" s="592"/>
      <c r="K3545" s="591"/>
      <c r="L3545" s="575"/>
      <c r="M3545" s="593"/>
      <c r="N3545" s="562"/>
      <c r="O3545" s="564"/>
    </row>
    <row r="3546" ht="13.5" customHeight="1" outlineLevel="1">
      <c r="A3546" s="564"/>
      <c r="B3546" s="216">
        <f t="shared" si="1"/>
        <v>3541</v>
      </c>
      <c r="C3546" s="616"/>
      <c r="D3546" s="73">
        <v>8.595057655164E12</v>
      </c>
      <c r="E3546" s="55" t="s">
        <v>8818</v>
      </c>
      <c r="F3546" s="594" t="s">
        <v>8819</v>
      </c>
      <c r="G3546" s="589">
        <v>374.99</v>
      </c>
      <c r="H3546" s="590">
        <f>G3546*'ЗМІСТ'!$E$13/1000*1.2</f>
        <v>19.67014545</v>
      </c>
      <c r="I3546" s="591"/>
      <c r="J3546" s="592"/>
      <c r="K3546" s="591"/>
      <c r="L3546" s="575"/>
      <c r="M3546" s="593"/>
      <c r="N3546" s="562"/>
      <c r="O3546" s="564"/>
    </row>
    <row r="3547" ht="13.5" customHeight="1" outlineLevel="1">
      <c r="A3547" s="564"/>
      <c r="B3547" s="216">
        <f t="shared" si="1"/>
        <v>3542</v>
      </c>
      <c r="C3547" s="621"/>
      <c r="D3547" s="73">
        <v>8.59505765093E12</v>
      </c>
      <c r="E3547" s="55" t="s">
        <v>8820</v>
      </c>
      <c r="F3547" s="594" t="s">
        <v>8821</v>
      </c>
      <c r="G3547" s="589">
        <v>11603.33</v>
      </c>
      <c r="H3547" s="590">
        <f>G3547*'ЗМІСТ'!$E$13/1000*1.2</f>
        <v>608.6540675</v>
      </c>
      <c r="I3547" s="591">
        <v>0.03078861842189804</v>
      </c>
      <c r="J3547" s="592"/>
      <c r="K3547" s="591"/>
      <c r="L3547" s="575"/>
      <c r="M3547" s="593"/>
      <c r="N3547" s="562"/>
      <c r="O3547" s="564"/>
    </row>
    <row r="3548" ht="13.5" customHeight="1" outlineLevel="1">
      <c r="A3548" s="564"/>
      <c r="B3548" s="216">
        <f t="shared" si="1"/>
        <v>3543</v>
      </c>
      <c r="C3548" s="616"/>
      <c r="D3548" s="73">
        <v>8.595057638013E12</v>
      </c>
      <c r="E3548" s="55" t="s">
        <v>4093</v>
      </c>
      <c r="F3548" s="594" t="s">
        <v>4094</v>
      </c>
      <c r="G3548" s="589">
        <v>5697.87</v>
      </c>
      <c r="H3548" s="590">
        <f>G3548*'ЗМІСТ'!$E$13/1000*1.2</f>
        <v>298.8824546</v>
      </c>
      <c r="I3548" s="591">
        <v>0.04261574982422429</v>
      </c>
      <c r="J3548" s="592"/>
      <c r="K3548" s="591"/>
      <c r="L3548" s="575"/>
      <c r="M3548" s="593"/>
      <c r="N3548" s="562"/>
      <c r="O3548" s="564"/>
    </row>
    <row r="3549" ht="13.5" customHeight="1" outlineLevel="1">
      <c r="A3549" s="564"/>
      <c r="B3549" s="216">
        <f t="shared" si="1"/>
        <v>3544</v>
      </c>
      <c r="C3549" s="621"/>
      <c r="D3549" s="73">
        <v>8.595057659483E12</v>
      </c>
      <c r="E3549" s="55" t="s">
        <v>8822</v>
      </c>
      <c r="F3549" s="594" t="s">
        <v>8823</v>
      </c>
      <c r="G3549" s="589">
        <v>15903.08</v>
      </c>
      <c r="H3549" s="590">
        <f>G3549*'ЗМІСТ'!$E$13/1000*1.2</f>
        <v>834.1979698</v>
      </c>
      <c r="I3549" s="591">
        <v>0.03370573674369233</v>
      </c>
      <c r="J3549" s="592"/>
      <c r="K3549" s="591"/>
      <c r="L3549" s="575"/>
      <c r="M3549" s="593"/>
      <c r="N3549" s="562"/>
      <c r="O3549" s="564"/>
    </row>
    <row r="3550" ht="13.5" customHeight="1" outlineLevel="1">
      <c r="A3550" s="564"/>
      <c r="B3550" s="216">
        <f t="shared" si="1"/>
        <v>3545</v>
      </c>
      <c r="C3550" s="616"/>
      <c r="D3550" s="73">
        <v>8.59505763802E12</v>
      </c>
      <c r="E3550" s="55" t="s">
        <v>4095</v>
      </c>
      <c r="F3550" s="594" t="s">
        <v>4096</v>
      </c>
      <c r="G3550" s="589">
        <v>7679.65</v>
      </c>
      <c r="H3550" s="590">
        <f>G3550*'ЗМІСТ'!$E$13/1000*1.2</f>
        <v>402.8369623</v>
      </c>
      <c r="I3550" s="591">
        <v>0.04765709325673338</v>
      </c>
      <c r="J3550" s="592"/>
      <c r="K3550" s="591"/>
      <c r="L3550" s="575"/>
      <c r="M3550" s="593"/>
      <c r="N3550" s="562"/>
      <c r="O3550" s="564"/>
    </row>
    <row r="3551" ht="13.5" customHeight="1" outlineLevel="1">
      <c r="A3551" s="564"/>
      <c r="B3551" s="216">
        <f t="shared" si="1"/>
        <v>3546</v>
      </c>
      <c r="C3551" s="616"/>
      <c r="D3551" s="73">
        <v>8.595057650947E12</v>
      </c>
      <c r="E3551" s="55" t="s">
        <v>8824</v>
      </c>
      <c r="F3551" s="594" t="s">
        <v>8825</v>
      </c>
      <c r="G3551" s="589">
        <v>19432.09</v>
      </c>
      <c r="H3551" s="590">
        <f>G3551*'ЗМІСТ'!$E$13/1000*1.2</f>
        <v>1019.312613</v>
      </c>
      <c r="I3551" s="591">
        <v>0.04327124914077428</v>
      </c>
      <c r="J3551" s="592"/>
      <c r="K3551" s="591"/>
      <c r="L3551" s="575"/>
      <c r="M3551" s="593"/>
      <c r="N3551" s="562"/>
      <c r="O3551" s="564"/>
    </row>
    <row r="3552" ht="13.5" customHeight="1" outlineLevel="1">
      <c r="A3552" s="564"/>
      <c r="B3552" s="216">
        <f t="shared" si="1"/>
        <v>3547</v>
      </c>
      <c r="C3552" s="616"/>
      <c r="D3552" s="73">
        <v>8.595057638037E12</v>
      </c>
      <c r="E3552" s="55" t="s">
        <v>4097</v>
      </c>
      <c r="F3552" s="594" t="s">
        <v>4098</v>
      </c>
      <c r="G3552" s="589">
        <v>12303.15</v>
      </c>
      <c r="H3552" s="590">
        <f>G3552*'ЗМІСТ'!$E$13/1000*1.2</f>
        <v>645.3632096</v>
      </c>
      <c r="I3552" s="591">
        <v>0.06589596752210149</v>
      </c>
      <c r="J3552" s="592"/>
      <c r="K3552" s="591"/>
      <c r="L3552" s="575"/>
      <c r="M3552" s="593"/>
      <c r="N3552" s="562"/>
      <c r="O3552" s="564"/>
    </row>
    <row r="3553" ht="13.5" customHeight="1" outlineLevel="1">
      <c r="A3553" s="564"/>
      <c r="B3553" s="216">
        <f t="shared" si="1"/>
        <v>3548</v>
      </c>
      <c r="C3553" s="616"/>
      <c r="D3553" s="73">
        <v>8.595057659506E12</v>
      </c>
      <c r="E3553" s="55" t="s">
        <v>8826</v>
      </c>
      <c r="F3553" s="594" t="s">
        <v>8827</v>
      </c>
      <c r="G3553" s="589">
        <v>32777.17</v>
      </c>
      <c r="H3553" s="590">
        <f>G3553*'ЗМІСТ'!$E$13/1000*1.2</f>
        <v>1719.330386</v>
      </c>
      <c r="I3553" s="591"/>
      <c r="J3553" s="592"/>
      <c r="K3553" s="591"/>
      <c r="L3553" s="575"/>
      <c r="M3553" s="593"/>
      <c r="N3553" s="562"/>
      <c r="O3553" s="564"/>
    </row>
    <row r="3554" ht="13.5" customHeight="1" outlineLevel="1">
      <c r="A3554" s="564"/>
      <c r="B3554" s="216">
        <f t="shared" si="1"/>
        <v>3549</v>
      </c>
      <c r="C3554" s="616"/>
      <c r="D3554" s="73">
        <v>8.595057638051E12</v>
      </c>
      <c r="E3554" s="55" t="s">
        <v>4099</v>
      </c>
      <c r="F3554" s="594" t="s">
        <v>4100</v>
      </c>
      <c r="G3554" s="589">
        <v>19981.71</v>
      </c>
      <c r="H3554" s="590">
        <f>G3554*'ЗМІСТ'!$E$13/1000*1.2</f>
        <v>1048.142996</v>
      </c>
      <c r="I3554" s="591">
        <v>0.08020237112951238</v>
      </c>
      <c r="J3554" s="592"/>
      <c r="K3554" s="591"/>
      <c r="L3554" s="575"/>
      <c r="M3554" s="593"/>
      <c r="N3554" s="562"/>
      <c r="O3554" s="564"/>
    </row>
    <row r="3555" ht="13.5" customHeight="1" outlineLevel="1">
      <c r="A3555" s="564"/>
      <c r="B3555" s="216">
        <f t="shared" si="1"/>
        <v>3550</v>
      </c>
      <c r="C3555" s="616"/>
      <c r="D3555" s="73">
        <v>8.595057659513E12</v>
      </c>
      <c r="E3555" s="55" t="s">
        <v>8828</v>
      </c>
      <c r="F3555" s="594" t="s">
        <v>8829</v>
      </c>
      <c r="G3555" s="589">
        <v>55229.92</v>
      </c>
      <c r="H3555" s="590">
        <f>G3555*'ЗМІСТ'!$E$13/1000*1.2</f>
        <v>2897.092081</v>
      </c>
      <c r="I3555" s="591"/>
      <c r="J3555" s="592"/>
      <c r="K3555" s="591"/>
      <c r="L3555" s="575"/>
      <c r="M3555" s="593"/>
      <c r="N3555" s="562"/>
      <c r="O3555" s="564"/>
    </row>
    <row r="3556" ht="13.5" customHeight="1" outlineLevel="1">
      <c r="A3556" s="564"/>
      <c r="B3556" s="216">
        <f t="shared" si="1"/>
        <v>3551</v>
      </c>
      <c r="C3556" s="616"/>
      <c r="D3556" s="73">
        <v>8.595057638068E12</v>
      </c>
      <c r="E3556" s="55" t="s">
        <v>4101</v>
      </c>
      <c r="F3556" s="594" t="s">
        <v>4102</v>
      </c>
      <c r="G3556" s="589">
        <v>38078.23</v>
      </c>
      <c r="H3556" s="590">
        <f>G3556*'ЗМІСТ'!$E$13/1000*1.2</f>
        <v>1997.398124</v>
      </c>
      <c r="I3556" s="591">
        <v>0.07466759367253577</v>
      </c>
      <c r="J3556" s="592"/>
      <c r="K3556" s="591"/>
      <c r="L3556" s="575"/>
      <c r="M3556" s="593"/>
      <c r="N3556" s="562"/>
      <c r="O3556" s="564"/>
    </row>
    <row r="3557" ht="13.5" customHeight="1" outlineLevel="1">
      <c r="A3557" s="564"/>
      <c r="B3557" s="216">
        <f t="shared" si="1"/>
        <v>3552</v>
      </c>
      <c r="C3557" s="195"/>
      <c r="D3557" s="73">
        <v>8.595057659469E12</v>
      </c>
      <c r="E3557" s="55" t="s">
        <v>8830</v>
      </c>
      <c r="F3557" s="594" t="s">
        <v>8831</v>
      </c>
      <c r="G3557" s="589">
        <v>9283.52</v>
      </c>
      <c r="H3557" s="590">
        <f>G3557*'ЗМІСТ'!$E$13/1000*1.2</f>
        <v>486.9681556</v>
      </c>
      <c r="I3557" s="591">
        <v>0.030846258776986827</v>
      </c>
      <c r="J3557" s="592"/>
      <c r="K3557" s="591"/>
      <c r="L3557" s="575"/>
      <c r="M3557" s="593"/>
      <c r="N3557" s="562"/>
      <c r="O3557" s="564"/>
    </row>
    <row r="3558" ht="13.5" customHeight="1" outlineLevel="1">
      <c r="A3558" s="564"/>
      <c r="B3558" s="216">
        <f t="shared" si="1"/>
        <v>3553</v>
      </c>
      <c r="C3558" s="616"/>
      <c r="D3558" s="73">
        <v>8.595057637993E12</v>
      </c>
      <c r="E3558" s="55" t="s">
        <v>4089</v>
      </c>
      <c r="F3558" s="594" t="s">
        <v>4090</v>
      </c>
      <c r="G3558" s="589">
        <v>5332.36</v>
      </c>
      <c r="H3558" s="590">
        <f>G3558*'ЗМІСТ'!$E$13/1000*1.2</f>
        <v>279.7095837</v>
      </c>
      <c r="I3558" s="591">
        <v>0.03986588312519123</v>
      </c>
      <c r="J3558" s="592"/>
      <c r="K3558" s="591"/>
      <c r="L3558" s="575"/>
      <c r="M3558" s="593"/>
      <c r="N3558" s="562"/>
      <c r="O3558" s="564"/>
    </row>
    <row r="3559" ht="13.5" customHeight="1" outlineLevel="1">
      <c r="A3559" s="564"/>
      <c r="B3559" s="216">
        <f t="shared" si="1"/>
        <v>3554</v>
      </c>
      <c r="C3559" s="616"/>
      <c r="D3559" s="73">
        <v>8.59505765952E12</v>
      </c>
      <c r="E3559" s="55" t="s">
        <v>8832</v>
      </c>
      <c r="F3559" s="594" t="s">
        <v>8833</v>
      </c>
      <c r="G3559" s="589">
        <v>61652.57</v>
      </c>
      <c r="H3559" s="590">
        <f>G3559*'ЗМІСТ'!$E$13/1000*1.2</f>
        <v>3233.992958</v>
      </c>
      <c r="I3559" s="591"/>
      <c r="J3559" s="592"/>
      <c r="K3559" s="591"/>
      <c r="L3559" s="575"/>
      <c r="M3559" s="593"/>
      <c r="N3559" s="562"/>
      <c r="O3559" s="564"/>
    </row>
    <row r="3560" ht="13.5" customHeight="1" outlineLevel="1">
      <c r="A3560" s="564"/>
      <c r="B3560" s="216">
        <f t="shared" si="1"/>
        <v>3555</v>
      </c>
      <c r="C3560" s="616"/>
      <c r="D3560" s="73">
        <v>8.595057638075E12</v>
      </c>
      <c r="E3560" s="55" t="s">
        <v>4103</v>
      </c>
      <c r="F3560" s="594" t="s">
        <v>4104</v>
      </c>
      <c r="G3560" s="589">
        <v>38043.69</v>
      </c>
      <c r="H3560" s="590">
        <f>G3560*'ЗМІСТ'!$E$13/1000*1.2</f>
        <v>1995.586324</v>
      </c>
      <c r="I3560" s="591">
        <v>0.07332387534584228</v>
      </c>
      <c r="J3560" s="592"/>
      <c r="K3560" s="591"/>
      <c r="L3560" s="575"/>
      <c r="M3560" s="593"/>
      <c r="N3560" s="562"/>
      <c r="O3560" s="564"/>
    </row>
    <row r="3561" ht="13.5" customHeight="1" outlineLevel="1">
      <c r="A3561" s="564"/>
      <c r="B3561" s="216">
        <f t="shared" si="1"/>
        <v>3556</v>
      </c>
      <c r="C3561" s="616"/>
      <c r="D3561" s="73">
        <v>8.595057659537E12</v>
      </c>
      <c r="E3561" s="55" t="s">
        <v>8834</v>
      </c>
      <c r="F3561" s="594" t="s">
        <v>8835</v>
      </c>
      <c r="G3561" s="589">
        <v>100197.24</v>
      </c>
      <c r="H3561" s="590">
        <f>G3561*'ЗМІСТ'!$E$13/1000*1.2</f>
        <v>5255.858248</v>
      </c>
      <c r="I3561" s="591"/>
      <c r="J3561" s="592"/>
      <c r="K3561" s="591"/>
      <c r="L3561" s="575"/>
      <c r="M3561" s="593"/>
      <c r="N3561" s="562"/>
      <c r="O3561" s="564"/>
    </row>
    <row r="3562" ht="13.5" customHeight="1" outlineLevel="1">
      <c r="A3562" s="564"/>
      <c r="B3562" s="216">
        <f t="shared" si="1"/>
        <v>3557</v>
      </c>
      <c r="C3562" s="616"/>
      <c r="D3562" s="73">
        <v>8.595057638082E12</v>
      </c>
      <c r="E3562" s="55" t="s">
        <v>4105</v>
      </c>
      <c r="F3562" s="594" t="s">
        <v>4106</v>
      </c>
      <c r="G3562" s="589">
        <v>71959.63</v>
      </c>
      <c r="H3562" s="590">
        <f>G3562*'ЗМІСТ'!$E$13/1000*1.2</f>
        <v>3774.651027</v>
      </c>
      <c r="I3562" s="591">
        <v>0.06016811780268617</v>
      </c>
      <c r="J3562" s="592"/>
      <c r="K3562" s="591"/>
      <c r="L3562" s="575"/>
      <c r="M3562" s="593"/>
      <c r="N3562" s="562"/>
      <c r="O3562" s="564"/>
    </row>
    <row r="3563" ht="13.5" customHeight="1" outlineLevel="1">
      <c r="A3563" s="564"/>
      <c r="B3563" s="216">
        <f t="shared" si="1"/>
        <v>3558</v>
      </c>
      <c r="C3563" s="616"/>
      <c r="D3563" s="73">
        <v>8.595057659476E12</v>
      </c>
      <c r="E3563" s="55" t="s">
        <v>8836</v>
      </c>
      <c r="F3563" s="594" t="s">
        <v>8837</v>
      </c>
      <c r="G3563" s="589">
        <v>9983.58</v>
      </c>
      <c r="H3563" s="590">
        <f>G3563*'ЗМІСТ'!$E$13/1000*1.2</f>
        <v>523.6898869</v>
      </c>
      <c r="I3563" s="591"/>
      <c r="J3563" s="592"/>
      <c r="K3563" s="591"/>
      <c r="L3563" s="575"/>
      <c r="M3563" s="593"/>
      <c r="N3563" s="562"/>
      <c r="O3563" s="564"/>
    </row>
    <row r="3564" ht="13.5" customHeight="1" outlineLevel="1">
      <c r="A3564" s="564"/>
      <c r="B3564" s="216">
        <f t="shared" si="1"/>
        <v>3559</v>
      </c>
      <c r="C3564" s="616"/>
      <c r="D3564" s="73">
        <v>8.595057638006E12</v>
      </c>
      <c r="E3564" s="55" t="s">
        <v>4091</v>
      </c>
      <c r="F3564" s="594" t="s">
        <v>4092</v>
      </c>
      <c r="G3564" s="589">
        <v>5317.82</v>
      </c>
      <c r="H3564" s="590">
        <f>G3564*'ЗМІСТ'!$E$13/1000*1.2</f>
        <v>278.9468862</v>
      </c>
      <c r="I3564" s="591">
        <v>0.03892770684930092</v>
      </c>
      <c r="J3564" s="592"/>
      <c r="K3564" s="591"/>
      <c r="L3564" s="575"/>
      <c r="M3564" s="593"/>
      <c r="N3564" s="562"/>
      <c r="O3564" s="564"/>
    </row>
    <row r="3565" ht="13.5" customHeight="1" outlineLevel="1">
      <c r="A3565" s="564"/>
      <c r="B3565" s="216">
        <f t="shared" si="1"/>
        <v>3560</v>
      </c>
      <c r="C3565" s="616"/>
      <c r="D3565" s="73">
        <v>8.595057669147E12</v>
      </c>
      <c r="E3565" s="55" t="s">
        <v>429</v>
      </c>
      <c r="F3565" s="594" t="s">
        <v>430</v>
      </c>
      <c r="G3565" s="589">
        <v>1200.81</v>
      </c>
      <c r="H3565" s="590">
        <f>G3565*'ЗМІСТ'!$E$13/1000*1.2</f>
        <v>62.98863265</v>
      </c>
      <c r="I3565" s="591"/>
      <c r="J3565" s="592"/>
      <c r="K3565" s="591"/>
      <c r="L3565" s="575"/>
      <c r="M3565" s="593"/>
      <c r="N3565" s="562"/>
      <c r="O3565" s="564"/>
    </row>
    <row r="3566" ht="13.5" customHeight="1" outlineLevel="1">
      <c r="A3566" s="564"/>
      <c r="B3566" s="216">
        <f t="shared" si="1"/>
        <v>3561</v>
      </c>
      <c r="C3566" s="617"/>
      <c r="D3566" s="73">
        <v>8.595568910677E12</v>
      </c>
      <c r="E3566" s="55" t="s">
        <v>8838</v>
      </c>
      <c r="F3566" s="594" t="s">
        <v>8839</v>
      </c>
      <c r="G3566" s="589">
        <v>733.49</v>
      </c>
      <c r="H3566" s="590">
        <f>G3566*'ЗМІСТ'!$E$13/1000*1.2</f>
        <v>38.47530597</v>
      </c>
      <c r="I3566" s="591"/>
      <c r="J3566" s="592"/>
      <c r="K3566" s="591"/>
      <c r="L3566" s="575"/>
      <c r="M3566" s="593"/>
      <c r="N3566" s="562"/>
      <c r="O3566" s="564"/>
    </row>
    <row r="3567" ht="13.5" customHeight="1" outlineLevel="1">
      <c r="A3567" s="564"/>
      <c r="B3567" s="216">
        <f t="shared" si="1"/>
        <v>3562</v>
      </c>
      <c r="C3567" s="617"/>
      <c r="D3567" s="73">
        <v>8.595057614451E12</v>
      </c>
      <c r="E3567" s="55" t="s">
        <v>8840</v>
      </c>
      <c r="F3567" s="594" t="s">
        <v>8841</v>
      </c>
      <c r="G3567" s="589">
        <v>232.51</v>
      </c>
      <c r="H3567" s="590">
        <f>G3567*'ЗМІСТ'!$E$13/1000*1.2</f>
        <v>12.19633995</v>
      </c>
      <c r="I3567" s="591"/>
      <c r="J3567" s="592"/>
      <c r="K3567" s="591"/>
      <c r="L3567" s="575"/>
      <c r="M3567" s="593"/>
      <c r="N3567" s="562"/>
      <c r="O3567" s="564"/>
    </row>
    <row r="3568" ht="13.5" customHeight="1" outlineLevel="1">
      <c r="A3568" s="564"/>
      <c r="B3568" s="216">
        <f t="shared" si="1"/>
        <v>3563</v>
      </c>
      <c r="C3568" s="616"/>
      <c r="D3568" s="73">
        <v>8.595057616325E12</v>
      </c>
      <c r="E3568" s="55" t="s">
        <v>433</v>
      </c>
      <c r="F3568" s="594" t="s">
        <v>434</v>
      </c>
      <c r="G3568" s="589">
        <v>243.66</v>
      </c>
      <c r="H3568" s="590">
        <f>G3568*'ЗМІСТ'!$E$13/1000*1.2</f>
        <v>12.78121454</v>
      </c>
      <c r="I3568" s="591"/>
      <c r="J3568" s="592"/>
      <c r="K3568" s="591"/>
      <c r="L3568" s="575"/>
      <c r="M3568" s="593"/>
      <c r="N3568" s="562"/>
      <c r="O3568" s="564"/>
    </row>
    <row r="3569" ht="13.5" customHeight="1" outlineLevel="1">
      <c r="A3569" s="564"/>
      <c r="B3569" s="216">
        <f t="shared" si="1"/>
        <v>3564</v>
      </c>
      <c r="C3569" s="616"/>
      <c r="D3569" s="73">
        <v>8.59505761088E12</v>
      </c>
      <c r="E3569" s="55" t="s">
        <v>435</v>
      </c>
      <c r="F3569" s="594" t="s">
        <v>436</v>
      </c>
      <c r="G3569" s="589">
        <v>314.34</v>
      </c>
      <c r="H3569" s="590">
        <f>G3569*'ЗМІСТ'!$E$13/1000*1.2</f>
        <v>16.48874242</v>
      </c>
      <c r="I3569" s="591"/>
      <c r="J3569" s="592"/>
      <c r="K3569" s="591"/>
      <c r="L3569" s="575"/>
      <c r="M3569" s="593"/>
      <c r="N3569" s="562"/>
      <c r="O3569" s="564"/>
    </row>
    <row r="3570" ht="13.5" customHeight="1" outlineLevel="1">
      <c r="A3570" s="564"/>
      <c r="B3570" s="216">
        <f t="shared" si="1"/>
        <v>3565</v>
      </c>
      <c r="C3570" s="616"/>
      <c r="D3570" s="73">
        <v>8.595057616417E12</v>
      </c>
      <c r="E3570" s="55" t="s">
        <v>431</v>
      </c>
      <c r="F3570" s="594" t="s">
        <v>432</v>
      </c>
      <c r="G3570" s="589">
        <v>247.96</v>
      </c>
      <c r="H3570" s="590">
        <f>G3570*'ЗМІСТ'!$E$13/1000*1.2</f>
        <v>13.00677156</v>
      </c>
      <c r="I3570" s="591"/>
      <c r="J3570" s="592"/>
      <c r="K3570" s="591"/>
      <c r="L3570" s="575"/>
      <c r="M3570" s="593"/>
      <c r="N3570" s="562"/>
      <c r="O3570" s="564"/>
    </row>
    <row r="3571" ht="13.5" customHeight="1" outlineLevel="1">
      <c r="A3571" s="564"/>
      <c r="B3571" s="216">
        <f t="shared" si="1"/>
        <v>3566</v>
      </c>
      <c r="C3571" s="616"/>
      <c r="D3571" s="73">
        <v>8.595057664777E12</v>
      </c>
      <c r="E3571" s="55" t="s">
        <v>8842</v>
      </c>
      <c r="F3571" s="594" t="s">
        <v>8843</v>
      </c>
      <c r="G3571" s="589">
        <v>5320.01</v>
      </c>
      <c r="H3571" s="590">
        <f>G3571*'ЗМІСТ'!$E$13/1000*1.2</f>
        <v>279.061763</v>
      </c>
      <c r="I3571" s="591">
        <v>-0.07111707168061478</v>
      </c>
      <c r="J3571" s="592"/>
      <c r="K3571" s="591"/>
      <c r="L3571" s="575"/>
      <c r="M3571" s="593"/>
      <c r="N3571" s="562"/>
      <c r="O3571" s="564"/>
    </row>
    <row r="3572" ht="13.5" customHeight="1" outlineLevel="1">
      <c r="A3572" s="564"/>
      <c r="B3572" s="216">
        <f t="shared" si="1"/>
        <v>3567</v>
      </c>
      <c r="C3572" s="616"/>
      <c r="D3572" s="73">
        <v>8.595057644281E12</v>
      </c>
      <c r="E3572" s="55" t="s">
        <v>8844</v>
      </c>
      <c r="F3572" s="594" t="s">
        <v>8845</v>
      </c>
      <c r="G3572" s="589">
        <v>3199.01</v>
      </c>
      <c r="H3572" s="590">
        <f>G3572*'ЗМІСТ'!$E$13/1000*1.2</f>
        <v>167.8044534</v>
      </c>
      <c r="I3572" s="591"/>
      <c r="J3572" s="592"/>
      <c r="K3572" s="591"/>
      <c r="L3572" s="575"/>
      <c r="M3572" s="593"/>
      <c r="N3572" s="562"/>
      <c r="O3572" s="564"/>
    </row>
    <row r="3573" ht="13.5" customHeight="1" outlineLevel="1">
      <c r="A3573" s="564"/>
      <c r="B3573" s="216">
        <f t="shared" si="1"/>
        <v>3568</v>
      </c>
      <c r="C3573" s="616"/>
      <c r="D3573" s="73">
        <v>8.595057664784E12</v>
      </c>
      <c r="E3573" s="55" t="s">
        <v>8846</v>
      </c>
      <c r="F3573" s="594" t="s">
        <v>8847</v>
      </c>
      <c r="G3573" s="589">
        <v>4892.66</v>
      </c>
      <c r="H3573" s="590">
        <f>G3573*'ЗМІСТ'!$E$13/1000*1.2</f>
        <v>256.6450674</v>
      </c>
      <c r="I3573" s="591"/>
      <c r="J3573" s="592"/>
      <c r="K3573" s="591"/>
      <c r="L3573" s="575"/>
      <c r="M3573" s="593"/>
      <c r="N3573" s="562"/>
      <c r="O3573" s="564"/>
    </row>
    <row r="3574" ht="13.5" customHeight="1" outlineLevel="1">
      <c r="A3574" s="564"/>
      <c r="B3574" s="216">
        <f t="shared" si="1"/>
        <v>3569</v>
      </c>
      <c r="C3574" s="616"/>
      <c r="D3574" s="73">
        <v>8.595057644298E12</v>
      </c>
      <c r="E3574" s="55" t="s">
        <v>8848</v>
      </c>
      <c r="F3574" s="594" t="s">
        <v>8849</v>
      </c>
      <c r="G3574" s="589">
        <v>3107.21</v>
      </c>
      <c r="H3574" s="590">
        <f>G3574*'ЗМІСТ'!$E$13/1000*1.2</f>
        <v>162.9890734</v>
      </c>
      <c r="I3574" s="591"/>
      <c r="J3574" s="592"/>
      <c r="K3574" s="591"/>
      <c r="L3574" s="575"/>
      <c r="M3574" s="593"/>
      <c r="N3574" s="562"/>
      <c r="O3574" s="564"/>
    </row>
    <row r="3575" ht="13.5" customHeight="1" outlineLevel="1">
      <c r="A3575" s="564"/>
      <c r="B3575" s="216">
        <f t="shared" si="1"/>
        <v>3570</v>
      </c>
      <c r="C3575" s="616"/>
      <c r="D3575" s="73">
        <v>8.595057664791E12</v>
      </c>
      <c r="E3575" s="55" t="s">
        <v>8850</v>
      </c>
      <c r="F3575" s="594" t="s">
        <v>8851</v>
      </c>
      <c r="G3575" s="589">
        <v>6654.91</v>
      </c>
      <c r="H3575" s="590">
        <f>G3575*'ЗМІСТ'!$E$13/1000*1.2</f>
        <v>349.0841026</v>
      </c>
      <c r="I3575" s="591"/>
      <c r="J3575" s="592"/>
      <c r="K3575" s="591"/>
      <c r="L3575" s="575"/>
      <c r="M3575" s="593"/>
      <c r="N3575" s="562"/>
      <c r="O3575" s="564"/>
    </row>
    <row r="3576" ht="13.5" customHeight="1" outlineLevel="1">
      <c r="A3576" s="564"/>
      <c r="B3576" s="216">
        <f t="shared" si="1"/>
        <v>3571</v>
      </c>
      <c r="C3576" s="616"/>
      <c r="D3576" s="73">
        <v>8.595057644304E12</v>
      </c>
      <c r="E3576" s="55" t="s">
        <v>8852</v>
      </c>
      <c r="F3576" s="594" t="s">
        <v>8853</v>
      </c>
      <c r="G3576" s="589">
        <v>3715.65</v>
      </c>
      <c r="H3576" s="590">
        <f>G3576*'ЗМІСТ'!$E$13/1000*1.2</f>
        <v>194.9048666</v>
      </c>
      <c r="I3576" s="591"/>
      <c r="J3576" s="592"/>
      <c r="K3576" s="591"/>
      <c r="L3576" s="575"/>
      <c r="M3576" s="593"/>
      <c r="N3576" s="562"/>
      <c r="O3576" s="564"/>
    </row>
    <row r="3577" ht="13.5" customHeight="1" outlineLevel="1">
      <c r="A3577" s="564"/>
      <c r="B3577" s="216">
        <f t="shared" si="1"/>
        <v>3572</v>
      </c>
      <c r="C3577" s="616"/>
      <c r="D3577" s="73">
        <v>8.595057664807E12</v>
      </c>
      <c r="E3577" s="55" t="s">
        <v>8854</v>
      </c>
      <c r="F3577" s="594" t="s">
        <v>8855</v>
      </c>
      <c r="G3577" s="589">
        <v>8280.19</v>
      </c>
      <c r="H3577" s="590">
        <f>G3577*'ЗМІСТ'!$E$13/1000*1.2</f>
        <v>434.3383601</v>
      </c>
      <c r="I3577" s="591"/>
      <c r="J3577" s="592"/>
      <c r="K3577" s="591"/>
      <c r="L3577" s="575"/>
      <c r="M3577" s="593"/>
      <c r="N3577" s="562"/>
      <c r="O3577" s="564"/>
    </row>
    <row r="3578" ht="13.5" customHeight="1" outlineLevel="1">
      <c r="A3578" s="564"/>
      <c r="B3578" s="216">
        <f t="shared" si="1"/>
        <v>3573</v>
      </c>
      <c r="C3578" s="616"/>
      <c r="D3578" s="73">
        <v>8.595057644311E12</v>
      </c>
      <c r="E3578" s="55" t="s">
        <v>8856</v>
      </c>
      <c r="F3578" s="594" t="s">
        <v>8857</v>
      </c>
      <c r="G3578" s="589">
        <v>4668.61</v>
      </c>
      <c r="H3578" s="590">
        <f>G3578*'ЗМІСТ'!$E$13/1000*1.2</f>
        <v>244.8924978</v>
      </c>
      <c r="I3578" s="591"/>
      <c r="J3578" s="592"/>
      <c r="K3578" s="591"/>
      <c r="L3578" s="575"/>
      <c r="M3578" s="593"/>
      <c r="N3578" s="562"/>
      <c r="O3578" s="564"/>
    </row>
    <row r="3579" ht="13.5" customHeight="1" outlineLevel="1">
      <c r="A3579" s="564"/>
      <c r="B3579" s="216">
        <f t="shared" si="1"/>
        <v>3574</v>
      </c>
      <c r="C3579" s="616"/>
      <c r="D3579" s="73">
        <v>8.595057664814E12</v>
      </c>
      <c r="E3579" s="55" t="s">
        <v>8858</v>
      </c>
      <c r="F3579" s="594" t="s">
        <v>8859</v>
      </c>
      <c r="G3579" s="589">
        <v>9508.37</v>
      </c>
      <c r="H3579" s="590">
        <f>G3579*'ЗМІСТ'!$E$13/1000*1.2</f>
        <v>498.7626894</v>
      </c>
      <c r="I3579" s="591"/>
      <c r="J3579" s="592"/>
      <c r="K3579" s="591"/>
      <c r="L3579" s="575"/>
      <c r="M3579" s="593"/>
      <c r="N3579" s="562"/>
      <c r="O3579" s="564"/>
    </row>
    <row r="3580" ht="13.5" customHeight="1" outlineLevel="1">
      <c r="A3580" s="564"/>
      <c r="B3580" s="216">
        <f t="shared" si="1"/>
        <v>3575</v>
      </c>
      <c r="C3580" s="616"/>
      <c r="D3580" s="73">
        <v>8.595057644328E12</v>
      </c>
      <c r="E3580" s="55" t="s">
        <v>8860</v>
      </c>
      <c r="F3580" s="594" t="s">
        <v>8861</v>
      </c>
      <c r="G3580" s="589">
        <v>5774.8</v>
      </c>
      <c r="H3580" s="590">
        <f>G3580*'ЗМІСТ'!$E$13/1000*1.2</f>
        <v>302.917827</v>
      </c>
      <c r="I3580" s="591"/>
      <c r="J3580" s="592"/>
      <c r="K3580" s="591"/>
      <c r="L3580" s="575"/>
      <c r="M3580" s="593"/>
      <c r="N3580" s="562"/>
      <c r="O3580" s="564"/>
    </row>
    <row r="3581" ht="13.5" customHeight="1" outlineLevel="1">
      <c r="A3581" s="564"/>
      <c r="B3581" s="216">
        <f t="shared" si="1"/>
        <v>3576</v>
      </c>
      <c r="C3581" s="616"/>
      <c r="D3581" s="73">
        <v>8.595057664821E12</v>
      </c>
      <c r="E3581" s="55" t="s">
        <v>8862</v>
      </c>
      <c r="F3581" s="594" t="s">
        <v>8863</v>
      </c>
      <c r="G3581" s="589">
        <v>7983.6</v>
      </c>
      <c r="H3581" s="590">
        <f>G3581*'ЗМІСТ'!$E$13/1000*1.2</f>
        <v>418.780696</v>
      </c>
      <c r="I3581" s="591"/>
      <c r="J3581" s="592"/>
      <c r="K3581" s="591"/>
      <c r="L3581" s="575"/>
      <c r="M3581" s="593"/>
      <c r="N3581" s="562"/>
      <c r="O3581" s="564"/>
    </row>
    <row r="3582" ht="13.5" customHeight="1" outlineLevel="1">
      <c r="A3582" s="564"/>
      <c r="B3582" s="216">
        <f t="shared" si="1"/>
        <v>3577</v>
      </c>
      <c r="C3582" s="616"/>
      <c r="D3582" s="73">
        <v>8.595057644335E12</v>
      </c>
      <c r="E3582" s="55" t="s">
        <v>8864</v>
      </c>
      <c r="F3582" s="594" t="s">
        <v>8865</v>
      </c>
      <c r="G3582" s="589">
        <v>5868.66</v>
      </c>
      <c r="H3582" s="590">
        <f>G3582*'ЗМІСТ'!$E$13/1000*1.2</f>
        <v>307.8412645</v>
      </c>
      <c r="I3582" s="591"/>
      <c r="J3582" s="592"/>
      <c r="K3582" s="591"/>
      <c r="L3582" s="575"/>
      <c r="M3582" s="593"/>
      <c r="N3582" s="562"/>
      <c r="O3582" s="564"/>
    </row>
    <row r="3583" ht="13.5" customHeight="1" outlineLevel="1">
      <c r="A3583" s="564"/>
      <c r="B3583" s="216">
        <f t="shared" si="1"/>
        <v>3578</v>
      </c>
      <c r="C3583" s="616"/>
      <c r="D3583" s="73">
        <v>8.595057664838E12</v>
      </c>
      <c r="E3583" s="55" t="s">
        <v>8866</v>
      </c>
      <c r="F3583" s="594" t="s">
        <v>8867</v>
      </c>
      <c r="G3583" s="589">
        <v>9123.82</v>
      </c>
      <c r="H3583" s="590">
        <f>G3583*'ЗМІСТ'!$E$13/1000*1.2</f>
        <v>478.591073</v>
      </c>
      <c r="I3583" s="591"/>
      <c r="J3583" s="592"/>
      <c r="K3583" s="591"/>
      <c r="L3583" s="575"/>
      <c r="M3583" s="593"/>
      <c r="N3583" s="562"/>
      <c r="O3583" s="564"/>
    </row>
    <row r="3584" ht="13.5" customHeight="1" outlineLevel="1">
      <c r="A3584" s="564"/>
      <c r="B3584" s="216">
        <f t="shared" si="1"/>
        <v>3579</v>
      </c>
      <c r="C3584" s="616"/>
      <c r="D3584" s="73">
        <v>8.595057644342E12</v>
      </c>
      <c r="E3584" s="55" t="s">
        <v>8868</v>
      </c>
      <c r="F3584" s="594" t="s">
        <v>8869</v>
      </c>
      <c r="G3584" s="589">
        <v>6803.68</v>
      </c>
      <c r="H3584" s="590">
        <f>G3584*'ЗМІСТ'!$E$13/1000*1.2</f>
        <v>356.8878508</v>
      </c>
      <c r="I3584" s="591"/>
      <c r="J3584" s="592"/>
      <c r="K3584" s="591"/>
      <c r="L3584" s="575"/>
      <c r="M3584" s="593"/>
      <c r="N3584" s="562"/>
      <c r="O3584" s="564"/>
    </row>
    <row r="3585" ht="13.5" customHeight="1" outlineLevel="1">
      <c r="A3585" s="564"/>
      <c r="B3585" s="216">
        <f t="shared" si="1"/>
        <v>3580</v>
      </c>
      <c r="C3585" s="616"/>
      <c r="D3585" s="73">
        <v>8.595568933997E12</v>
      </c>
      <c r="E3585" s="55" t="s">
        <v>8870</v>
      </c>
      <c r="F3585" s="594" t="s">
        <v>226</v>
      </c>
      <c r="G3585" s="589">
        <v>10561.94</v>
      </c>
      <c r="H3585" s="590">
        <f>G3585*'ЗМІСТ'!$E$13/1000*1.2</f>
        <v>554.0278301</v>
      </c>
      <c r="I3585" s="591"/>
      <c r="J3585" s="592"/>
      <c r="K3585" s="591"/>
      <c r="L3585" s="575"/>
      <c r="M3585" s="593"/>
      <c r="N3585" s="562"/>
      <c r="O3585" s="564"/>
    </row>
    <row r="3586" ht="13.5" customHeight="1" outlineLevel="1">
      <c r="A3586" s="564"/>
      <c r="B3586" s="216">
        <f t="shared" si="1"/>
        <v>3581</v>
      </c>
      <c r="C3586" s="616"/>
      <c r="D3586" s="73">
        <v>8.595057650855E12</v>
      </c>
      <c r="E3586" s="55" t="s">
        <v>8871</v>
      </c>
      <c r="F3586" s="594" t="s">
        <v>8872</v>
      </c>
      <c r="G3586" s="589">
        <v>7453.7</v>
      </c>
      <c r="H3586" s="590">
        <f>G3586*'ЗМІСТ'!$E$13/1000*1.2</f>
        <v>390.9847279</v>
      </c>
      <c r="I3586" s="591"/>
      <c r="J3586" s="592"/>
      <c r="K3586" s="591"/>
      <c r="L3586" s="575"/>
      <c r="M3586" s="593"/>
      <c r="N3586" s="562"/>
      <c r="O3586" s="564"/>
    </row>
    <row r="3587" ht="13.5" customHeight="1" outlineLevel="1">
      <c r="A3587" s="564"/>
      <c r="B3587" s="216">
        <f t="shared" si="1"/>
        <v>3582</v>
      </c>
      <c r="C3587" s="616"/>
      <c r="D3587" s="73">
        <v>8.595057629813E12</v>
      </c>
      <c r="E3587" s="55" t="s">
        <v>3722</v>
      </c>
      <c r="F3587" s="594" t="s">
        <v>3723</v>
      </c>
      <c r="G3587" s="589">
        <v>3766.38</v>
      </c>
      <c r="H3587" s="590">
        <f>G3587*'ЗМІСТ'!$E$13/1000*1.2</f>
        <v>197.5659149</v>
      </c>
      <c r="I3587" s="591">
        <v>0.03190391214659378</v>
      </c>
      <c r="J3587" s="592"/>
      <c r="K3587" s="591"/>
      <c r="L3587" s="575"/>
      <c r="M3587" s="593"/>
      <c r="N3587" s="562"/>
      <c r="O3587" s="564"/>
    </row>
    <row r="3588" ht="13.5" customHeight="1" outlineLevel="1">
      <c r="A3588" s="564"/>
      <c r="B3588" s="216">
        <f t="shared" si="1"/>
        <v>3583</v>
      </c>
      <c r="C3588" s="616"/>
      <c r="D3588" s="73">
        <v>8.595057659407E12</v>
      </c>
      <c r="E3588" s="55" t="s">
        <v>8873</v>
      </c>
      <c r="F3588" s="594" t="s">
        <v>8874</v>
      </c>
      <c r="G3588" s="589">
        <v>10121.81</v>
      </c>
      <c r="H3588" s="590">
        <f>G3588*'ЗМІСТ'!$E$13/1000*1.2</f>
        <v>530.9407582</v>
      </c>
      <c r="I3588" s="591"/>
      <c r="J3588" s="592"/>
      <c r="K3588" s="591"/>
      <c r="L3588" s="575"/>
      <c r="M3588" s="593"/>
      <c r="N3588" s="562"/>
      <c r="O3588" s="564"/>
    </row>
    <row r="3589" ht="13.5" customHeight="1" outlineLevel="1">
      <c r="A3589" s="564"/>
      <c r="B3589" s="216">
        <f t="shared" si="1"/>
        <v>3584</v>
      </c>
      <c r="C3589" s="616"/>
      <c r="D3589" s="73">
        <v>8.595057630246E12</v>
      </c>
      <c r="E3589" s="55" t="s">
        <v>3724</v>
      </c>
      <c r="F3589" s="594" t="s">
        <v>3725</v>
      </c>
      <c r="G3589" s="589">
        <v>4896.0</v>
      </c>
      <c r="H3589" s="590">
        <f>G3589*'ЗМІСТ'!$E$13/1000*1.2</f>
        <v>256.8202675</v>
      </c>
      <c r="I3589" s="591">
        <v>0.032688144832843304</v>
      </c>
      <c r="J3589" s="592"/>
      <c r="K3589" s="591"/>
      <c r="L3589" s="575"/>
      <c r="M3589" s="593"/>
      <c r="N3589" s="562"/>
      <c r="O3589" s="564"/>
    </row>
    <row r="3590" ht="13.5" customHeight="1" outlineLevel="1">
      <c r="A3590" s="564"/>
      <c r="B3590" s="216">
        <f t="shared" si="1"/>
        <v>3585</v>
      </c>
      <c r="C3590" s="616"/>
      <c r="D3590" s="73">
        <v>8.595057650862E12</v>
      </c>
      <c r="E3590" s="55" t="s">
        <v>8875</v>
      </c>
      <c r="F3590" s="594" t="s">
        <v>8876</v>
      </c>
      <c r="G3590" s="589">
        <v>12270.84</v>
      </c>
      <c r="H3590" s="590">
        <f>G3590*'ЗМІСТ'!$E$13/1000*1.2</f>
        <v>643.6683847</v>
      </c>
      <c r="I3590" s="591"/>
      <c r="J3590" s="592"/>
      <c r="K3590" s="591"/>
      <c r="L3590" s="575"/>
      <c r="M3590" s="593"/>
      <c r="N3590" s="562"/>
      <c r="O3590" s="564"/>
    </row>
    <row r="3591" ht="13.5" customHeight="1" outlineLevel="1">
      <c r="A3591" s="564"/>
      <c r="B3591" s="216">
        <f t="shared" si="1"/>
        <v>3586</v>
      </c>
      <c r="C3591" s="616"/>
      <c r="D3591" s="73">
        <v>8.59505762982E12</v>
      </c>
      <c r="E3591" s="55" t="s">
        <v>3726</v>
      </c>
      <c r="F3591" s="594" t="s">
        <v>3727</v>
      </c>
      <c r="G3591" s="589">
        <v>7170.71</v>
      </c>
      <c r="H3591" s="590">
        <f>G3591*'ЗМІСТ'!$E$13/1000*1.2</f>
        <v>376.1404535</v>
      </c>
      <c r="I3591" s="591"/>
      <c r="J3591" s="592"/>
      <c r="K3591" s="591"/>
      <c r="L3591" s="575"/>
      <c r="M3591" s="593"/>
      <c r="N3591" s="562"/>
      <c r="O3591" s="564"/>
    </row>
    <row r="3592" ht="13.5" customHeight="1" outlineLevel="1">
      <c r="A3592" s="564"/>
      <c r="B3592" s="216">
        <f t="shared" si="1"/>
        <v>3587</v>
      </c>
      <c r="C3592" s="616"/>
      <c r="D3592" s="73">
        <v>8.595057659421E12</v>
      </c>
      <c r="E3592" s="55" t="s">
        <v>8877</v>
      </c>
      <c r="F3592" s="594" t="s">
        <v>8878</v>
      </c>
      <c r="G3592" s="589">
        <v>21392.15</v>
      </c>
      <c r="H3592" s="590">
        <f>G3592*'ЗМІСТ'!$E$13/1000*1.2</f>
        <v>1122.127795</v>
      </c>
      <c r="I3592" s="591"/>
      <c r="J3592" s="592"/>
      <c r="K3592" s="591"/>
      <c r="L3592" s="575"/>
      <c r="M3592" s="593"/>
      <c r="N3592" s="562"/>
      <c r="O3592" s="564"/>
    </row>
    <row r="3593" ht="13.5" customHeight="1" outlineLevel="1">
      <c r="A3593" s="564"/>
      <c r="B3593" s="216">
        <f t="shared" si="1"/>
        <v>3588</v>
      </c>
      <c r="C3593" s="616"/>
      <c r="D3593" s="73">
        <v>8.595057629561E12</v>
      </c>
      <c r="E3593" s="55" t="s">
        <v>3728</v>
      </c>
      <c r="F3593" s="594" t="s">
        <v>3729</v>
      </c>
      <c r="G3593" s="589">
        <v>12287.04</v>
      </c>
      <c r="H3593" s="590">
        <f>G3593*'ЗМІСТ'!$E$13/1000*1.2</f>
        <v>644.5181576</v>
      </c>
      <c r="I3593" s="591"/>
      <c r="J3593" s="592"/>
      <c r="K3593" s="591"/>
      <c r="L3593" s="575"/>
      <c r="M3593" s="593"/>
      <c r="N3593" s="562"/>
      <c r="O3593" s="564"/>
    </row>
    <row r="3594" ht="13.5" customHeight="1" outlineLevel="1">
      <c r="A3594" s="564"/>
      <c r="B3594" s="216">
        <f t="shared" si="1"/>
        <v>3589</v>
      </c>
      <c r="C3594" s="616"/>
      <c r="D3594" s="73">
        <v>8.595057659438E12</v>
      </c>
      <c r="E3594" s="55" t="s">
        <v>8879</v>
      </c>
      <c r="F3594" s="594" t="s">
        <v>8880</v>
      </c>
      <c r="G3594" s="589">
        <v>29099.43</v>
      </c>
      <c r="H3594" s="590">
        <f>G3594*'ЗМІСТ'!$E$13/1000*1.2</f>
        <v>1526.414093</v>
      </c>
      <c r="I3594" s="591"/>
      <c r="J3594" s="592"/>
      <c r="K3594" s="591"/>
      <c r="L3594" s="575"/>
      <c r="M3594" s="593"/>
      <c r="N3594" s="562"/>
      <c r="O3594" s="564"/>
      <c r="P3594" s="25"/>
      <c r="Q3594" s="25"/>
    </row>
    <row r="3595" ht="13.5" customHeight="1" outlineLevel="1">
      <c r="A3595" s="564"/>
      <c r="B3595" s="216">
        <f t="shared" si="1"/>
        <v>3590</v>
      </c>
      <c r="C3595" s="616"/>
      <c r="D3595" s="73">
        <v>8.59505763026E12</v>
      </c>
      <c r="E3595" s="55" t="s">
        <v>3730</v>
      </c>
      <c r="F3595" s="594" t="s">
        <v>3731</v>
      </c>
      <c r="G3595" s="589">
        <v>17295.62</v>
      </c>
      <c r="H3595" s="590">
        <f>G3595*'ЗМІСТ'!$E$13/1000*1.2</f>
        <v>907.2438226</v>
      </c>
      <c r="I3595" s="591"/>
      <c r="J3595" s="592"/>
      <c r="K3595" s="591"/>
      <c r="L3595" s="575"/>
      <c r="M3595" s="593"/>
      <c r="N3595" s="562"/>
      <c r="O3595" s="564"/>
      <c r="P3595" s="25"/>
      <c r="Q3595" s="25"/>
    </row>
    <row r="3596" ht="13.5" customHeight="1" outlineLevel="1">
      <c r="A3596" s="564"/>
      <c r="B3596" s="216">
        <f t="shared" si="1"/>
        <v>3591</v>
      </c>
      <c r="C3596" s="616"/>
      <c r="D3596" s="73">
        <v>8.595057659384E12</v>
      </c>
      <c r="E3596" s="55" t="s">
        <v>8881</v>
      </c>
      <c r="F3596" s="594" t="s">
        <v>8882</v>
      </c>
      <c r="G3596" s="589">
        <v>5793.23</v>
      </c>
      <c r="H3596" s="590">
        <f>G3596*'ЗМІСТ'!$E$13/1000*1.2</f>
        <v>303.8845748</v>
      </c>
      <c r="I3596" s="591"/>
      <c r="J3596" s="592"/>
      <c r="K3596" s="591"/>
      <c r="L3596" s="575"/>
      <c r="M3596" s="593"/>
      <c r="N3596" s="562"/>
      <c r="O3596" s="564"/>
      <c r="P3596" s="25"/>
      <c r="Q3596" s="25"/>
    </row>
    <row r="3597" ht="13.5" customHeight="1" outlineLevel="1">
      <c r="A3597" s="564"/>
      <c r="B3597" s="216">
        <f t="shared" si="1"/>
        <v>3592</v>
      </c>
      <c r="C3597" s="616"/>
      <c r="D3597" s="73">
        <v>8.595057630277E12</v>
      </c>
      <c r="E3597" s="55" t="s">
        <v>3718</v>
      </c>
      <c r="F3597" s="594" t="s">
        <v>3719</v>
      </c>
      <c r="G3597" s="589">
        <v>2865.13</v>
      </c>
      <c r="H3597" s="590">
        <f>G3597*'ЗМІСТ'!$E$13/1000*1.2</f>
        <v>150.290738</v>
      </c>
      <c r="I3597" s="591"/>
      <c r="J3597" s="592"/>
      <c r="K3597" s="591"/>
      <c r="L3597" s="575"/>
      <c r="M3597" s="593"/>
      <c r="N3597" s="562"/>
      <c r="O3597" s="564"/>
      <c r="P3597" s="25"/>
      <c r="Q3597" s="25"/>
    </row>
    <row r="3598" ht="13.5" customHeight="1" outlineLevel="1">
      <c r="A3598" s="564"/>
      <c r="B3598" s="216">
        <f t="shared" si="1"/>
        <v>3593</v>
      </c>
      <c r="C3598" s="616"/>
      <c r="D3598" s="73">
        <v>8.595057659445E12</v>
      </c>
      <c r="E3598" s="55" t="s">
        <v>8883</v>
      </c>
      <c r="F3598" s="594" t="s">
        <v>8884</v>
      </c>
      <c r="G3598" s="589">
        <v>36510.35</v>
      </c>
      <c r="H3598" s="590">
        <f>G3598*'ЗМІСТ'!$E$13/1000*1.2</f>
        <v>1915.15479</v>
      </c>
      <c r="I3598" s="591"/>
      <c r="J3598" s="592"/>
      <c r="K3598" s="591"/>
      <c r="L3598" s="575"/>
      <c r="M3598" s="593"/>
      <c r="N3598" s="562"/>
      <c r="O3598" s="564"/>
      <c r="P3598" s="25"/>
      <c r="Q3598" s="25"/>
    </row>
    <row r="3599" ht="13.5" customHeight="1" outlineLevel="1">
      <c r="A3599" s="564"/>
      <c r="B3599" s="216">
        <f t="shared" si="1"/>
        <v>3594</v>
      </c>
      <c r="C3599" s="616"/>
      <c r="D3599" s="73">
        <v>8.595057633193E12</v>
      </c>
      <c r="E3599" s="55" t="s">
        <v>3732</v>
      </c>
      <c r="F3599" s="594" t="s">
        <v>3733</v>
      </c>
      <c r="G3599" s="589">
        <v>20770.75</v>
      </c>
      <c r="H3599" s="590">
        <f>G3599*'ЗМІСТ'!$E$13/1000*1.2</f>
        <v>1089.532184</v>
      </c>
      <c r="I3599" s="591"/>
      <c r="J3599" s="592"/>
      <c r="K3599" s="591"/>
      <c r="L3599" s="575"/>
      <c r="M3599" s="593"/>
      <c r="N3599" s="562"/>
      <c r="O3599" s="564"/>
      <c r="P3599" s="25"/>
      <c r="Q3599" s="25"/>
    </row>
    <row r="3600" ht="13.5" customHeight="1" outlineLevel="1">
      <c r="A3600" s="564"/>
      <c r="B3600" s="216">
        <f t="shared" si="1"/>
        <v>3595</v>
      </c>
      <c r="C3600" s="616"/>
      <c r="D3600" s="73">
        <v>8.595057659452E12</v>
      </c>
      <c r="E3600" s="55" t="s">
        <v>8885</v>
      </c>
      <c r="F3600" s="594" t="s">
        <v>8886</v>
      </c>
      <c r="G3600" s="589">
        <v>42374.74</v>
      </c>
      <c r="H3600" s="590">
        <f>G3600*'ЗМІСТ'!$E$13/1000*1.2</f>
        <v>2222.772072</v>
      </c>
      <c r="I3600" s="591"/>
      <c r="J3600" s="592"/>
      <c r="K3600" s="591"/>
      <c r="L3600" s="575"/>
      <c r="M3600" s="593"/>
      <c r="N3600" s="562"/>
      <c r="O3600" s="564"/>
      <c r="P3600" s="25"/>
      <c r="Q3600" s="25"/>
    </row>
    <row r="3601" ht="13.5" customHeight="1" outlineLevel="1">
      <c r="A3601" s="564"/>
      <c r="B3601" s="216">
        <f t="shared" si="1"/>
        <v>3596</v>
      </c>
      <c r="C3601" s="616"/>
      <c r="D3601" s="73">
        <v>8.595057637009E12</v>
      </c>
      <c r="E3601" s="55" t="s">
        <v>3734</v>
      </c>
      <c r="F3601" s="594" t="s">
        <v>3735</v>
      </c>
      <c r="G3601" s="589">
        <v>27408.61</v>
      </c>
      <c r="H3601" s="590">
        <f>G3601*'ЗМІСТ'!$E$13/1000*1.2</f>
        <v>1437.721927</v>
      </c>
      <c r="I3601" s="591"/>
      <c r="J3601" s="592"/>
      <c r="K3601" s="591"/>
      <c r="L3601" s="575"/>
      <c r="M3601" s="593"/>
      <c r="N3601" s="562"/>
      <c r="O3601" s="564"/>
      <c r="P3601" s="25"/>
      <c r="Q3601" s="25"/>
    </row>
    <row r="3602" ht="13.5" customHeight="1" outlineLevel="1">
      <c r="A3602" s="564"/>
      <c r="B3602" s="216">
        <f t="shared" si="1"/>
        <v>3597</v>
      </c>
      <c r="C3602" s="616"/>
      <c r="D3602" s="73">
        <v>8.595057659391E12</v>
      </c>
      <c r="E3602" s="55" t="s">
        <v>8887</v>
      </c>
      <c r="F3602" s="594" t="s">
        <v>8888</v>
      </c>
      <c r="G3602" s="589">
        <v>6611.1</v>
      </c>
      <c r="H3602" s="590">
        <f>G3602*'ЗМІСТ'!$E$13/1000*1.2</f>
        <v>346.7860438</v>
      </c>
      <c r="I3602" s="591"/>
      <c r="J3602" s="592"/>
      <c r="K3602" s="591"/>
      <c r="L3602" s="575"/>
      <c r="M3602" s="593"/>
      <c r="N3602" s="562"/>
      <c r="O3602" s="564"/>
      <c r="P3602" s="25"/>
      <c r="Q3602" s="25"/>
    </row>
    <row r="3603" ht="13.5" customHeight="1" outlineLevel="1">
      <c r="A3603" s="564"/>
      <c r="B3603" s="216">
        <f t="shared" si="1"/>
        <v>3598</v>
      </c>
      <c r="C3603" s="616"/>
      <c r="D3603" s="73">
        <v>8.595057629622E12</v>
      </c>
      <c r="E3603" s="55" t="s">
        <v>3720</v>
      </c>
      <c r="F3603" s="594" t="s">
        <v>3721</v>
      </c>
      <c r="G3603" s="589">
        <v>3166.2</v>
      </c>
      <c r="H3603" s="590">
        <f>G3603*'ЗМІСТ'!$E$13/1000*1.2</f>
        <v>166.0834009</v>
      </c>
      <c r="I3603" s="591"/>
      <c r="J3603" s="592"/>
      <c r="K3603" s="591"/>
      <c r="L3603" s="575"/>
      <c r="M3603" s="593"/>
      <c r="N3603" s="562"/>
      <c r="O3603" s="564"/>
      <c r="P3603" s="25"/>
      <c r="Q3603" s="25"/>
    </row>
    <row r="3604" ht="13.5" customHeight="1" outlineLevel="1">
      <c r="A3604" s="564"/>
      <c r="B3604" s="216">
        <f t="shared" si="1"/>
        <v>3599</v>
      </c>
      <c r="C3604" s="616"/>
      <c r="D3604" s="73">
        <v>8.595057659308E12</v>
      </c>
      <c r="E3604" s="55" t="s">
        <v>8889</v>
      </c>
      <c r="F3604" s="594" t="s">
        <v>8890</v>
      </c>
      <c r="G3604" s="589">
        <v>5323.07</v>
      </c>
      <c r="H3604" s="590">
        <f>G3604*'ЗМІСТ'!$E$13/1000*1.2</f>
        <v>279.2222756</v>
      </c>
      <c r="I3604" s="591"/>
      <c r="J3604" s="592"/>
      <c r="K3604" s="591"/>
      <c r="L3604" s="575"/>
      <c r="M3604" s="593"/>
      <c r="N3604" s="562"/>
      <c r="O3604" s="564"/>
    </row>
    <row r="3605" ht="13.5" customHeight="1" outlineLevel="1">
      <c r="A3605" s="564"/>
      <c r="B3605" s="216">
        <f t="shared" si="1"/>
        <v>3600</v>
      </c>
      <c r="C3605" s="616"/>
      <c r="D3605" s="73">
        <v>8.595057629875E12</v>
      </c>
      <c r="E3605" s="55" t="s">
        <v>3703</v>
      </c>
      <c r="F3605" s="594" t="s">
        <v>3704</v>
      </c>
      <c r="G3605" s="589">
        <v>2237.08</v>
      </c>
      <c r="H3605" s="590">
        <f>G3605*'ЗМІСТ'!$E$13/1000*1.2</f>
        <v>117.3462998</v>
      </c>
      <c r="I3605" s="591"/>
      <c r="J3605" s="592"/>
      <c r="K3605" s="591"/>
      <c r="L3605" s="575"/>
      <c r="M3605" s="593"/>
      <c r="N3605" s="562"/>
      <c r="O3605" s="564"/>
    </row>
    <row r="3606" ht="13.5" customHeight="1" outlineLevel="1">
      <c r="A3606" s="564"/>
      <c r="B3606" s="216">
        <f t="shared" si="1"/>
        <v>3601</v>
      </c>
      <c r="C3606" s="616"/>
      <c r="D3606" s="73">
        <v>8.595568905284E12</v>
      </c>
      <c r="E3606" s="55" t="s">
        <v>8891</v>
      </c>
      <c r="F3606" s="624" t="s">
        <v>8892</v>
      </c>
      <c r="G3606" s="589">
        <v>6173.14</v>
      </c>
      <c r="H3606" s="590">
        <f>G3606*'ЗМІСТ'!$E$13/1000*1.2</f>
        <v>323.8127995</v>
      </c>
      <c r="I3606" s="591"/>
      <c r="J3606" s="592"/>
      <c r="K3606" s="591"/>
      <c r="L3606" s="575"/>
      <c r="M3606" s="593"/>
      <c r="N3606" s="562"/>
      <c r="O3606" s="564"/>
    </row>
    <row r="3607" ht="13.5" customHeight="1" outlineLevel="1">
      <c r="A3607" s="564"/>
      <c r="B3607" s="216">
        <f t="shared" si="1"/>
        <v>3602</v>
      </c>
      <c r="C3607" s="616"/>
      <c r="D3607" s="73">
        <v>8.595568905277E12</v>
      </c>
      <c r="E3607" s="55" t="s">
        <v>8893</v>
      </c>
      <c r="F3607" s="624" t="s">
        <v>8894</v>
      </c>
      <c r="G3607" s="589">
        <v>2837.87</v>
      </c>
      <c r="H3607" s="590">
        <f>G3607*'ЗМІСТ'!$E$13/1000*1.2</f>
        <v>148.8608114</v>
      </c>
      <c r="I3607" s="591"/>
      <c r="J3607" s="592"/>
      <c r="K3607" s="591"/>
      <c r="L3607" s="575"/>
      <c r="M3607" s="593"/>
      <c r="N3607" s="562"/>
      <c r="O3607" s="564"/>
    </row>
    <row r="3608" ht="13.5" customHeight="1" outlineLevel="1">
      <c r="A3608" s="564"/>
      <c r="B3608" s="216">
        <f t="shared" si="1"/>
        <v>3603</v>
      </c>
      <c r="C3608" s="616"/>
      <c r="D3608" s="73">
        <v>8.595057659315E12</v>
      </c>
      <c r="E3608" s="55" t="s">
        <v>8895</v>
      </c>
      <c r="F3608" s="624" t="s">
        <v>8896</v>
      </c>
      <c r="G3608" s="589">
        <v>6317.53</v>
      </c>
      <c r="H3608" s="590">
        <f>G3608*'ЗМІСТ'!$E$13/1000*1.2</f>
        <v>331.3867943</v>
      </c>
      <c r="I3608" s="591"/>
      <c r="J3608" s="592"/>
      <c r="K3608" s="591"/>
      <c r="L3608" s="575"/>
      <c r="M3608" s="593"/>
      <c r="N3608" s="562"/>
      <c r="O3608" s="564"/>
      <c r="P3608" s="25"/>
      <c r="Q3608" s="25"/>
    </row>
    <row r="3609" ht="13.5" customHeight="1" outlineLevel="1">
      <c r="A3609" s="564"/>
      <c r="B3609" s="216">
        <f t="shared" si="1"/>
        <v>3604</v>
      </c>
      <c r="C3609" s="616"/>
      <c r="D3609" s="73">
        <v>8.595057629882E12</v>
      </c>
      <c r="E3609" s="55" t="s">
        <v>3705</v>
      </c>
      <c r="F3609" s="624" t="s">
        <v>3706</v>
      </c>
      <c r="G3609" s="589">
        <v>2549.93</v>
      </c>
      <c r="H3609" s="590">
        <f>G3609*'ЗМІСТ'!$E$13/1000*1.2</f>
        <v>133.7568841</v>
      </c>
      <c r="I3609" s="591"/>
      <c r="J3609" s="592"/>
      <c r="K3609" s="591"/>
      <c r="L3609" s="575"/>
      <c r="M3609" s="593"/>
      <c r="N3609" s="562"/>
      <c r="O3609" s="564"/>
    </row>
    <row r="3610" ht="13.5" customHeight="1" outlineLevel="1">
      <c r="A3610" s="564"/>
      <c r="B3610" s="216">
        <f t="shared" si="1"/>
        <v>3605</v>
      </c>
      <c r="C3610" s="616"/>
      <c r="D3610" s="73">
        <v>8.595057659322E12</v>
      </c>
      <c r="E3610" s="55" t="s">
        <v>8897</v>
      </c>
      <c r="F3610" s="624" t="s">
        <v>8898</v>
      </c>
      <c r="G3610" s="589">
        <v>6951.66</v>
      </c>
      <c r="H3610" s="590">
        <f>G3610*'ЗМІСТ'!$E$13/1000*1.2</f>
        <v>364.6501595</v>
      </c>
      <c r="I3610" s="591"/>
      <c r="J3610" s="592"/>
      <c r="K3610" s="591"/>
      <c r="L3610" s="575"/>
      <c r="M3610" s="593"/>
      <c r="N3610" s="562"/>
      <c r="O3610" s="564"/>
    </row>
    <row r="3611" ht="13.5" customHeight="1" outlineLevel="1">
      <c r="A3611" s="564"/>
      <c r="B3611" s="216">
        <f t="shared" si="1"/>
        <v>3606</v>
      </c>
      <c r="C3611" s="616"/>
      <c r="D3611" s="73">
        <v>8.595057629899E12</v>
      </c>
      <c r="E3611" s="55" t="s">
        <v>3707</v>
      </c>
      <c r="F3611" s="624" t="s">
        <v>3708</v>
      </c>
      <c r="G3611" s="589">
        <v>3755.29</v>
      </c>
      <c r="H3611" s="590">
        <f>G3611*'ЗМІСТ'!$E$13/1000*1.2</f>
        <v>196.9841876</v>
      </c>
      <c r="I3611" s="591"/>
      <c r="J3611" s="592"/>
      <c r="K3611" s="591"/>
      <c r="L3611" s="575"/>
      <c r="M3611" s="593"/>
      <c r="N3611" s="562"/>
      <c r="O3611" s="564"/>
    </row>
    <row r="3612" ht="13.5" customHeight="1" outlineLevel="1">
      <c r="A3612" s="564"/>
      <c r="B3612" s="216">
        <f t="shared" si="1"/>
        <v>3607</v>
      </c>
      <c r="C3612" s="616"/>
      <c r="D3612" s="73">
        <v>8.595057659339E12</v>
      </c>
      <c r="E3612" s="55" t="s">
        <v>8899</v>
      </c>
      <c r="F3612" s="624" t="s">
        <v>8900</v>
      </c>
      <c r="G3612" s="589">
        <v>8867.73</v>
      </c>
      <c r="H3612" s="590">
        <f>G3612*'ЗМІСТ'!$E$13/1000*1.2</f>
        <v>465.1578413</v>
      </c>
      <c r="I3612" s="591"/>
      <c r="J3612" s="592"/>
      <c r="K3612" s="591"/>
      <c r="L3612" s="575"/>
      <c r="M3612" s="593"/>
      <c r="N3612" s="562"/>
      <c r="O3612" s="564"/>
    </row>
    <row r="3613" ht="13.5" customHeight="1" outlineLevel="1">
      <c r="A3613" s="564"/>
      <c r="B3613" s="216">
        <f t="shared" si="1"/>
        <v>3608</v>
      </c>
      <c r="C3613" s="616"/>
      <c r="D3613" s="73">
        <v>8.595057630215E12</v>
      </c>
      <c r="E3613" s="55" t="s">
        <v>8901</v>
      </c>
      <c r="F3613" s="624" t="s">
        <v>8902</v>
      </c>
      <c r="G3613" s="589">
        <v>4163.24</v>
      </c>
      <c r="H3613" s="590">
        <f>G3613*'ЗМІСТ'!$E$13/1000*1.2</f>
        <v>218.3832538</v>
      </c>
      <c r="I3613" s="591"/>
      <c r="J3613" s="592"/>
      <c r="K3613" s="591"/>
      <c r="L3613" s="575"/>
      <c r="M3613" s="593"/>
      <c r="N3613" s="562"/>
      <c r="O3613" s="564"/>
    </row>
    <row r="3614" ht="13.5" customHeight="1" outlineLevel="1">
      <c r="A3614" s="564"/>
      <c r="B3614" s="216">
        <f t="shared" si="1"/>
        <v>3609</v>
      </c>
      <c r="C3614" s="616"/>
      <c r="D3614" s="73">
        <v>8.595057659346E12</v>
      </c>
      <c r="E3614" s="55" t="s">
        <v>8903</v>
      </c>
      <c r="F3614" s="624" t="s">
        <v>8904</v>
      </c>
      <c r="G3614" s="589">
        <v>9817.63</v>
      </c>
      <c r="H3614" s="590">
        <f>G3614*'ЗМІСТ'!$E$13/1000*1.2</f>
        <v>514.9849598</v>
      </c>
      <c r="I3614" s="591">
        <v>0.03435731550787235</v>
      </c>
      <c r="J3614" s="592"/>
      <c r="K3614" s="591"/>
      <c r="L3614" s="575"/>
      <c r="M3614" s="593"/>
      <c r="N3614" s="562"/>
      <c r="O3614" s="564"/>
    </row>
    <row r="3615" ht="13.5" customHeight="1" outlineLevel="1">
      <c r="A3615" s="564"/>
      <c r="B3615" s="216">
        <f t="shared" si="1"/>
        <v>3610</v>
      </c>
      <c r="C3615" s="616"/>
      <c r="D3615" s="73">
        <v>8.595057629905E12</v>
      </c>
      <c r="E3615" s="55" t="s">
        <v>3709</v>
      </c>
      <c r="F3615" s="624" t="s">
        <v>3710</v>
      </c>
      <c r="G3615" s="589">
        <v>5293.63</v>
      </c>
      <c r="H3615" s="590">
        <f>G3615*'ЗМІСТ'!$E$13/1000*1.2</f>
        <v>277.6779969</v>
      </c>
      <c r="I3615" s="591"/>
      <c r="J3615" s="592"/>
      <c r="K3615" s="591"/>
      <c r="L3615" s="575"/>
      <c r="M3615" s="593"/>
      <c r="N3615" s="562"/>
      <c r="O3615" s="564"/>
    </row>
    <row r="3616" ht="13.5" customHeight="1" outlineLevel="1">
      <c r="A3616" s="564"/>
      <c r="B3616" s="216">
        <f t="shared" si="1"/>
        <v>3611</v>
      </c>
      <c r="C3616" s="616"/>
      <c r="D3616" s="73">
        <v>8.595057659353E12</v>
      </c>
      <c r="E3616" s="55" t="s">
        <v>8905</v>
      </c>
      <c r="F3616" s="624" t="s">
        <v>8906</v>
      </c>
      <c r="G3616" s="589">
        <v>12244.63</v>
      </c>
      <c r="H3616" s="590">
        <f>G3616*'ЗМІСТ'!$E$13/1000*1.2</f>
        <v>642.293536</v>
      </c>
      <c r="I3616" s="591"/>
      <c r="J3616" s="592"/>
      <c r="K3616" s="591"/>
      <c r="L3616" s="575"/>
      <c r="M3616" s="593"/>
      <c r="N3616" s="562"/>
      <c r="O3616" s="564"/>
    </row>
    <row r="3617" ht="13.5" customHeight="1" outlineLevel="1">
      <c r="A3617" s="564"/>
      <c r="B3617" s="216">
        <f t="shared" si="1"/>
        <v>3612</v>
      </c>
      <c r="C3617" s="617"/>
      <c r="D3617" s="625">
        <v>8.595057629509E12</v>
      </c>
      <c r="E3617" s="506" t="s">
        <v>3711</v>
      </c>
      <c r="F3617" s="594" t="s">
        <v>3712</v>
      </c>
      <c r="G3617" s="589">
        <v>7003.49</v>
      </c>
      <c r="H3617" s="590">
        <f>G3617*'ЗМІСТ'!$E$13/1000*1.2</f>
        <v>367.3689084</v>
      </c>
      <c r="I3617" s="591"/>
      <c r="J3617" s="592"/>
      <c r="K3617" s="591"/>
      <c r="L3617" s="575"/>
      <c r="M3617" s="593"/>
      <c r="N3617" s="562"/>
      <c r="O3617" s="564"/>
    </row>
    <row r="3618" ht="13.5" customHeight="1" outlineLevel="1">
      <c r="A3618" s="564"/>
      <c r="B3618" s="216">
        <f t="shared" si="1"/>
        <v>3613</v>
      </c>
      <c r="C3618" s="617"/>
      <c r="D3618" s="625">
        <v>8.595057659285E12</v>
      </c>
      <c r="E3618" s="506" t="s">
        <v>8907</v>
      </c>
      <c r="F3618" s="594" t="s">
        <v>8908</v>
      </c>
      <c r="G3618" s="589">
        <v>4797.67</v>
      </c>
      <c r="H3618" s="590">
        <f>G3618*'ЗМІСТ'!$E$13/1000*1.2</f>
        <v>251.6623556</v>
      </c>
      <c r="I3618" s="591"/>
      <c r="J3618" s="592"/>
      <c r="K3618" s="591"/>
      <c r="L3618" s="575"/>
      <c r="M3618" s="593"/>
      <c r="N3618" s="562"/>
      <c r="O3618" s="564"/>
      <c r="P3618" s="25"/>
      <c r="Q3618" s="25"/>
    </row>
    <row r="3619" ht="13.5" customHeight="1" outlineLevel="1">
      <c r="A3619" s="564"/>
      <c r="B3619" s="216">
        <f t="shared" si="1"/>
        <v>3614</v>
      </c>
      <c r="C3619" s="617"/>
      <c r="D3619" s="625">
        <v>8.595057637948E12</v>
      </c>
      <c r="E3619" s="506" t="s">
        <v>3699</v>
      </c>
      <c r="F3619" s="594" t="s">
        <v>3700</v>
      </c>
      <c r="G3619" s="589">
        <v>2090.89</v>
      </c>
      <c r="H3619" s="590">
        <f>G3619*'ЗМІСТ'!$E$13/1000*1.2</f>
        <v>109.6778859</v>
      </c>
      <c r="I3619" s="591"/>
      <c r="J3619" s="592"/>
      <c r="K3619" s="591"/>
      <c r="L3619" s="575"/>
      <c r="M3619" s="593"/>
      <c r="N3619" s="562"/>
      <c r="O3619" s="564"/>
      <c r="P3619" s="25"/>
      <c r="Q3619" s="25"/>
    </row>
    <row r="3620" ht="13.5" customHeight="1" outlineLevel="1">
      <c r="A3620" s="564"/>
      <c r="B3620" s="216">
        <f t="shared" si="1"/>
        <v>3615</v>
      </c>
      <c r="C3620" s="617"/>
      <c r="D3620" s="625">
        <v>8.59505765936E12</v>
      </c>
      <c r="E3620" s="506" t="s">
        <v>8909</v>
      </c>
      <c r="F3620" s="594" t="s">
        <v>8910</v>
      </c>
      <c r="G3620" s="589">
        <v>13560.6</v>
      </c>
      <c r="H3620" s="590">
        <f>G3620*'ЗМІСТ'!$E$13/1000*1.2</f>
        <v>711.3229003</v>
      </c>
      <c r="I3620" s="591"/>
      <c r="J3620" s="592"/>
      <c r="K3620" s="591"/>
      <c r="L3620" s="575"/>
      <c r="M3620" s="593"/>
      <c r="N3620" s="562"/>
      <c r="O3620" s="564"/>
      <c r="P3620" s="25"/>
      <c r="Q3620" s="25"/>
    </row>
    <row r="3621" ht="13.5" customHeight="1" outlineLevel="1">
      <c r="A3621" s="564"/>
      <c r="B3621" s="216">
        <f t="shared" si="1"/>
        <v>3616</v>
      </c>
      <c r="C3621" s="617"/>
      <c r="D3621" s="625">
        <v>8.595057633308E12</v>
      </c>
      <c r="E3621" s="506" t="s">
        <v>3713</v>
      </c>
      <c r="F3621" s="588" t="s">
        <v>3714</v>
      </c>
      <c r="G3621" s="589">
        <v>7627.79</v>
      </c>
      <c r="H3621" s="590">
        <f>G3621*'ЗМІСТ'!$E$13/1000*1.2</f>
        <v>400.1166398</v>
      </c>
      <c r="I3621" s="591"/>
      <c r="J3621" s="592"/>
      <c r="K3621" s="591"/>
      <c r="L3621" s="575"/>
      <c r="M3621" s="593"/>
      <c r="N3621" s="562"/>
      <c r="O3621" s="564"/>
      <c r="P3621" s="25"/>
      <c r="Q3621" s="25"/>
    </row>
    <row r="3622" ht="13.5" customHeight="1" outlineLevel="1">
      <c r="A3622" s="564"/>
      <c r="B3622" s="216">
        <f t="shared" si="1"/>
        <v>3617</v>
      </c>
      <c r="C3622" s="617"/>
      <c r="D3622" s="625">
        <v>8.595057659377E12</v>
      </c>
      <c r="E3622" s="506" t="s">
        <v>8911</v>
      </c>
      <c r="F3622" s="588" t="s">
        <v>8912</v>
      </c>
      <c r="G3622" s="589">
        <v>16452.49</v>
      </c>
      <c r="H3622" s="590">
        <f>G3622*'ЗМІСТ'!$E$13/1000*1.2</f>
        <v>863.0173372</v>
      </c>
      <c r="I3622" s="591"/>
      <c r="J3622" s="592"/>
      <c r="K3622" s="591"/>
      <c r="L3622" s="575"/>
      <c r="M3622" s="593"/>
      <c r="N3622" s="562"/>
      <c r="O3622" s="564"/>
      <c r="P3622" s="25"/>
      <c r="Q3622" s="25"/>
    </row>
    <row r="3623" ht="13.5" customHeight="1" outlineLevel="1">
      <c r="A3623" s="564"/>
      <c r="B3623" s="216">
        <f t="shared" si="1"/>
        <v>3618</v>
      </c>
      <c r="C3623" s="617"/>
      <c r="D3623" s="625">
        <v>8.595057637955E12</v>
      </c>
      <c r="E3623" s="506" t="s">
        <v>3715</v>
      </c>
      <c r="F3623" s="588" t="s">
        <v>3716</v>
      </c>
      <c r="G3623" s="589">
        <v>9762.71</v>
      </c>
      <c r="H3623" s="590">
        <f>G3623*'ЗМІСТ'!$E$13/1000*1.2</f>
        <v>512.1041246</v>
      </c>
      <c r="I3623" s="591"/>
      <c r="J3623" s="592"/>
      <c r="K3623" s="591"/>
      <c r="L3623" s="575"/>
      <c r="M3623" s="593"/>
      <c r="N3623" s="562"/>
      <c r="O3623" s="564"/>
      <c r="P3623" s="25"/>
      <c r="Q3623" s="25"/>
    </row>
    <row r="3624" ht="13.5" customHeight="1" outlineLevel="1">
      <c r="A3624" s="564"/>
      <c r="B3624" s="216">
        <f t="shared" si="1"/>
        <v>3619</v>
      </c>
      <c r="C3624" s="617"/>
      <c r="D3624" s="625">
        <v>8.59556890526E12</v>
      </c>
      <c r="E3624" s="506" t="s">
        <v>8913</v>
      </c>
      <c r="F3624" s="588" t="s">
        <v>8914</v>
      </c>
      <c r="G3624" s="589">
        <v>5453.09</v>
      </c>
      <c r="H3624" s="590">
        <f>G3624*'ЗМІСТ'!$E$13/1000*1.2</f>
        <v>286.0424903</v>
      </c>
      <c r="I3624" s="591"/>
      <c r="J3624" s="592"/>
      <c r="K3624" s="591"/>
      <c r="L3624" s="575"/>
      <c r="M3624" s="593"/>
      <c r="N3624" s="562"/>
      <c r="O3624" s="564"/>
      <c r="P3624" s="25"/>
      <c r="Q3624" s="25"/>
    </row>
    <row r="3625" ht="13.5" customHeight="1" outlineLevel="1">
      <c r="A3625" s="564"/>
      <c r="B3625" s="216">
        <f t="shared" si="1"/>
        <v>3620</v>
      </c>
      <c r="C3625" s="617"/>
      <c r="D3625" s="625">
        <v>8.595568905253E12</v>
      </c>
      <c r="E3625" s="506" t="s">
        <v>8915</v>
      </c>
      <c r="F3625" s="588" t="s">
        <v>8916</v>
      </c>
      <c r="G3625" s="589">
        <v>2912.33</v>
      </c>
      <c r="H3625" s="590">
        <f>G3625*'ЗМІСТ'!$E$13/1000*1.2</f>
        <v>152.7666196</v>
      </c>
      <c r="I3625" s="591"/>
      <c r="J3625" s="592"/>
      <c r="K3625" s="591"/>
      <c r="L3625" s="575"/>
      <c r="M3625" s="593"/>
      <c r="N3625" s="562"/>
      <c r="O3625" s="564"/>
      <c r="P3625" s="25"/>
      <c r="Q3625" s="25"/>
    </row>
    <row r="3626" ht="13.5" customHeight="1" outlineLevel="1">
      <c r="A3626" s="564"/>
      <c r="B3626" s="216">
        <f t="shared" si="1"/>
        <v>3621</v>
      </c>
      <c r="C3626" s="617"/>
      <c r="D3626" s="625">
        <v>8.595057659292E12</v>
      </c>
      <c r="E3626" s="506" t="s">
        <v>8917</v>
      </c>
      <c r="F3626" s="588" t="s">
        <v>8918</v>
      </c>
      <c r="G3626" s="589">
        <v>5117.5</v>
      </c>
      <c r="H3626" s="590">
        <f>G3626*'ЗМІСТ'!$E$13/1000*1.2</f>
        <v>268.4390766</v>
      </c>
      <c r="I3626" s="591"/>
      <c r="J3626" s="592"/>
      <c r="K3626" s="591"/>
      <c r="L3626" s="575"/>
      <c r="M3626" s="593"/>
      <c r="N3626" s="562"/>
      <c r="O3626" s="564"/>
      <c r="P3626" s="25"/>
      <c r="Q3626" s="25"/>
    </row>
    <row r="3627" ht="13.5" customHeight="1" outlineLevel="1">
      <c r="A3627" s="564"/>
      <c r="B3627" s="216">
        <f t="shared" si="1"/>
        <v>3622</v>
      </c>
      <c r="C3627" s="617"/>
      <c r="D3627" s="625">
        <v>8.595057632813E12</v>
      </c>
      <c r="E3627" s="506" t="s">
        <v>3701</v>
      </c>
      <c r="F3627" s="588" t="s">
        <v>3702</v>
      </c>
      <c r="G3627" s="589">
        <v>2181.18</v>
      </c>
      <c r="H3627" s="590">
        <f>G3627*'ЗМІСТ'!$E$13/1000*1.2</f>
        <v>114.4140586</v>
      </c>
      <c r="I3627" s="591"/>
      <c r="J3627" s="592"/>
      <c r="K3627" s="591"/>
      <c r="L3627" s="575"/>
      <c r="M3627" s="593"/>
      <c r="N3627" s="562"/>
      <c r="O3627" s="564"/>
      <c r="P3627" s="25"/>
      <c r="Q3627" s="25"/>
    </row>
    <row r="3628" ht="13.5" customHeight="1" outlineLevel="1">
      <c r="A3628" s="564"/>
      <c r="B3628" s="216">
        <f t="shared" si="1"/>
        <v>3623</v>
      </c>
      <c r="C3628" s="617"/>
      <c r="D3628" s="625">
        <v>8.595568926951E12</v>
      </c>
      <c r="E3628" s="506" t="s">
        <v>8919</v>
      </c>
      <c r="F3628" s="588" t="s">
        <v>8920</v>
      </c>
      <c r="G3628" s="589">
        <v>923.11</v>
      </c>
      <c r="H3628" s="590">
        <f>G3628*'ЗМІСТ'!$E$13/1000*1.2</f>
        <v>48.42184582</v>
      </c>
      <c r="I3628" s="591"/>
      <c r="J3628" s="592"/>
      <c r="K3628" s="591"/>
      <c r="L3628" s="575"/>
      <c r="M3628" s="593"/>
      <c r="N3628" s="562"/>
      <c r="O3628" s="564"/>
      <c r="P3628" s="25"/>
      <c r="Q3628" s="25"/>
    </row>
    <row r="3629" ht="13.5" customHeight="1" outlineLevel="1">
      <c r="A3629" s="564"/>
      <c r="B3629" s="216">
        <f t="shared" si="1"/>
        <v>3624</v>
      </c>
      <c r="C3629" s="617"/>
      <c r="D3629" s="625">
        <v>8.595057616097E12</v>
      </c>
      <c r="E3629" s="506" t="s">
        <v>8921</v>
      </c>
      <c r="F3629" s="588" t="s">
        <v>4471</v>
      </c>
      <c r="G3629" s="589">
        <v>11509.4</v>
      </c>
      <c r="H3629" s="590">
        <f>G3629*'ЗМІСТ'!$E$13/1000*1.2</f>
        <v>603.7269581</v>
      </c>
      <c r="I3629" s="591"/>
      <c r="J3629" s="592"/>
      <c r="K3629" s="591"/>
      <c r="L3629" s="575"/>
      <c r="M3629" s="593"/>
      <c r="N3629" s="562"/>
      <c r="O3629" s="564"/>
      <c r="P3629" s="25"/>
      <c r="Q3629" s="25"/>
    </row>
    <row r="3630" ht="13.5" customHeight="1" outlineLevel="1">
      <c r="A3630" s="564"/>
      <c r="B3630" s="216">
        <f t="shared" si="1"/>
        <v>3625</v>
      </c>
      <c r="C3630" s="617"/>
      <c r="D3630" s="625">
        <v>8.595057616103E12</v>
      </c>
      <c r="E3630" s="506" t="s">
        <v>8922</v>
      </c>
      <c r="F3630" s="588" t="s">
        <v>4473</v>
      </c>
      <c r="G3630" s="589">
        <v>20552.49</v>
      </c>
      <c r="H3630" s="590">
        <f>G3630*'ЗМІСТ'!$E$13/1000*1.2</f>
        <v>1078.083329</v>
      </c>
      <c r="I3630" s="591"/>
      <c r="J3630" s="592"/>
      <c r="K3630" s="591"/>
      <c r="L3630" s="575"/>
      <c r="M3630" s="593"/>
      <c r="N3630" s="562"/>
      <c r="O3630" s="564"/>
      <c r="P3630" s="25"/>
      <c r="Q3630" s="25"/>
    </row>
    <row r="3631" ht="13.5" customHeight="1" outlineLevel="1">
      <c r="A3631" s="564"/>
      <c r="B3631" s="216">
        <f t="shared" si="1"/>
        <v>3626</v>
      </c>
      <c r="C3631" s="617"/>
      <c r="D3631" s="625">
        <v>8.59505761611E12</v>
      </c>
      <c r="E3631" s="506" t="s">
        <v>8923</v>
      </c>
      <c r="F3631" s="588" t="s">
        <v>4475</v>
      </c>
      <c r="G3631" s="589">
        <v>20552.49</v>
      </c>
      <c r="H3631" s="590">
        <f>G3631*'ЗМІСТ'!$E$13/1000*1.2</f>
        <v>1078.083329</v>
      </c>
      <c r="I3631" s="591"/>
      <c r="J3631" s="592"/>
      <c r="K3631" s="591"/>
      <c r="L3631" s="575"/>
      <c r="M3631" s="593"/>
      <c r="N3631" s="562"/>
      <c r="O3631" s="564"/>
      <c r="P3631" s="25"/>
      <c r="Q3631" s="25"/>
    </row>
    <row r="3632" ht="13.5" customHeight="1" outlineLevel="1">
      <c r="A3632" s="564"/>
      <c r="B3632" s="216">
        <f t="shared" si="1"/>
        <v>3627</v>
      </c>
      <c r="C3632" s="617"/>
      <c r="D3632" s="625">
        <v>8.595057616127E12</v>
      </c>
      <c r="E3632" s="506" t="s">
        <v>8924</v>
      </c>
      <c r="F3632" s="588" t="s">
        <v>4477</v>
      </c>
      <c r="G3632" s="589">
        <v>21374.59</v>
      </c>
      <c r="H3632" s="590">
        <f>G3632*'ЗМІСТ'!$E$13/1000*1.2</f>
        <v>1121.206683</v>
      </c>
      <c r="I3632" s="591"/>
      <c r="J3632" s="592"/>
      <c r="K3632" s="591"/>
      <c r="L3632" s="575"/>
      <c r="M3632" s="593"/>
      <c r="N3632" s="562"/>
      <c r="O3632" s="564"/>
      <c r="P3632" s="25"/>
      <c r="Q3632" s="25"/>
    </row>
    <row r="3633" ht="13.5" customHeight="1" outlineLevel="1">
      <c r="A3633" s="564"/>
      <c r="B3633" s="216">
        <f t="shared" si="1"/>
        <v>3628</v>
      </c>
      <c r="C3633" s="617"/>
      <c r="D3633" s="625">
        <v>8.595057616141E12</v>
      </c>
      <c r="E3633" s="506" t="s">
        <v>4478</v>
      </c>
      <c r="F3633" s="588" t="s">
        <v>4479</v>
      </c>
      <c r="G3633" s="589">
        <v>15267.57</v>
      </c>
      <c r="H3633" s="590">
        <f>G3633*'ЗМІСТ'!$E$13/1000*1.2</f>
        <v>800.8622165</v>
      </c>
      <c r="I3633" s="591"/>
      <c r="J3633" s="592"/>
      <c r="K3633" s="591"/>
      <c r="L3633" s="575"/>
      <c r="M3633" s="593"/>
      <c r="N3633" s="562"/>
      <c r="O3633" s="564"/>
      <c r="P3633" s="25"/>
      <c r="Q3633" s="25"/>
    </row>
    <row r="3634" ht="13.5" customHeight="1" outlineLevel="1">
      <c r="A3634" s="564"/>
      <c r="B3634" s="216">
        <f t="shared" si="1"/>
        <v>3629</v>
      </c>
      <c r="C3634" s="617"/>
      <c r="D3634" s="625">
        <v>8.595057640436E12</v>
      </c>
      <c r="E3634" s="506" t="s">
        <v>8925</v>
      </c>
      <c r="F3634" s="588" t="s">
        <v>8926</v>
      </c>
      <c r="G3634" s="589">
        <v>1545.24</v>
      </c>
      <c r="H3634" s="590">
        <f>G3634*'ЗМІСТ'!$E$13/1000*1.2</f>
        <v>81.05574963</v>
      </c>
      <c r="I3634" s="591">
        <v>0.04129239064471161</v>
      </c>
      <c r="J3634" s="592"/>
      <c r="K3634" s="591"/>
      <c r="L3634" s="575"/>
      <c r="M3634" s="593"/>
      <c r="N3634" s="562"/>
      <c r="O3634" s="564"/>
      <c r="P3634" s="25"/>
      <c r="Q3634" s="25"/>
    </row>
    <row r="3635" ht="13.5" customHeight="1" outlineLevel="1">
      <c r="A3635" s="564"/>
      <c r="B3635" s="216">
        <f t="shared" si="1"/>
        <v>3630</v>
      </c>
      <c r="C3635" s="617"/>
      <c r="D3635" s="625">
        <v>8.595057640443E12</v>
      </c>
      <c r="E3635" s="506" t="s">
        <v>8927</v>
      </c>
      <c r="F3635" s="588" t="s">
        <v>8928</v>
      </c>
      <c r="G3635" s="589">
        <v>2348.57</v>
      </c>
      <c r="H3635" s="590">
        <f>G3635*'ЗМІСТ'!$E$13/1000*1.2</f>
        <v>123.1945212</v>
      </c>
      <c r="I3635" s="591">
        <v>0.03663961046105473</v>
      </c>
      <c r="J3635" s="592"/>
      <c r="K3635" s="591"/>
      <c r="L3635" s="575"/>
      <c r="M3635" s="593"/>
      <c r="N3635" s="562"/>
      <c r="O3635" s="564"/>
      <c r="P3635" s="25"/>
      <c r="Q3635" s="25"/>
    </row>
    <row r="3636" ht="13.5" customHeight="1" outlineLevel="1">
      <c r="A3636" s="564"/>
      <c r="B3636" s="216">
        <f t="shared" si="1"/>
        <v>3631</v>
      </c>
      <c r="C3636" s="617"/>
      <c r="D3636" s="625">
        <v>8.59505763307E12</v>
      </c>
      <c r="E3636" s="506" t="s">
        <v>8929</v>
      </c>
      <c r="F3636" s="588" t="s">
        <v>8930</v>
      </c>
      <c r="G3636" s="589">
        <v>5663.11</v>
      </c>
      <c r="H3636" s="590">
        <f>G3636*'ЗМІСТ'!$E$13/1000*1.2</f>
        <v>297.0591146</v>
      </c>
      <c r="I3636" s="591"/>
      <c r="J3636" s="592"/>
      <c r="K3636" s="591"/>
      <c r="L3636" s="575"/>
      <c r="M3636" s="593"/>
      <c r="N3636" s="562"/>
      <c r="O3636" s="564"/>
      <c r="P3636" s="25"/>
      <c r="Q3636" s="25"/>
    </row>
    <row r="3637" ht="13.5" customHeight="1" outlineLevel="1">
      <c r="A3637" s="564"/>
      <c r="B3637" s="216">
        <f t="shared" si="1"/>
        <v>3632</v>
      </c>
      <c r="C3637" s="617"/>
      <c r="D3637" s="625">
        <v>8.595057634862E12</v>
      </c>
      <c r="E3637" s="506" t="s">
        <v>8931</v>
      </c>
      <c r="F3637" s="588" t="s">
        <v>8932</v>
      </c>
      <c r="G3637" s="589">
        <v>3662.47</v>
      </c>
      <c r="H3637" s="590">
        <f>G3637*'ЗМІСТ'!$E$13/1000*1.2</f>
        <v>192.1153033</v>
      </c>
      <c r="I3637" s="591">
        <v>0.03555052653694253</v>
      </c>
      <c r="J3637" s="592"/>
      <c r="K3637" s="591"/>
      <c r="L3637" s="575"/>
      <c r="M3637" s="593"/>
      <c r="N3637" s="562"/>
      <c r="O3637" s="564"/>
      <c r="P3637" s="25"/>
      <c r="Q3637" s="25"/>
    </row>
    <row r="3638" ht="13.5" customHeight="1" outlineLevel="1">
      <c r="A3638" s="564"/>
      <c r="B3638" s="216">
        <f t="shared" si="1"/>
        <v>3633</v>
      </c>
      <c r="C3638" s="617"/>
      <c r="D3638" s="625">
        <v>8.59505764045E12</v>
      </c>
      <c r="E3638" s="506" t="s">
        <v>8933</v>
      </c>
      <c r="F3638" s="588" t="s">
        <v>8934</v>
      </c>
      <c r="G3638" s="589">
        <v>4007.15</v>
      </c>
      <c r="H3638" s="590">
        <f>G3638*'ЗМІСТ'!$E$13/1000*1.2</f>
        <v>210.1955341</v>
      </c>
      <c r="I3638" s="591"/>
      <c r="J3638" s="592"/>
      <c r="K3638" s="591"/>
      <c r="L3638" s="575"/>
      <c r="M3638" s="593"/>
      <c r="N3638" s="562"/>
      <c r="O3638" s="564"/>
      <c r="P3638" s="25"/>
      <c r="Q3638" s="25"/>
    </row>
    <row r="3639" ht="13.5" customHeight="1" outlineLevel="1">
      <c r="A3639" s="564"/>
      <c r="B3639" s="216">
        <f t="shared" si="1"/>
        <v>3634</v>
      </c>
      <c r="C3639" s="617"/>
      <c r="D3639" s="625">
        <v>8.595057640467E12</v>
      </c>
      <c r="E3639" s="506" t="s">
        <v>8935</v>
      </c>
      <c r="F3639" s="588" t="s">
        <v>8936</v>
      </c>
      <c r="G3639" s="589">
        <v>5400.03</v>
      </c>
      <c r="H3639" s="590">
        <f>G3639*'ЗМІСТ'!$E$13/1000*1.2</f>
        <v>283.2592217</v>
      </c>
      <c r="I3639" s="591"/>
      <c r="J3639" s="592"/>
      <c r="K3639" s="591"/>
      <c r="L3639" s="575"/>
      <c r="M3639" s="593"/>
      <c r="N3639" s="562"/>
      <c r="O3639" s="564"/>
      <c r="P3639" s="25"/>
      <c r="Q3639" s="25"/>
    </row>
    <row r="3640" ht="13.5" customHeight="1" outlineLevel="1">
      <c r="A3640" s="564"/>
      <c r="B3640" s="216">
        <f t="shared" si="1"/>
        <v>3635</v>
      </c>
      <c r="C3640" s="617"/>
      <c r="D3640" s="625">
        <v>8.595057640474E12</v>
      </c>
      <c r="E3640" s="506" t="s">
        <v>8937</v>
      </c>
      <c r="F3640" s="588" t="s">
        <v>8938</v>
      </c>
      <c r="G3640" s="589">
        <v>3076.61</v>
      </c>
      <c r="H3640" s="590">
        <f>G3640*'ЗМІСТ'!$E$13/1000*1.2</f>
        <v>161.3839467</v>
      </c>
      <c r="I3640" s="591">
        <v>0.036625385856805664</v>
      </c>
      <c r="J3640" s="592"/>
      <c r="K3640" s="591"/>
      <c r="L3640" s="575"/>
      <c r="M3640" s="593"/>
      <c r="N3640" s="562"/>
      <c r="O3640" s="564"/>
      <c r="P3640" s="25"/>
      <c r="Q3640" s="25"/>
    </row>
    <row r="3641" ht="13.5" customHeight="1" outlineLevel="1">
      <c r="A3641" s="564"/>
      <c r="B3641" s="216">
        <f t="shared" si="1"/>
        <v>3636</v>
      </c>
      <c r="C3641" s="617"/>
      <c r="D3641" s="625">
        <v>8.595057640481E12</v>
      </c>
      <c r="E3641" s="506" t="s">
        <v>8939</v>
      </c>
      <c r="F3641" s="588" t="s">
        <v>8940</v>
      </c>
      <c r="G3641" s="589">
        <v>6293.75</v>
      </c>
      <c r="H3641" s="590">
        <f>G3641*'ЗМІСТ'!$E$13/1000*1.2</f>
        <v>330.1394115</v>
      </c>
      <c r="I3641" s="591"/>
      <c r="J3641" s="592"/>
      <c r="K3641" s="591"/>
      <c r="L3641" s="575"/>
      <c r="M3641" s="593"/>
      <c r="N3641" s="562"/>
      <c r="O3641" s="564"/>
      <c r="P3641" s="25"/>
      <c r="Q3641" s="25"/>
    </row>
    <row r="3642" ht="13.5" customHeight="1" outlineLevel="1">
      <c r="A3642" s="564"/>
      <c r="B3642" s="216">
        <f t="shared" si="1"/>
        <v>3637</v>
      </c>
      <c r="C3642" s="617"/>
      <c r="D3642" s="625">
        <v>8.595057640498E12</v>
      </c>
      <c r="E3642" s="506" t="s">
        <v>8941</v>
      </c>
      <c r="F3642" s="588" t="s">
        <v>8942</v>
      </c>
      <c r="G3642" s="589">
        <v>2940.45</v>
      </c>
      <c r="H3642" s="590">
        <f>G3642*'ЗМІСТ'!$E$13/1000*1.2</f>
        <v>154.2416576</v>
      </c>
      <c r="I3642" s="591">
        <v>0.032416150576753185</v>
      </c>
      <c r="J3642" s="592"/>
      <c r="K3642" s="591"/>
      <c r="L3642" s="575"/>
      <c r="M3642" s="593"/>
      <c r="N3642" s="562"/>
      <c r="O3642" s="564"/>
      <c r="P3642" s="25"/>
      <c r="Q3642" s="25"/>
    </row>
    <row r="3643" ht="13.5" customHeight="1" outlineLevel="1">
      <c r="A3643" s="564"/>
      <c r="B3643" s="216">
        <f t="shared" si="1"/>
        <v>3638</v>
      </c>
      <c r="C3643" s="617"/>
      <c r="D3643" s="625">
        <v>8.595057640504E12</v>
      </c>
      <c r="E3643" s="506" t="s">
        <v>8943</v>
      </c>
      <c r="F3643" s="588" t="s">
        <v>8944</v>
      </c>
      <c r="G3643" s="589">
        <v>2953.55</v>
      </c>
      <c r="H3643" s="590">
        <f>G3643*'ЗМІСТ'!$E$13/1000*1.2</f>
        <v>154.9288197</v>
      </c>
      <c r="I3643" s="591"/>
      <c r="J3643" s="592"/>
      <c r="K3643" s="591"/>
      <c r="L3643" s="575"/>
      <c r="M3643" s="593"/>
      <c r="N3643" s="562"/>
      <c r="O3643" s="564"/>
      <c r="P3643" s="25"/>
      <c r="Q3643" s="25"/>
    </row>
    <row r="3644" ht="13.5" customHeight="1" outlineLevel="1">
      <c r="A3644" s="564"/>
      <c r="B3644" s="216">
        <f t="shared" si="1"/>
        <v>3639</v>
      </c>
      <c r="C3644" s="617"/>
      <c r="D3644" s="625">
        <v>8.595057640528E12</v>
      </c>
      <c r="E3644" s="506" t="s">
        <v>8945</v>
      </c>
      <c r="F3644" s="588" t="s">
        <v>8946</v>
      </c>
      <c r="G3644" s="589">
        <v>0.0</v>
      </c>
      <c r="H3644" s="590">
        <f>G3644*'ЗМІСТ'!$E$13/1000*1.2</f>
        <v>0</v>
      </c>
      <c r="I3644" s="591" t="s">
        <v>6084</v>
      </c>
      <c r="J3644" s="592"/>
      <c r="K3644" s="591"/>
      <c r="L3644" s="575"/>
      <c r="M3644" s="593"/>
      <c r="N3644" s="562"/>
      <c r="O3644" s="564"/>
      <c r="P3644" s="25"/>
      <c r="Q3644" s="25"/>
    </row>
    <row r="3645" ht="13.5" customHeight="1" outlineLevel="1">
      <c r="A3645" s="564"/>
      <c r="B3645" s="216">
        <f t="shared" si="1"/>
        <v>3640</v>
      </c>
      <c r="C3645" s="617"/>
      <c r="D3645" s="625">
        <v>8.595057640535E12</v>
      </c>
      <c r="E3645" s="506" t="s">
        <v>8947</v>
      </c>
      <c r="F3645" s="588" t="s">
        <v>8948</v>
      </c>
      <c r="G3645" s="589">
        <v>13847.68</v>
      </c>
      <c r="H3645" s="590">
        <f>G3645*'ЗМІСТ'!$E$13/1000*1.2</f>
        <v>726.3817161</v>
      </c>
      <c r="I3645" s="591"/>
      <c r="J3645" s="592"/>
      <c r="K3645" s="591"/>
      <c r="L3645" s="575"/>
      <c r="M3645" s="593"/>
      <c r="N3645" s="562"/>
      <c r="O3645" s="564"/>
      <c r="P3645" s="25"/>
      <c r="Q3645" s="25"/>
    </row>
    <row r="3646" ht="13.5" customHeight="1" outlineLevel="1">
      <c r="A3646" s="564"/>
      <c r="B3646" s="216">
        <f t="shared" si="1"/>
        <v>3641</v>
      </c>
      <c r="C3646" s="617"/>
      <c r="D3646" s="625">
        <v>8.595057640542E12</v>
      </c>
      <c r="E3646" s="506" t="s">
        <v>8949</v>
      </c>
      <c r="F3646" s="588" t="s">
        <v>8950</v>
      </c>
      <c r="G3646" s="589">
        <v>7991.8</v>
      </c>
      <c r="H3646" s="590">
        <f>G3646*'ЗМІСТ'!$E$13/1000*1.2</f>
        <v>419.210828</v>
      </c>
      <c r="I3646" s="591"/>
      <c r="J3646" s="592"/>
      <c r="K3646" s="591"/>
      <c r="L3646" s="575"/>
      <c r="M3646" s="593"/>
      <c r="N3646" s="562"/>
      <c r="O3646" s="564"/>
      <c r="P3646" s="25"/>
      <c r="Q3646" s="25"/>
    </row>
    <row r="3647" ht="13.5" customHeight="1" outlineLevel="1">
      <c r="A3647" s="564"/>
      <c r="B3647" s="216">
        <f t="shared" si="1"/>
        <v>3642</v>
      </c>
      <c r="C3647" s="617"/>
      <c r="D3647" s="625">
        <v>8.595057634985E12</v>
      </c>
      <c r="E3647" s="506" t="s">
        <v>8951</v>
      </c>
      <c r="F3647" s="588" t="s">
        <v>8952</v>
      </c>
      <c r="G3647" s="589">
        <v>6479.33</v>
      </c>
      <c r="H3647" s="590">
        <f>G3647*'ЗМІСТ'!$E$13/1000*1.2</f>
        <v>339.8740327</v>
      </c>
      <c r="I3647" s="591"/>
      <c r="J3647" s="592"/>
      <c r="K3647" s="591"/>
      <c r="L3647" s="575"/>
      <c r="M3647" s="593"/>
      <c r="N3647" s="562"/>
      <c r="O3647" s="564"/>
      <c r="P3647" s="25"/>
      <c r="Q3647" s="25"/>
    </row>
    <row r="3648" ht="13.5" customHeight="1" outlineLevel="1">
      <c r="A3648" s="564"/>
      <c r="B3648" s="216">
        <f t="shared" si="1"/>
        <v>3643</v>
      </c>
      <c r="C3648" s="617"/>
      <c r="D3648" s="625">
        <v>8.595057640566E12</v>
      </c>
      <c r="E3648" s="506" t="s">
        <v>8953</v>
      </c>
      <c r="F3648" s="588" t="s">
        <v>8954</v>
      </c>
      <c r="G3648" s="589">
        <v>5902.69</v>
      </c>
      <c r="H3648" s="590">
        <f>G3648*'ЗМІСТ'!$E$13/1000*1.2</f>
        <v>309.6263123</v>
      </c>
      <c r="I3648" s="591"/>
      <c r="J3648" s="592"/>
      <c r="K3648" s="591"/>
      <c r="L3648" s="575"/>
      <c r="M3648" s="593"/>
      <c r="N3648" s="562"/>
      <c r="O3648" s="564"/>
      <c r="P3648" s="25"/>
      <c r="Q3648" s="25"/>
    </row>
    <row r="3649" ht="13.5" customHeight="1" outlineLevel="1">
      <c r="A3649" s="564"/>
      <c r="B3649" s="216">
        <f t="shared" si="1"/>
        <v>3644</v>
      </c>
      <c r="C3649" s="617"/>
      <c r="D3649" s="625">
        <v>8.595057640573E12</v>
      </c>
      <c r="E3649" s="506" t="s">
        <v>8955</v>
      </c>
      <c r="F3649" s="588" t="s">
        <v>8956</v>
      </c>
      <c r="G3649" s="589">
        <v>0.0</v>
      </c>
      <c r="H3649" s="590">
        <f>G3649*'ЗМІСТ'!$E$13/1000*1.2</f>
        <v>0</v>
      </c>
      <c r="I3649" s="591" t="s">
        <v>6084</v>
      </c>
      <c r="J3649" s="592"/>
      <c r="K3649" s="591"/>
      <c r="L3649" s="575"/>
      <c r="M3649" s="593"/>
      <c r="N3649" s="562"/>
      <c r="O3649" s="564"/>
      <c r="P3649" s="25"/>
      <c r="Q3649" s="25"/>
    </row>
    <row r="3650" ht="13.5" customHeight="1" outlineLevel="1">
      <c r="A3650" s="564"/>
      <c r="B3650" s="216">
        <f t="shared" si="1"/>
        <v>3645</v>
      </c>
      <c r="C3650" s="617"/>
      <c r="D3650" s="625">
        <v>8.595057640597E12</v>
      </c>
      <c r="E3650" s="506" t="s">
        <v>8957</v>
      </c>
      <c r="F3650" s="588" t="s">
        <v>8958</v>
      </c>
      <c r="G3650" s="589">
        <v>0.0</v>
      </c>
      <c r="H3650" s="590">
        <f>G3650*'ЗМІСТ'!$E$13/1000*1.2</f>
        <v>0</v>
      </c>
      <c r="I3650" s="591" t="s">
        <v>6084</v>
      </c>
      <c r="J3650" s="592"/>
      <c r="K3650" s="591"/>
      <c r="L3650" s="575"/>
      <c r="M3650" s="593"/>
      <c r="N3650" s="562"/>
      <c r="O3650" s="564"/>
      <c r="P3650" s="25"/>
      <c r="Q3650" s="25"/>
    </row>
    <row r="3651" ht="13.5" customHeight="1" outlineLevel="1">
      <c r="A3651" s="564"/>
      <c r="B3651" s="216">
        <f t="shared" si="1"/>
        <v>3646</v>
      </c>
      <c r="C3651" s="617"/>
      <c r="D3651" s="625">
        <v>8.59505764061E12</v>
      </c>
      <c r="E3651" s="506" t="s">
        <v>8959</v>
      </c>
      <c r="F3651" s="588" t="s">
        <v>8960</v>
      </c>
      <c r="G3651" s="589">
        <v>7721.86</v>
      </c>
      <c r="H3651" s="590">
        <f>G3651*'ЗМІСТ'!$E$13/1000*1.2</f>
        <v>405.0510929</v>
      </c>
      <c r="I3651" s="591"/>
      <c r="J3651" s="592"/>
      <c r="K3651" s="591"/>
      <c r="L3651" s="575"/>
      <c r="M3651" s="593"/>
      <c r="N3651" s="562"/>
      <c r="O3651" s="564"/>
      <c r="P3651" s="25"/>
      <c r="Q3651" s="25"/>
    </row>
    <row r="3652" ht="13.5" customHeight="1" outlineLevel="1">
      <c r="A3652" s="564"/>
      <c r="B3652" s="216">
        <f t="shared" si="1"/>
        <v>3647</v>
      </c>
      <c r="C3652" s="617"/>
      <c r="D3652" s="625">
        <v>8.595057633087E12</v>
      </c>
      <c r="E3652" s="506" t="s">
        <v>8961</v>
      </c>
      <c r="F3652" s="588" t="s">
        <v>8962</v>
      </c>
      <c r="G3652" s="589">
        <v>0.0</v>
      </c>
      <c r="H3652" s="590">
        <f>G3652*'ЗМІСТ'!$E$13/1000*1.2</f>
        <v>0</v>
      </c>
      <c r="I3652" s="591" t="s">
        <v>6084</v>
      </c>
      <c r="J3652" s="592"/>
      <c r="K3652" s="591"/>
      <c r="L3652" s="575"/>
      <c r="M3652" s="593"/>
      <c r="N3652" s="562"/>
      <c r="O3652" s="564"/>
      <c r="P3652" s="25"/>
      <c r="Q3652" s="25"/>
    </row>
    <row r="3653" ht="13.5" customHeight="1" outlineLevel="1">
      <c r="A3653" s="564"/>
      <c r="B3653" s="216">
        <f t="shared" si="1"/>
        <v>3648</v>
      </c>
      <c r="C3653" s="617"/>
      <c r="D3653" s="404">
        <v>8.595057640658E12</v>
      </c>
      <c r="E3653" s="405" t="s">
        <v>8963</v>
      </c>
      <c r="F3653" s="594" t="s">
        <v>8964</v>
      </c>
      <c r="G3653" s="589">
        <v>0.0</v>
      </c>
      <c r="H3653" s="590">
        <f>G3653*'ЗМІСТ'!$E$13/1000*1.2</f>
        <v>0</v>
      </c>
      <c r="I3653" s="591" t="s">
        <v>6084</v>
      </c>
      <c r="J3653" s="592"/>
      <c r="K3653" s="591"/>
      <c r="L3653" s="575"/>
      <c r="M3653" s="593"/>
      <c r="N3653" s="562"/>
      <c r="O3653" s="564"/>
      <c r="P3653" s="25"/>
      <c r="Q3653" s="25"/>
    </row>
    <row r="3654" ht="13.5" customHeight="1" outlineLevel="1">
      <c r="A3654" s="564"/>
      <c r="B3654" s="216">
        <f t="shared" si="1"/>
        <v>3649</v>
      </c>
      <c r="C3654" s="617"/>
      <c r="D3654" s="626">
        <v>8.595057640665E12</v>
      </c>
      <c r="E3654" s="627" t="s">
        <v>8965</v>
      </c>
      <c r="F3654" s="594" t="s">
        <v>8966</v>
      </c>
      <c r="G3654" s="589">
        <v>10710.06</v>
      </c>
      <c r="H3654" s="590">
        <f>G3654*'ЗМІСТ'!$E$13/1000*1.2</f>
        <v>561.7974825</v>
      </c>
      <c r="I3654" s="591"/>
      <c r="J3654" s="592"/>
      <c r="K3654" s="591"/>
      <c r="L3654" s="575"/>
      <c r="M3654" s="593"/>
      <c r="N3654" s="562"/>
      <c r="O3654" s="564"/>
      <c r="P3654" s="25"/>
      <c r="Q3654" s="25"/>
    </row>
    <row r="3655" ht="13.5" customHeight="1" outlineLevel="1">
      <c r="A3655" s="564"/>
      <c r="B3655" s="216">
        <f t="shared" si="1"/>
        <v>3650</v>
      </c>
      <c r="C3655" s="617"/>
      <c r="D3655" s="394">
        <v>8.5950576331E12</v>
      </c>
      <c r="E3655" s="395" t="s">
        <v>8967</v>
      </c>
      <c r="F3655" s="594" t="s">
        <v>8968</v>
      </c>
      <c r="G3655" s="589">
        <v>11229.62</v>
      </c>
      <c r="H3655" s="590">
        <f>G3655*'ЗМІСТ'!$E$13/1000*1.2</f>
        <v>589.0510647</v>
      </c>
      <c r="I3655" s="591">
        <v>0.03165446005333913</v>
      </c>
      <c r="J3655" s="592"/>
      <c r="K3655" s="591"/>
      <c r="L3655" s="575"/>
      <c r="M3655" s="593"/>
      <c r="N3655" s="562"/>
      <c r="O3655" s="564"/>
      <c r="P3655" s="25"/>
      <c r="Q3655" s="25"/>
    </row>
    <row r="3656" ht="13.5" customHeight="1" outlineLevel="1">
      <c r="A3656" s="564"/>
      <c r="B3656" s="216">
        <f t="shared" si="1"/>
        <v>3651</v>
      </c>
      <c r="C3656" s="617"/>
      <c r="D3656" s="394">
        <v>8.595057631519E12</v>
      </c>
      <c r="E3656" s="395" t="s">
        <v>8969</v>
      </c>
      <c r="F3656" s="594" t="s">
        <v>8970</v>
      </c>
      <c r="G3656" s="589">
        <v>5593.79</v>
      </c>
      <c r="H3656" s="590">
        <f>G3656*'ЗМІСТ'!$E$13/1000*1.2</f>
        <v>293.4229257</v>
      </c>
      <c r="I3656" s="591"/>
      <c r="J3656" s="592"/>
      <c r="K3656" s="591"/>
      <c r="L3656" s="575"/>
      <c r="M3656" s="593"/>
      <c r="N3656" s="562"/>
      <c r="O3656" s="564"/>
      <c r="P3656" s="25"/>
      <c r="Q3656" s="25"/>
    </row>
    <row r="3657" ht="13.5" customHeight="1" outlineLevel="1">
      <c r="A3657" s="564"/>
      <c r="B3657" s="216">
        <f t="shared" si="1"/>
        <v>3652</v>
      </c>
      <c r="C3657" s="617"/>
      <c r="D3657" s="394">
        <v>8.595057630871E12</v>
      </c>
      <c r="E3657" s="395" t="s">
        <v>8971</v>
      </c>
      <c r="F3657" s="594" t="s">
        <v>8972</v>
      </c>
      <c r="G3657" s="589">
        <v>2413.17</v>
      </c>
      <c r="H3657" s="590">
        <f>G3657*'ЗМІСТ'!$E$13/1000*1.2</f>
        <v>126.5831219</v>
      </c>
      <c r="I3657" s="591"/>
      <c r="J3657" s="592"/>
      <c r="K3657" s="591"/>
      <c r="L3657" s="575"/>
      <c r="M3657" s="593"/>
      <c r="N3657" s="562"/>
      <c r="O3657" s="564"/>
      <c r="P3657" s="25"/>
      <c r="Q3657" s="25"/>
    </row>
    <row r="3658" ht="13.5" customHeight="1" outlineLevel="1">
      <c r="A3658" s="564"/>
      <c r="B3658" s="216">
        <f t="shared" si="1"/>
        <v>3653</v>
      </c>
      <c r="C3658" s="617"/>
      <c r="D3658" s="394">
        <v>8.59505766757E12</v>
      </c>
      <c r="E3658" s="395" t="s">
        <v>8973</v>
      </c>
      <c r="F3658" s="594" t="s">
        <v>8974</v>
      </c>
      <c r="G3658" s="589">
        <v>7451.75</v>
      </c>
      <c r="H3658" s="590">
        <f>G3658*'ЗМІСТ'!$E$13/1000*1.2</f>
        <v>390.8824405</v>
      </c>
      <c r="I3658" s="591"/>
      <c r="J3658" s="592"/>
      <c r="K3658" s="591"/>
      <c r="L3658" s="575"/>
      <c r="M3658" s="593"/>
      <c r="N3658" s="562"/>
      <c r="O3658" s="564"/>
      <c r="P3658" s="25"/>
      <c r="Q3658" s="25"/>
    </row>
    <row r="3659" ht="13.5" customHeight="1" outlineLevel="1">
      <c r="A3659" s="564"/>
      <c r="B3659" s="216">
        <f t="shared" si="1"/>
        <v>3654</v>
      </c>
      <c r="C3659" s="617"/>
      <c r="D3659" s="394">
        <v>8.595057650688E12</v>
      </c>
      <c r="E3659" s="395" t="s">
        <v>8975</v>
      </c>
      <c r="F3659" s="594" t="s">
        <v>8976</v>
      </c>
      <c r="G3659" s="589">
        <v>5457.41</v>
      </c>
      <c r="H3659" s="590">
        <f>G3659*'ЗМІСТ'!$E$13/1000*1.2</f>
        <v>286.2690964</v>
      </c>
      <c r="I3659" s="591"/>
      <c r="J3659" s="592"/>
      <c r="K3659" s="591"/>
      <c r="L3659" s="575"/>
      <c r="M3659" s="593"/>
      <c r="N3659" s="562"/>
      <c r="O3659" s="564"/>
      <c r="P3659" s="25"/>
      <c r="Q3659" s="25"/>
    </row>
    <row r="3660" ht="13.5" customHeight="1" outlineLevel="1">
      <c r="A3660" s="564"/>
      <c r="B3660" s="216">
        <f t="shared" si="1"/>
        <v>3655</v>
      </c>
      <c r="C3660" s="617"/>
      <c r="D3660" s="394">
        <v>8.595057629851E12</v>
      </c>
      <c r="E3660" s="395" t="s">
        <v>3930</v>
      </c>
      <c r="F3660" s="594" t="s">
        <v>3931</v>
      </c>
      <c r="G3660" s="589">
        <v>2570.81</v>
      </c>
      <c r="H3660" s="590">
        <f>G3660*'ЗМІСТ'!$E$13/1000*1.2</f>
        <v>134.852147</v>
      </c>
      <c r="I3660" s="591"/>
      <c r="J3660" s="592"/>
      <c r="K3660" s="591"/>
      <c r="L3660" s="575"/>
      <c r="M3660" s="593"/>
      <c r="N3660" s="562"/>
      <c r="O3660" s="564"/>
      <c r="P3660" s="25"/>
      <c r="Q3660" s="25"/>
    </row>
    <row r="3661" ht="13.5" customHeight="1" outlineLevel="1">
      <c r="A3661" s="564"/>
      <c r="B3661" s="216">
        <f t="shared" si="1"/>
        <v>3656</v>
      </c>
      <c r="C3661" s="617"/>
      <c r="D3661" s="394">
        <v>8.595057659681E12</v>
      </c>
      <c r="E3661" s="395" t="s">
        <v>8977</v>
      </c>
      <c r="F3661" s="594" t="s">
        <v>8978</v>
      </c>
      <c r="G3661" s="589">
        <v>7033.33</v>
      </c>
      <c r="H3661" s="590">
        <f>G3661*'ЗМІСТ'!$E$13/1000*1.2</f>
        <v>368.9341691</v>
      </c>
      <c r="I3661" s="591"/>
      <c r="J3661" s="592"/>
      <c r="K3661" s="591"/>
      <c r="L3661" s="575"/>
      <c r="M3661" s="593"/>
      <c r="N3661" s="562"/>
      <c r="O3661" s="564"/>
      <c r="P3661" s="25"/>
      <c r="Q3661" s="25"/>
    </row>
    <row r="3662" ht="13.5" customHeight="1" outlineLevel="1">
      <c r="A3662" s="564"/>
      <c r="B3662" s="216">
        <f t="shared" si="1"/>
        <v>3657</v>
      </c>
      <c r="C3662" s="617"/>
      <c r="D3662" s="394">
        <v>8.595057630048E12</v>
      </c>
      <c r="E3662" s="395" t="s">
        <v>3932</v>
      </c>
      <c r="F3662" s="594" t="s">
        <v>3933</v>
      </c>
      <c r="G3662" s="589">
        <v>2935.4</v>
      </c>
      <c r="H3662" s="590">
        <f>G3662*'ЗМІСТ'!$E$13/1000*1.2</f>
        <v>153.9767592</v>
      </c>
      <c r="I3662" s="591"/>
      <c r="J3662" s="592"/>
      <c r="K3662" s="591"/>
      <c r="L3662" s="575"/>
      <c r="M3662" s="593"/>
      <c r="N3662" s="562"/>
      <c r="O3662" s="564"/>
      <c r="P3662" s="25"/>
      <c r="Q3662" s="25"/>
    </row>
    <row r="3663" ht="13.5" customHeight="1" outlineLevel="1">
      <c r="A3663" s="564"/>
      <c r="B3663" s="216">
        <f t="shared" si="1"/>
        <v>3658</v>
      </c>
      <c r="C3663" s="617"/>
      <c r="D3663" s="394">
        <v>8.595057650701E12</v>
      </c>
      <c r="E3663" s="395" t="s">
        <v>8979</v>
      </c>
      <c r="F3663" s="594" t="s">
        <v>8980</v>
      </c>
      <c r="G3663" s="589">
        <v>7401.66</v>
      </c>
      <c r="H3663" s="590">
        <f>G3663*'ЗМІСТ'!$E$13/1000*1.2</f>
        <v>388.2549635</v>
      </c>
      <c r="I3663" s="591"/>
      <c r="J3663" s="592"/>
      <c r="K3663" s="591"/>
      <c r="L3663" s="575"/>
      <c r="M3663" s="593"/>
      <c r="N3663" s="562"/>
      <c r="O3663" s="564"/>
      <c r="P3663" s="25"/>
      <c r="Q3663" s="25"/>
    </row>
    <row r="3664" ht="13.5" customHeight="1" outlineLevel="1">
      <c r="A3664" s="564"/>
      <c r="B3664" s="216">
        <f t="shared" si="1"/>
        <v>3659</v>
      </c>
      <c r="C3664" s="617"/>
      <c r="D3664" s="394">
        <v>8.595057629868E12</v>
      </c>
      <c r="E3664" s="395" t="s">
        <v>3934</v>
      </c>
      <c r="F3664" s="594" t="s">
        <v>3935</v>
      </c>
      <c r="G3664" s="589">
        <v>3860.24</v>
      </c>
      <c r="H3664" s="590">
        <f>G3664*'ЗМІСТ'!$E$13/1000*1.2</f>
        <v>202.4893524</v>
      </c>
      <c r="I3664" s="591"/>
      <c r="J3664" s="592"/>
      <c r="K3664" s="591"/>
      <c r="L3664" s="575"/>
      <c r="M3664" s="593"/>
      <c r="N3664" s="562"/>
      <c r="O3664" s="564"/>
      <c r="P3664" s="25"/>
      <c r="Q3664" s="25"/>
    </row>
    <row r="3665" ht="13.5" customHeight="1" outlineLevel="1">
      <c r="A3665" s="564"/>
      <c r="B3665" s="216">
        <f t="shared" si="1"/>
        <v>3660</v>
      </c>
      <c r="C3665" s="617"/>
      <c r="D3665" s="394">
        <v>8.595057659704E12</v>
      </c>
      <c r="E3665" s="395" t="s">
        <v>8981</v>
      </c>
      <c r="F3665" s="594" t="s">
        <v>8982</v>
      </c>
      <c r="G3665" s="589">
        <v>12061.82</v>
      </c>
      <c r="H3665" s="590">
        <f>G3665*'ЗМІСТ'!$E$13/1000*1.2</f>
        <v>632.7042155</v>
      </c>
      <c r="I3665" s="591"/>
      <c r="J3665" s="592"/>
      <c r="K3665" s="591"/>
      <c r="L3665" s="575"/>
      <c r="M3665" s="593"/>
      <c r="N3665" s="562"/>
      <c r="O3665" s="564"/>
      <c r="P3665" s="25"/>
      <c r="Q3665" s="25"/>
    </row>
    <row r="3666" ht="13.5" customHeight="1" outlineLevel="1">
      <c r="A3666" s="564"/>
      <c r="B3666" s="216">
        <f t="shared" si="1"/>
        <v>3661</v>
      </c>
      <c r="C3666" s="617"/>
      <c r="D3666" s="394">
        <v>8.595057629554E12</v>
      </c>
      <c r="E3666" s="395" t="s">
        <v>3936</v>
      </c>
      <c r="F3666" s="594" t="s">
        <v>3937</v>
      </c>
      <c r="G3666" s="589">
        <v>5904.02</v>
      </c>
      <c r="H3666" s="590">
        <f>G3666*'ЗМІСТ'!$E$13/1000*1.2</f>
        <v>309.6960776</v>
      </c>
      <c r="I3666" s="591"/>
      <c r="J3666" s="592"/>
      <c r="K3666" s="591"/>
      <c r="L3666" s="575"/>
      <c r="M3666" s="593"/>
      <c r="N3666" s="562"/>
      <c r="O3666" s="564"/>
      <c r="P3666" s="25"/>
      <c r="Q3666" s="25"/>
    </row>
    <row r="3667" ht="13.5" customHeight="1" outlineLevel="1">
      <c r="A3667" s="564"/>
      <c r="B3667" s="216">
        <f t="shared" si="1"/>
        <v>3662</v>
      </c>
      <c r="C3667" s="617"/>
      <c r="D3667" s="394">
        <v>8.595057659711E12</v>
      </c>
      <c r="E3667" s="395" t="s">
        <v>8983</v>
      </c>
      <c r="F3667" s="594" t="s">
        <v>8984</v>
      </c>
      <c r="G3667" s="589">
        <v>14896.98</v>
      </c>
      <c r="H3667" s="590">
        <f>G3667*'ЗМІСТ'!$E$13/1000*1.2</f>
        <v>781.4228735</v>
      </c>
      <c r="I3667" s="591"/>
      <c r="J3667" s="592"/>
      <c r="K3667" s="591"/>
      <c r="L3667" s="575"/>
      <c r="M3667" s="593"/>
      <c r="N3667" s="562"/>
      <c r="O3667" s="564"/>
      <c r="P3667" s="25"/>
      <c r="Q3667" s="25"/>
    </row>
    <row r="3668" ht="13.5" customHeight="1" outlineLevel="1">
      <c r="A3668" s="564"/>
      <c r="B3668" s="216">
        <f t="shared" si="1"/>
        <v>3663</v>
      </c>
      <c r="C3668" s="617"/>
      <c r="D3668" s="394">
        <v>8.595057629462E12</v>
      </c>
      <c r="E3668" s="395" t="s">
        <v>3938</v>
      </c>
      <c r="F3668" s="594" t="s">
        <v>3939</v>
      </c>
      <c r="G3668" s="589">
        <v>7319.68</v>
      </c>
      <c r="H3668" s="590">
        <f>G3668*'ЗМІСТ'!$E$13/1000*1.2</f>
        <v>383.9546928</v>
      </c>
      <c r="I3668" s="591"/>
      <c r="J3668" s="592"/>
      <c r="K3668" s="591"/>
      <c r="L3668" s="575"/>
      <c r="M3668" s="593"/>
      <c r="N3668" s="562"/>
      <c r="O3668" s="564"/>
      <c r="P3668" s="25"/>
      <c r="Q3668" s="25"/>
    </row>
    <row r="3669" ht="13.5" customHeight="1" outlineLevel="1">
      <c r="A3669" s="564"/>
      <c r="B3669" s="216">
        <f t="shared" si="1"/>
        <v>3664</v>
      </c>
      <c r="C3669" s="617"/>
      <c r="D3669" s="394">
        <v>8.595057659667E12</v>
      </c>
      <c r="E3669" s="395" t="s">
        <v>8985</v>
      </c>
      <c r="F3669" s="594" t="s">
        <v>8986</v>
      </c>
      <c r="G3669" s="589">
        <v>4467.92</v>
      </c>
      <c r="H3669" s="590">
        <f>G3669*'ЗМІСТ'!$E$13/1000*1.2</f>
        <v>234.3652798</v>
      </c>
      <c r="I3669" s="591"/>
      <c r="J3669" s="592"/>
      <c r="K3669" s="591"/>
      <c r="L3669" s="575"/>
      <c r="M3669" s="593"/>
      <c r="N3669" s="562"/>
      <c r="O3669" s="564"/>
      <c r="P3669" s="25"/>
      <c r="Q3669" s="25"/>
    </row>
    <row r="3670" ht="13.5" customHeight="1" outlineLevel="1">
      <c r="A3670" s="564"/>
      <c r="B3670" s="216">
        <f t="shared" si="1"/>
        <v>3665</v>
      </c>
      <c r="C3670" s="617"/>
      <c r="D3670" s="394">
        <v>8.595057637016E12</v>
      </c>
      <c r="E3670" s="395" t="s">
        <v>3926</v>
      </c>
      <c r="F3670" s="594" t="s">
        <v>3927</v>
      </c>
      <c r="G3670" s="589">
        <v>2101.03</v>
      </c>
      <c r="H3670" s="590">
        <f>G3670*'ЗМІСТ'!$E$13/1000*1.2</f>
        <v>110.2097808</v>
      </c>
      <c r="I3670" s="591"/>
      <c r="J3670" s="592"/>
      <c r="K3670" s="591"/>
      <c r="L3670" s="575"/>
      <c r="M3670" s="593"/>
      <c r="N3670" s="562"/>
      <c r="O3670" s="564"/>
      <c r="P3670" s="25"/>
      <c r="Q3670" s="25"/>
    </row>
    <row r="3671" ht="13.5" customHeight="1" outlineLevel="1">
      <c r="A3671" s="564"/>
      <c r="B3671" s="216">
        <f t="shared" si="1"/>
        <v>3666</v>
      </c>
      <c r="C3671" s="617"/>
      <c r="D3671" s="394">
        <v>8.595057659728E12</v>
      </c>
      <c r="E3671" s="395" t="s">
        <v>8987</v>
      </c>
      <c r="F3671" s="594" t="s">
        <v>8988</v>
      </c>
      <c r="G3671" s="589">
        <v>16705.98</v>
      </c>
      <c r="H3671" s="590">
        <f>G3671*'ЗМІСТ'!$E$13/1000*1.2</f>
        <v>876.3141856</v>
      </c>
      <c r="I3671" s="591"/>
      <c r="J3671" s="592"/>
      <c r="K3671" s="591"/>
      <c r="L3671" s="575"/>
      <c r="M3671" s="593"/>
      <c r="N3671" s="562"/>
      <c r="O3671" s="564"/>
      <c r="P3671" s="25"/>
      <c r="Q3671" s="25"/>
    </row>
    <row r="3672" ht="13.5" customHeight="1" outlineLevel="1">
      <c r="A3672" s="564"/>
      <c r="B3672" s="216">
        <f t="shared" si="1"/>
        <v>3667</v>
      </c>
      <c r="C3672" s="617"/>
      <c r="D3672" s="394">
        <v>8.59505763323E12</v>
      </c>
      <c r="E3672" s="395" t="s">
        <v>3940</v>
      </c>
      <c r="F3672" s="594" t="s">
        <v>3941</v>
      </c>
      <c r="G3672" s="589">
        <v>8191.96</v>
      </c>
      <c r="H3672" s="590">
        <f>G3672*'ЗМІСТ'!$E$13/1000*1.2</f>
        <v>429.7102448</v>
      </c>
      <c r="I3672" s="591"/>
      <c r="J3672" s="592"/>
      <c r="K3672" s="591"/>
      <c r="L3672" s="575"/>
      <c r="M3672" s="593"/>
      <c r="N3672" s="562"/>
      <c r="O3672" s="564"/>
      <c r="P3672" s="25"/>
      <c r="Q3672" s="25"/>
    </row>
    <row r="3673" ht="13.5" customHeight="1" outlineLevel="1">
      <c r="A3673" s="564"/>
      <c r="B3673" s="216">
        <f t="shared" si="1"/>
        <v>3668</v>
      </c>
      <c r="C3673" s="617"/>
      <c r="D3673" s="394">
        <v>8.595057659735E12</v>
      </c>
      <c r="E3673" s="395" t="s">
        <v>8989</v>
      </c>
      <c r="F3673" s="594" t="s">
        <v>8990</v>
      </c>
      <c r="G3673" s="589">
        <v>22373.97</v>
      </c>
      <c r="H3673" s="590">
        <f>G3673*'ЗМІСТ'!$E$13/1000*1.2</f>
        <v>1173.629281</v>
      </c>
      <c r="I3673" s="591"/>
      <c r="J3673" s="592"/>
      <c r="K3673" s="591"/>
      <c r="L3673" s="575"/>
      <c r="M3673" s="593"/>
      <c r="N3673" s="562"/>
      <c r="O3673" s="564"/>
      <c r="P3673" s="25"/>
      <c r="Q3673" s="25"/>
    </row>
    <row r="3674" ht="13.5" customHeight="1" outlineLevel="1">
      <c r="A3674" s="564"/>
      <c r="B3674" s="216">
        <f t="shared" si="1"/>
        <v>3669</v>
      </c>
      <c r="C3674" s="617"/>
      <c r="D3674" s="394">
        <v>8.595057637023E12</v>
      </c>
      <c r="E3674" s="395" t="s">
        <v>3942</v>
      </c>
      <c r="F3674" s="594" t="s">
        <v>3943</v>
      </c>
      <c r="G3674" s="589">
        <v>12417.13</v>
      </c>
      <c r="H3674" s="590">
        <f>G3674*'ЗМІСТ'!$E$13/1000*1.2</f>
        <v>651.3420442</v>
      </c>
      <c r="I3674" s="591"/>
      <c r="J3674" s="592"/>
      <c r="K3674" s="591"/>
      <c r="L3674" s="575"/>
      <c r="M3674" s="593"/>
      <c r="N3674" s="562"/>
      <c r="O3674" s="564"/>
      <c r="P3674" s="25"/>
      <c r="Q3674" s="25"/>
    </row>
    <row r="3675" ht="13.5" customHeight="1" outlineLevel="1">
      <c r="A3675" s="564"/>
      <c r="B3675" s="216">
        <f t="shared" si="1"/>
        <v>3670</v>
      </c>
      <c r="C3675" s="617"/>
      <c r="D3675" s="394">
        <v>8.595057659674E12</v>
      </c>
      <c r="E3675" s="395" t="s">
        <v>8991</v>
      </c>
      <c r="F3675" s="594" t="s">
        <v>8992</v>
      </c>
      <c r="G3675" s="589">
        <v>4947.43</v>
      </c>
      <c r="H3675" s="590">
        <f>G3675*'ЗМІСТ'!$E$13/1000*1.2</f>
        <v>259.5180343</v>
      </c>
      <c r="I3675" s="591"/>
      <c r="J3675" s="592"/>
      <c r="K3675" s="591"/>
      <c r="L3675" s="575"/>
      <c r="M3675" s="593"/>
      <c r="N3675" s="562"/>
      <c r="O3675" s="564"/>
      <c r="P3675" s="25"/>
      <c r="Q3675" s="25"/>
    </row>
    <row r="3676" ht="13.5" customHeight="1" outlineLevel="1">
      <c r="A3676" s="564"/>
      <c r="B3676" s="216">
        <f t="shared" si="1"/>
        <v>3671</v>
      </c>
      <c r="C3676" s="617"/>
      <c r="D3676" s="394">
        <v>8.595057629615E12</v>
      </c>
      <c r="E3676" s="395" t="s">
        <v>3928</v>
      </c>
      <c r="F3676" s="594" t="s">
        <v>3929</v>
      </c>
      <c r="G3676" s="589">
        <v>2276.64</v>
      </c>
      <c r="H3676" s="590">
        <f>G3676*'ЗМІСТ'!$E$13/1000*1.2</f>
        <v>119.4214244</v>
      </c>
      <c r="I3676" s="591"/>
      <c r="J3676" s="592"/>
      <c r="K3676" s="591"/>
      <c r="L3676" s="575"/>
      <c r="M3676" s="593"/>
      <c r="N3676" s="562"/>
      <c r="O3676" s="564"/>
      <c r="P3676" s="25"/>
      <c r="Q3676" s="25"/>
    </row>
    <row r="3677" ht="13.5" customHeight="1" outlineLevel="1">
      <c r="A3677" s="564"/>
      <c r="B3677" s="216">
        <f t="shared" si="1"/>
        <v>3672</v>
      </c>
      <c r="C3677" s="617"/>
      <c r="D3677" s="394">
        <v>8.595568917027E12</v>
      </c>
      <c r="E3677" s="395" t="s">
        <v>8993</v>
      </c>
      <c r="F3677" s="594" t="s">
        <v>8994</v>
      </c>
      <c r="G3677" s="589">
        <v>4472.22</v>
      </c>
      <c r="H3677" s="590">
        <f>G3677*'ЗМІСТ'!$E$13/1000*1.2</f>
        <v>234.5908368</v>
      </c>
      <c r="I3677" s="591"/>
      <c r="J3677" s="592"/>
      <c r="K3677" s="591"/>
      <c r="L3677" s="575"/>
      <c r="M3677" s="593"/>
      <c r="N3677" s="562"/>
      <c r="O3677" s="564"/>
      <c r="P3677" s="25"/>
      <c r="Q3677" s="25"/>
    </row>
    <row r="3678" ht="13.5" customHeight="1" outlineLevel="1">
      <c r="A3678" s="564"/>
      <c r="B3678" s="216">
        <f t="shared" si="1"/>
        <v>3673</v>
      </c>
      <c r="C3678" s="617"/>
      <c r="D3678" s="394">
        <v>8.595568917034E12</v>
      </c>
      <c r="E3678" s="395" t="s">
        <v>8995</v>
      </c>
      <c r="F3678" s="594" t="s">
        <v>8996</v>
      </c>
      <c r="G3678" s="589">
        <v>5279.05</v>
      </c>
      <c r="H3678" s="590">
        <f>G3678*'ЗМІСТ'!$E$13/1000*1.2</f>
        <v>276.9132012</v>
      </c>
      <c r="I3678" s="591"/>
      <c r="J3678" s="592"/>
      <c r="K3678" s="591"/>
      <c r="L3678" s="575"/>
      <c r="M3678" s="593"/>
      <c r="N3678" s="562"/>
      <c r="O3678" s="564"/>
      <c r="P3678" s="25"/>
      <c r="Q3678" s="25"/>
    </row>
    <row r="3679" ht="13.5" customHeight="1" outlineLevel="1">
      <c r="A3679" s="564"/>
      <c r="B3679" s="216">
        <f t="shared" si="1"/>
        <v>3674</v>
      </c>
      <c r="C3679" s="617"/>
      <c r="D3679" s="394">
        <v>8.595057650886E12</v>
      </c>
      <c r="E3679" s="395" t="s">
        <v>8997</v>
      </c>
      <c r="F3679" s="594" t="s">
        <v>8998</v>
      </c>
      <c r="G3679" s="589">
        <v>9379.74</v>
      </c>
      <c r="H3679" s="590">
        <f>G3679*'ЗМІСТ'!$E$13/1000*1.2</f>
        <v>492.0153873</v>
      </c>
      <c r="I3679" s="591"/>
      <c r="J3679" s="592"/>
      <c r="K3679" s="591"/>
      <c r="L3679" s="575"/>
      <c r="M3679" s="593"/>
      <c r="N3679" s="562"/>
      <c r="O3679" s="564"/>
      <c r="P3679" s="25"/>
      <c r="Q3679" s="25"/>
    </row>
    <row r="3680" ht="13.5" customHeight="1" outlineLevel="1">
      <c r="A3680" s="564"/>
      <c r="B3680" s="216">
        <f t="shared" si="1"/>
        <v>3675</v>
      </c>
      <c r="C3680" s="617"/>
      <c r="D3680" s="394">
        <v>8.595057630345E12</v>
      </c>
      <c r="E3680" s="395" t="s">
        <v>4011</v>
      </c>
      <c r="F3680" s="594" t="s">
        <v>4012</v>
      </c>
      <c r="G3680" s="589">
        <v>4714.67</v>
      </c>
      <c r="H3680" s="590">
        <f>G3680*'ЗМІСТ'!$E$13/1000*1.2</f>
        <v>247.3085806</v>
      </c>
      <c r="I3680" s="591">
        <v>0.03217253816111122</v>
      </c>
      <c r="J3680" s="592"/>
      <c r="K3680" s="591"/>
      <c r="L3680" s="575"/>
      <c r="M3680" s="593"/>
      <c r="N3680" s="562"/>
      <c r="O3680" s="564"/>
      <c r="P3680" s="25"/>
      <c r="Q3680" s="25"/>
    </row>
    <row r="3681" ht="13.5" customHeight="1" outlineLevel="1">
      <c r="A3681" s="564"/>
      <c r="B3681" s="216">
        <f t="shared" si="1"/>
        <v>3676</v>
      </c>
      <c r="C3681" s="617"/>
      <c r="D3681" s="394">
        <v>8.595057659766E12</v>
      </c>
      <c r="E3681" s="395" t="s">
        <v>8999</v>
      </c>
      <c r="F3681" s="594" t="s">
        <v>9000</v>
      </c>
      <c r="G3681" s="589">
        <v>12506.61</v>
      </c>
      <c r="H3681" s="590">
        <f>G3681*'ЗМІСТ'!$E$13/1000*1.2</f>
        <v>656.0357283</v>
      </c>
      <c r="I3681" s="591"/>
      <c r="J3681" s="592"/>
      <c r="K3681" s="591"/>
      <c r="L3681" s="575"/>
      <c r="M3681" s="593"/>
      <c r="N3681" s="562"/>
      <c r="O3681" s="564"/>
      <c r="P3681" s="25"/>
      <c r="Q3681" s="25"/>
    </row>
    <row r="3682" ht="13.5" customHeight="1" outlineLevel="1">
      <c r="A3682" s="564"/>
      <c r="B3682" s="216">
        <f t="shared" si="1"/>
        <v>3677</v>
      </c>
      <c r="C3682" s="617"/>
      <c r="D3682" s="394">
        <v>8.595057635326E12</v>
      </c>
      <c r="E3682" s="395" t="s">
        <v>4013</v>
      </c>
      <c r="F3682" s="594" t="s">
        <v>4014</v>
      </c>
      <c r="G3682" s="589">
        <v>6081.66</v>
      </c>
      <c r="H3682" s="590">
        <f>G3682*'ЗМІСТ'!$E$13/1000*1.2</f>
        <v>319.0142051</v>
      </c>
      <c r="I3682" s="591">
        <v>0.03978103349937548</v>
      </c>
      <c r="J3682" s="592"/>
      <c r="K3682" s="591"/>
      <c r="L3682" s="575"/>
      <c r="M3682" s="593"/>
      <c r="N3682" s="562"/>
      <c r="O3682" s="564"/>
      <c r="P3682" s="25"/>
      <c r="Q3682" s="25"/>
    </row>
    <row r="3683" ht="13.5" customHeight="1" outlineLevel="1">
      <c r="A3683" s="564"/>
      <c r="B3683" s="216">
        <f t="shared" si="1"/>
        <v>3678</v>
      </c>
      <c r="C3683" s="617"/>
      <c r="D3683" s="394">
        <v>8.595057650893E12</v>
      </c>
      <c r="E3683" s="395" t="s">
        <v>9001</v>
      </c>
      <c r="F3683" s="594" t="s">
        <v>9002</v>
      </c>
      <c r="G3683" s="589">
        <v>16159.12</v>
      </c>
      <c r="H3683" s="590">
        <f>G3683*'ЗМІСТ'!$E$13/1000*1.2</f>
        <v>847.6285787</v>
      </c>
      <c r="I3683" s="591">
        <v>0.03389922436435361</v>
      </c>
      <c r="J3683" s="592"/>
      <c r="K3683" s="591"/>
      <c r="L3683" s="575"/>
      <c r="M3683" s="593"/>
      <c r="N3683" s="562"/>
      <c r="O3683" s="564"/>
      <c r="P3683" s="25"/>
      <c r="Q3683" s="25"/>
    </row>
    <row r="3684" ht="13.5" customHeight="1" outlineLevel="1">
      <c r="A3684" s="564"/>
      <c r="B3684" s="216">
        <f t="shared" si="1"/>
        <v>3679</v>
      </c>
      <c r="C3684" s="617"/>
      <c r="D3684" s="394">
        <v>8.595057633346E12</v>
      </c>
      <c r="E3684" s="395" t="s">
        <v>4015</v>
      </c>
      <c r="F3684" s="594" t="s">
        <v>4016</v>
      </c>
      <c r="G3684" s="589">
        <v>9976.95</v>
      </c>
      <c r="H3684" s="590">
        <f>G3684*'ЗМІСТ'!$E$13/1000*1.2</f>
        <v>523.3421095</v>
      </c>
      <c r="I3684" s="591">
        <v>0.04759961778541099</v>
      </c>
      <c r="J3684" s="592"/>
      <c r="K3684" s="591"/>
      <c r="L3684" s="575"/>
      <c r="M3684" s="593"/>
      <c r="N3684" s="562"/>
      <c r="O3684" s="564"/>
      <c r="P3684" s="25"/>
      <c r="Q3684" s="25"/>
    </row>
    <row r="3685" ht="13.5" customHeight="1" outlineLevel="1">
      <c r="A3685" s="564"/>
      <c r="B3685" s="216">
        <f t="shared" si="1"/>
        <v>3680</v>
      </c>
      <c r="C3685" s="617"/>
      <c r="D3685" s="394">
        <v>8.59505765978E12</v>
      </c>
      <c r="E3685" s="395" t="s">
        <v>9003</v>
      </c>
      <c r="F3685" s="594" t="s">
        <v>9004</v>
      </c>
      <c r="G3685" s="589">
        <v>27836.34</v>
      </c>
      <c r="H3685" s="590">
        <f>G3685*'ЗМІСТ'!$E$13/1000*1.2</f>
        <v>1460.158555</v>
      </c>
      <c r="I3685" s="591"/>
      <c r="J3685" s="592"/>
      <c r="K3685" s="591"/>
      <c r="L3685" s="575"/>
      <c r="M3685" s="593"/>
      <c r="N3685" s="562"/>
      <c r="O3685" s="564"/>
      <c r="P3685" s="25"/>
      <c r="Q3685" s="25"/>
    </row>
    <row r="3686" ht="13.5" customHeight="1" outlineLevel="1">
      <c r="A3686" s="564"/>
      <c r="B3686" s="216">
        <f t="shared" si="1"/>
        <v>3681</v>
      </c>
      <c r="C3686" s="617"/>
      <c r="D3686" s="394">
        <v>8.595057630369E12</v>
      </c>
      <c r="E3686" s="395" t="s">
        <v>4017</v>
      </c>
      <c r="F3686" s="594" t="s">
        <v>4018</v>
      </c>
      <c r="G3686" s="589">
        <v>16579.24</v>
      </c>
      <c r="H3686" s="590">
        <f>G3686*'ЗМІСТ'!$E$13/1000*1.2</f>
        <v>869.6660237</v>
      </c>
      <c r="I3686" s="591"/>
      <c r="J3686" s="592"/>
      <c r="K3686" s="591"/>
      <c r="L3686" s="575"/>
      <c r="M3686" s="593"/>
      <c r="N3686" s="562"/>
      <c r="O3686" s="564"/>
      <c r="P3686" s="25"/>
      <c r="Q3686" s="25"/>
    </row>
    <row r="3687" ht="13.5" customHeight="1" outlineLevel="1">
      <c r="A3687" s="564"/>
      <c r="B3687" s="216">
        <f t="shared" si="1"/>
        <v>3682</v>
      </c>
      <c r="C3687" s="617"/>
      <c r="D3687" s="394">
        <v>8.595057659797E12</v>
      </c>
      <c r="E3687" s="395" t="s">
        <v>9005</v>
      </c>
      <c r="F3687" s="594" t="s">
        <v>9006</v>
      </c>
      <c r="G3687" s="589">
        <v>42494.75</v>
      </c>
      <c r="H3687" s="590">
        <f>G3687*'ЗМІСТ'!$E$13/1000*1.2</f>
        <v>2229.067211</v>
      </c>
      <c r="I3687" s="591"/>
      <c r="J3687" s="592"/>
      <c r="K3687" s="591"/>
      <c r="L3687" s="575"/>
      <c r="M3687" s="593"/>
      <c r="N3687" s="562"/>
      <c r="O3687" s="564"/>
      <c r="P3687" s="25"/>
      <c r="Q3687" s="25"/>
    </row>
    <row r="3688" ht="13.5" customHeight="1" outlineLevel="1">
      <c r="A3688" s="564"/>
      <c r="B3688" s="216">
        <f t="shared" si="1"/>
        <v>3683</v>
      </c>
      <c r="C3688" s="617"/>
      <c r="D3688" s="394">
        <v>8.59505763662E12</v>
      </c>
      <c r="E3688" s="395" t="s">
        <v>4019</v>
      </c>
      <c r="F3688" s="594" t="s">
        <v>4020</v>
      </c>
      <c r="G3688" s="589">
        <v>26398.86</v>
      </c>
      <c r="H3688" s="590">
        <f>G3688*'ЗМІСТ'!$E$13/1000*1.2</f>
        <v>1384.755369</v>
      </c>
      <c r="I3688" s="591">
        <v>0.0646344709203219</v>
      </c>
      <c r="J3688" s="592"/>
      <c r="K3688" s="591"/>
      <c r="L3688" s="575"/>
      <c r="M3688" s="593"/>
      <c r="N3688" s="562"/>
      <c r="O3688" s="564"/>
      <c r="P3688" s="25"/>
      <c r="Q3688" s="25"/>
    </row>
    <row r="3689" ht="13.5" customHeight="1" outlineLevel="1">
      <c r="A3689" s="564"/>
      <c r="B3689" s="216">
        <f t="shared" si="1"/>
        <v>3684</v>
      </c>
      <c r="C3689" s="617"/>
      <c r="D3689" s="394">
        <v>8.595057659742E12</v>
      </c>
      <c r="E3689" s="395" t="s">
        <v>9007</v>
      </c>
      <c r="F3689" s="594" t="s">
        <v>9008</v>
      </c>
      <c r="G3689" s="589">
        <v>7476.54</v>
      </c>
      <c r="H3689" s="590">
        <f>G3689*'ЗМІСТ'!$E$13/1000*1.2</f>
        <v>392.1828029</v>
      </c>
      <c r="I3689" s="591"/>
      <c r="J3689" s="592"/>
      <c r="K3689" s="591"/>
      <c r="L3689" s="575"/>
      <c r="M3689" s="593"/>
      <c r="N3689" s="562"/>
      <c r="O3689" s="564"/>
      <c r="P3689" s="25"/>
      <c r="Q3689" s="25"/>
    </row>
    <row r="3690" ht="13.5" customHeight="1" outlineLevel="1">
      <c r="A3690" s="564"/>
      <c r="B3690" s="216">
        <f t="shared" si="1"/>
        <v>3685</v>
      </c>
      <c r="C3690" s="617"/>
      <c r="D3690" s="394">
        <v>8.595057637962E12</v>
      </c>
      <c r="E3690" s="395" t="s">
        <v>4007</v>
      </c>
      <c r="F3690" s="594" t="s">
        <v>4008</v>
      </c>
      <c r="G3690" s="589">
        <v>3977.6</v>
      </c>
      <c r="H3690" s="590">
        <f>G3690*'ЗМІСТ'!$E$13/1000*1.2</f>
        <v>208.6454853</v>
      </c>
      <c r="I3690" s="591"/>
      <c r="J3690" s="592"/>
      <c r="K3690" s="591"/>
      <c r="L3690" s="575"/>
      <c r="M3690" s="593"/>
      <c r="N3690" s="562"/>
      <c r="O3690" s="564"/>
      <c r="P3690" s="25"/>
      <c r="Q3690" s="25"/>
    </row>
    <row r="3691" ht="13.5" customHeight="1" outlineLevel="1">
      <c r="A3691" s="564"/>
      <c r="B3691" s="216">
        <f t="shared" si="1"/>
        <v>3686</v>
      </c>
      <c r="C3691" s="617"/>
      <c r="D3691" s="394">
        <v>8.595057659803E12</v>
      </c>
      <c r="E3691" s="395" t="s">
        <v>9009</v>
      </c>
      <c r="F3691" s="594" t="s">
        <v>9010</v>
      </c>
      <c r="G3691" s="589">
        <v>58332.85</v>
      </c>
      <c r="H3691" s="590">
        <f>G3691*'ЗМІСТ'!$E$13/1000*1.2</f>
        <v>3059.856647</v>
      </c>
      <c r="I3691" s="591"/>
      <c r="J3691" s="592"/>
      <c r="K3691" s="591"/>
      <c r="L3691" s="575"/>
      <c r="M3691" s="593"/>
      <c r="N3691" s="562"/>
      <c r="O3691" s="564"/>
      <c r="P3691" s="25"/>
      <c r="Q3691" s="25"/>
    </row>
    <row r="3692" ht="13.5" customHeight="1" outlineLevel="1">
      <c r="A3692" s="564"/>
      <c r="B3692" s="216">
        <f t="shared" si="1"/>
        <v>3687</v>
      </c>
      <c r="C3692" s="617"/>
      <c r="D3692" s="394">
        <v>8.595057633711E12</v>
      </c>
      <c r="E3692" s="395" t="s">
        <v>4021</v>
      </c>
      <c r="F3692" s="594" t="s">
        <v>4022</v>
      </c>
      <c r="G3692" s="589">
        <v>37989.68</v>
      </c>
      <c r="H3692" s="590">
        <f>G3692*'ЗМІСТ'!$E$13/1000*1.2</f>
        <v>1992.753223</v>
      </c>
      <c r="I3692" s="591">
        <v>0.06121420403482026</v>
      </c>
      <c r="J3692" s="592"/>
      <c r="K3692" s="591"/>
      <c r="L3692" s="575"/>
      <c r="M3692" s="593"/>
      <c r="N3692" s="562"/>
      <c r="O3692" s="564"/>
      <c r="P3692" s="25"/>
      <c r="Q3692" s="25"/>
    </row>
    <row r="3693" ht="13.5" customHeight="1" outlineLevel="1">
      <c r="A3693" s="564"/>
      <c r="B3693" s="216">
        <f t="shared" si="1"/>
        <v>3688</v>
      </c>
      <c r="C3693" s="617"/>
      <c r="D3693" s="394">
        <v>8.59505765981E12</v>
      </c>
      <c r="E3693" s="395" t="s">
        <v>9011</v>
      </c>
      <c r="F3693" s="594" t="s">
        <v>9012</v>
      </c>
      <c r="G3693" s="589">
        <v>66338.52</v>
      </c>
      <c r="H3693" s="590">
        <f>G3693*'ЗМІСТ'!$E$13/1000*1.2</f>
        <v>3479.795027</v>
      </c>
      <c r="I3693" s="591"/>
      <c r="J3693" s="592"/>
      <c r="K3693" s="591"/>
      <c r="L3693" s="575"/>
      <c r="M3693" s="593"/>
      <c r="N3693" s="562"/>
      <c r="O3693" s="564"/>
      <c r="P3693" s="25"/>
      <c r="Q3693" s="25"/>
    </row>
    <row r="3694" ht="13.5" customHeight="1" outlineLevel="1">
      <c r="A3694" s="564"/>
      <c r="B3694" s="216">
        <f t="shared" si="1"/>
        <v>3689</v>
      </c>
      <c r="C3694" s="617"/>
      <c r="D3694" s="394">
        <v>8.595057637986E12</v>
      </c>
      <c r="E3694" s="395" t="s">
        <v>4023</v>
      </c>
      <c r="F3694" s="594" t="s">
        <v>4024</v>
      </c>
      <c r="G3694" s="589">
        <v>38764.97</v>
      </c>
      <c r="H3694" s="590">
        <f>G3694*'ЗМІСТ'!$E$13/1000*1.2</f>
        <v>2033.421153</v>
      </c>
      <c r="I3694" s="591">
        <v>0.05636545403249602</v>
      </c>
      <c r="J3694" s="592"/>
      <c r="K3694" s="591"/>
      <c r="L3694" s="575"/>
      <c r="M3694" s="593"/>
      <c r="N3694" s="562"/>
      <c r="O3694" s="564"/>
      <c r="P3694" s="25"/>
      <c r="Q3694" s="25"/>
    </row>
    <row r="3695" ht="13.5" customHeight="1" outlineLevel="1">
      <c r="A3695" s="564"/>
      <c r="B3695" s="216">
        <f t="shared" si="1"/>
        <v>3690</v>
      </c>
      <c r="C3695" s="617"/>
      <c r="D3695" s="394">
        <v>8.595057659759E12</v>
      </c>
      <c r="E3695" s="395" t="s">
        <v>9013</v>
      </c>
      <c r="F3695" s="594" t="s">
        <v>9014</v>
      </c>
      <c r="G3695" s="589">
        <v>8403.34</v>
      </c>
      <c r="H3695" s="590">
        <f>G3695*'ЗМІСТ'!$E$13/1000*1.2</f>
        <v>440.7982081</v>
      </c>
      <c r="I3695" s="591"/>
      <c r="J3695" s="592"/>
      <c r="K3695" s="591"/>
      <c r="L3695" s="575"/>
      <c r="M3695" s="593"/>
      <c r="N3695" s="562"/>
      <c r="O3695" s="564"/>
      <c r="P3695" s="25"/>
      <c r="Q3695" s="25"/>
    </row>
    <row r="3696" ht="13.5" customHeight="1" outlineLevel="1">
      <c r="A3696" s="564"/>
      <c r="B3696" s="216">
        <f t="shared" si="1"/>
        <v>3691</v>
      </c>
      <c r="C3696" s="617"/>
      <c r="D3696" s="394">
        <v>8.595057633353E12</v>
      </c>
      <c r="E3696" s="395" t="s">
        <v>4009</v>
      </c>
      <c r="F3696" s="594" t="s">
        <v>4010</v>
      </c>
      <c r="G3696" s="589">
        <v>4365.3</v>
      </c>
      <c r="H3696" s="590">
        <f>G3696*'ЗМІСТ'!$E$13/1000*1.2</f>
        <v>228.9823353</v>
      </c>
      <c r="I3696" s="591">
        <v>0.03117489531388949</v>
      </c>
      <c r="J3696" s="592"/>
      <c r="K3696" s="591"/>
      <c r="L3696" s="575"/>
      <c r="M3696" s="593"/>
      <c r="N3696" s="562"/>
      <c r="O3696" s="564"/>
      <c r="P3696" s="25"/>
      <c r="Q3696" s="25"/>
    </row>
    <row r="3697" ht="13.5" customHeight="1" outlineLevel="1">
      <c r="A3697" s="564"/>
      <c r="B3697" s="216">
        <f t="shared" si="1"/>
        <v>3692</v>
      </c>
      <c r="C3697" s="617"/>
      <c r="D3697" s="394">
        <v>8.595057629448E12</v>
      </c>
      <c r="E3697" s="395" t="s">
        <v>9015</v>
      </c>
      <c r="F3697" s="594" t="s">
        <v>9016</v>
      </c>
      <c r="G3697" s="589">
        <v>223.6</v>
      </c>
      <c r="H3697" s="590">
        <f>G3697*'ЗМІСТ'!$E$13/1000*1.2</f>
        <v>11.72896483</v>
      </c>
      <c r="I3697" s="591"/>
      <c r="J3697" s="592"/>
      <c r="K3697" s="591"/>
      <c r="L3697" s="575"/>
      <c r="M3697" s="593"/>
      <c r="N3697" s="562"/>
      <c r="O3697" s="564"/>
      <c r="P3697" s="25"/>
      <c r="Q3697" s="25"/>
    </row>
    <row r="3698" ht="13.5" customHeight="1" outlineLevel="1">
      <c r="A3698" s="564"/>
      <c r="B3698" s="216">
        <f t="shared" si="1"/>
        <v>3693</v>
      </c>
      <c r="C3698" s="617"/>
      <c r="D3698" s="394">
        <v>8.595057621183E12</v>
      </c>
      <c r="E3698" s="395" t="s">
        <v>9017</v>
      </c>
      <c r="F3698" s="594" t="s">
        <v>9018</v>
      </c>
      <c r="G3698" s="589">
        <v>74406.99</v>
      </c>
      <c r="H3698" s="590">
        <f>G3698*'ЗМІСТ'!$E$13/1000*1.2</f>
        <v>3903.027589</v>
      </c>
      <c r="I3698" s="591"/>
      <c r="J3698" s="592"/>
      <c r="K3698" s="591"/>
      <c r="L3698" s="575"/>
      <c r="M3698" s="593"/>
      <c r="N3698" s="562"/>
      <c r="O3698" s="564"/>
      <c r="P3698" s="25"/>
      <c r="Q3698" s="25"/>
    </row>
    <row r="3699" ht="13.5" customHeight="1" outlineLevel="1">
      <c r="A3699" s="564"/>
      <c r="B3699" s="216">
        <f t="shared" si="1"/>
        <v>3694</v>
      </c>
      <c r="C3699" s="617"/>
      <c r="D3699" s="394">
        <v>8.595057693609E12</v>
      </c>
      <c r="E3699" s="395" t="s">
        <v>9019</v>
      </c>
      <c r="F3699" s="594" t="s">
        <v>9020</v>
      </c>
      <c r="G3699" s="589">
        <v>137193.11</v>
      </c>
      <c r="H3699" s="590">
        <f>G3699*'ЗМІСТ'!$E$13/1000*1.2</f>
        <v>7196.481048</v>
      </c>
      <c r="I3699" s="591"/>
      <c r="J3699" s="592"/>
      <c r="K3699" s="591"/>
      <c r="L3699" s="575"/>
      <c r="M3699" s="593"/>
      <c r="N3699" s="562"/>
      <c r="O3699" s="564"/>
      <c r="P3699" s="25"/>
      <c r="Q3699" s="25"/>
    </row>
    <row r="3700" ht="13.5" customHeight="1" outlineLevel="1">
      <c r="A3700" s="564"/>
      <c r="B3700" s="216">
        <f t="shared" si="1"/>
        <v>3695</v>
      </c>
      <c r="C3700" s="617"/>
      <c r="D3700" s="394">
        <v>8.595057665293E12</v>
      </c>
      <c r="E3700" s="395" t="s">
        <v>9021</v>
      </c>
      <c r="F3700" s="594" t="s">
        <v>9022</v>
      </c>
      <c r="G3700" s="589">
        <v>15346.64</v>
      </c>
      <c r="H3700" s="590">
        <f>G3700*'ЗМІСТ'!$E$13/1000*1.2</f>
        <v>805.0098428</v>
      </c>
      <c r="I3700" s="591"/>
      <c r="J3700" s="592"/>
      <c r="K3700" s="591"/>
      <c r="L3700" s="575"/>
      <c r="M3700" s="593"/>
      <c r="N3700" s="562"/>
      <c r="O3700" s="564"/>
      <c r="P3700" s="25"/>
      <c r="Q3700" s="25"/>
    </row>
    <row r="3701" ht="13.5" customHeight="1" outlineLevel="1">
      <c r="A3701" s="564"/>
      <c r="B3701" s="216">
        <f t="shared" si="1"/>
        <v>3696</v>
      </c>
      <c r="C3701" s="617"/>
      <c r="D3701" s="394">
        <v>8.595057631557E12</v>
      </c>
      <c r="E3701" s="395" t="s">
        <v>9023</v>
      </c>
      <c r="F3701" s="594" t="s">
        <v>9024</v>
      </c>
      <c r="G3701" s="589">
        <v>8982.22</v>
      </c>
      <c r="H3701" s="590">
        <f>G3701*'ЗМІСТ'!$E$13/1000*1.2</f>
        <v>471.163428</v>
      </c>
      <c r="I3701" s="591">
        <v>0.034657064124021496</v>
      </c>
      <c r="J3701" s="592"/>
      <c r="K3701" s="591"/>
      <c r="L3701" s="575"/>
      <c r="M3701" s="593"/>
      <c r="N3701" s="562"/>
      <c r="O3701" s="564"/>
      <c r="P3701" s="25"/>
      <c r="Q3701" s="25"/>
    </row>
    <row r="3702" ht="13.5" customHeight="1" outlineLevel="1">
      <c r="A3702" s="564"/>
      <c r="B3702" s="216">
        <f t="shared" si="1"/>
        <v>3697</v>
      </c>
      <c r="C3702" s="617"/>
      <c r="D3702" s="394">
        <v>8.595057665309E12</v>
      </c>
      <c r="E3702" s="395" t="s">
        <v>9025</v>
      </c>
      <c r="F3702" s="594" t="s">
        <v>9026</v>
      </c>
      <c r="G3702" s="589">
        <v>27384.31</v>
      </c>
      <c r="H3702" s="590">
        <f>G3702*'ЗМІСТ'!$E$13/1000*1.2</f>
        <v>1436.447267</v>
      </c>
      <c r="I3702" s="591"/>
      <c r="J3702" s="592"/>
      <c r="K3702" s="591"/>
      <c r="L3702" s="575"/>
      <c r="M3702" s="593"/>
      <c r="N3702" s="562"/>
      <c r="O3702" s="564"/>
      <c r="P3702" s="25"/>
      <c r="Q3702" s="25"/>
    </row>
    <row r="3703" ht="13.5" customHeight="1" outlineLevel="1">
      <c r="A3703" s="564"/>
      <c r="B3703" s="216">
        <f t="shared" si="1"/>
        <v>3698</v>
      </c>
      <c r="C3703" s="617"/>
      <c r="D3703" s="394">
        <v>8.59505763154E12</v>
      </c>
      <c r="E3703" s="395" t="s">
        <v>9027</v>
      </c>
      <c r="F3703" s="594" t="s">
        <v>9028</v>
      </c>
      <c r="G3703" s="589">
        <v>14465.33</v>
      </c>
      <c r="H3703" s="590">
        <f>G3703*'ЗМІСТ'!$E$13/1000*1.2</f>
        <v>758.780621</v>
      </c>
      <c r="I3703" s="591">
        <v>0.04725576864271889</v>
      </c>
      <c r="J3703" s="592"/>
      <c r="K3703" s="591"/>
      <c r="L3703" s="575"/>
      <c r="M3703" s="593"/>
      <c r="N3703" s="562"/>
      <c r="O3703" s="564"/>
      <c r="P3703" s="25"/>
      <c r="Q3703" s="25"/>
    </row>
    <row r="3704" ht="13.5" customHeight="1" outlineLevel="1">
      <c r="A3704" s="564"/>
      <c r="B3704" s="216">
        <f t="shared" si="1"/>
        <v>3699</v>
      </c>
      <c r="C3704" s="617"/>
      <c r="D3704" s="394">
        <v>8.59505769082E12</v>
      </c>
      <c r="E3704" s="395" t="s">
        <v>251</v>
      </c>
      <c r="F3704" s="594" t="s">
        <v>252</v>
      </c>
      <c r="G3704" s="589">
        <v>902.61</v>
      </c>
      <c r="H3704" s="590">
        <f>G3704*'ЗМІСТ'!$E$13/1000*1.2</f>
        <v>47.34651586</v>
      </c>
      <c r="I3704" s="591"/>
      <c r="J3704" s="592"/>
      <c r="K3704" s="591"/>
      <c r="L3704" s="575"/>
      <c r="M3704" s="593"/>
      <c r="N3704" s="562"/>
      <c r="O3704" s="564"/>
      <c r="P3704" s="25"/>
      <c r="Q3704" s="25"/>
    </row>
    <row r="3705" ht="13.5" customHeight="1" outlineLevel="1">
      <c r="A3705" s="564"/>
      <c r="B3705" s="216">
        <f t="shared" si="1"/>
        <v>3700</v>
      </c>
      <c r="C3705" s="617"/>
      <c r="D3705" s="394">
        <v>8.595568928016E12</v>
      </c>
      <c r="E3705" s="395" t="s">
        <v>9029</v>
      </c>
      <c r="F3705" s="594" t="s">
        <v>9030</v>
      </c>
      <c r="G3705" s="589">
        <v>4055.8</v>
      </c>
      <c r="H3705" s="590">
        <f>G3705*'ЗМІСТ'!$E$13/1000*1.2</f>
        <v>212.7474757</v>
      </c>
      <c r="I3705" s="591"/>
      <c r="J3705" s="592"/>
      <c r="K3705" s="591"/>
      <c r="L3705" s="575"/>
      <c r="M3705" s="593"/>
      <c r="N3705" s="562"/>
      <c r="O3705" s="564"/>
      <c r="P3705" s="25"/>
      <c r="Q3705" s="25"/>
    </row>
    <row r="3706" ht="13.5" customHeight="1" outlineLevel="1">
      <c r="A3706" s="564"/>
      <c r="B3706" s="216">
        <f t="shared" si="1"/>
        <v>3701</v>
      </c>
      <c r="C3706" s="617"/>
      <c r="D3706" s="394">
        <v>8.595568925039E12</v>
      </c>
      <c r="E3706" s="395" t="s">
        <v>9031</v>
      </c>
      <c r="F3706" s="594" t="s">
        <v>9032</v>
      </c>
      <c r="G3706" s="589">
        <v>2290.15</v>
      </c>
      <c r="H3706" s="590">
        <f>G3706*'ЗМІСТ'!$E$13/1000*1.2</f>
        <v>120.1300931</v>
      </c>
      <c r="I3706" s="591"/>
      <c r="J3706" s="592"/>
      <c r="K3706" s="591"/>
      <c r="L3706" s="575"/>
      <c r="M3706" s="593"/>
      <c r="N3706" s="562"/>
      <c r="O3706" s="564"/>
      <c r="P3706" s="25"/>
      <c r="Q3706" s="25"/>
    </row>
    <row r="3707" ht="13.5" customHeight="1" outlineLevel="1">
      <c r="A3707" s="564"/>
      <c r="B3707" s="216">
        <f t="shared" si="1"/>
        <v>3702</v>
      </c>
      <c r="C3707" s="617"/>
      <c r="D3707" s="394">
        <v>8.595057628922E12</v>
      </c>
      <c r="E3707" s="395" t="s">
        <v>9033</v>
      </c>
      <c r="F3707" s="594" t="s">
        <v>9034</v>
      </c>
      <c r="G3707" s="589">
        <v>2196.19</v>
      </c>
      <c r="H3707" s="590">
        <f>G3707*'ЗМІСТ'!$E$13/1000*1.2</f>
        <v>115.20141</v>
      </c>
      <c r="I3707" s="591"/>
      <c r="J3707" s="592"/>
      <c r="K3707" s="591"/>
      <c r="L3707" s="575"/>
      <c r="M3707" s="593"/>
      <c r="N3707" s="562"/>
      <c r="O3707" s="564"/>
      <c r="P3707" s="25"/>
      <c r="Q3707" s="25"/>
    </row>
    <row r="3708" ht="13.5" customHeight="1" outlineLevel="1">
      <c r="A3708" s="564"/>
      <c r="B3708" s="216">
        <f t="shared" si="1"/>
        <v>3703</v>
      </c>
      <c r="C3708" s="617"/>
      <c r="D3708" s="394">
        <v>8.595057639591E12</v>
      </c>
      <c r="E3708" s="395" t="s">
        <v>9035</v>
      </c>
      <c r="F3708" s="594" t="s">
        <v>9036</v>
      </c>
      <c r="G3708" s="589">
        <v>4108.16</v>
      </c>
      <c r="H3708" s="590">
        <f>G3708*'ЗМІСТ'!$E$13/1000*1.2</f>
        <v>215.4940258</v>
      </c>
      <c r="I3708" s="591"/>
      <c r="J3708" s="592"/>
      <c r="K3708" s="591"/>
      <c r="L3708" s="575"/>
      <c r="M3708" s="593"/>
      <c r="N3708" s="562"/>
      <c r="O3708" s="564"/>
      <c r="P3708" s="25"/>
      <c r="Q3708" s="25"/>
    </row>
    <row r="3709" ht="13.5" customHeight="1" outlineLevel="1">
      <c r="A3709" s="564"/>
      <c r="B3709" s="216">
        <f t="shared" si="1"/>
        <v>3704</v>
      </c>
      <c r="C3709" s="617"/>
      <c r="D3709" s="394">
        <v>8.59505763349E12</v>
      </c>
      <c r="E3709" s="395" t="s">
        <v>9037</v>
      </c>
      <c r="F3709" s="594" t="s">
        <v>9038</v>
      </c>
      <c r="G3709" s="589">
        <v>832.63</v>
      </c>
      <c r="H3709" s="590">
        <f>G3709*'ЗМІСТ'!$E$13/1000*1.2</f>
        <v>43.67570657</v>
      </c>
      <c r="I3709" s="591"/>
      <c r="J3709" s="592"/>
      <c r="K3709" s="591"/>
      <c r="L3709" s="575"/>
      <c r="M3709" s="593"/>
      <c r="N3709" s="562"/>
      <c r="O3709" s="564"/>
      <c r="P3709" s="25"/>
      <c r="Q3709" s="25"/>
    </row>
    <row r="3710" ht="13.5" customHeight="1" outlineLevel="1">
      <c r="A3710" s="564"/>
      <c r="B3710" s="216">
        <f t="shared" si="1"/>
        <v>3705</v>
      </c>
      <c r="C3710" s="617"/>
      <c r="D3710" s="394">
        <v>8.595057692848E12</v>
      </c>
      <c r="E3710" s="395" t="s">
        <v>9039</v>
      </c>
      <c r="F3710" s="594" t="s">
        <v>9040</v>
      </c>
      <c r="G3710" s="589">
        <v>1519.24</v>
      </c>
      <c r="H3710" s="590">
        <f>G3710*'ЗМІСТ'!$E$13/1000*1.2</f>
        <v>79.69191651</v>
      </c>
      <c r="I3710" s="591"/>
      <c r="J3710" s="592"/>
      <c r="K3710" s="591"/>
      <c r="L3710" s="575"/>
      <c r="M3710" s="593"/>
      <c r="N3710" s="562"/>
      <c r="O3710" s="564"/>
      <c r="P3710" s="25"/>
      <c r="Q3710" s="25"/>
    </row>
    <row r="3711" ht="13.5" customHeight="1" outlineLevel="1">
      <c r="A3711" s="564"/>
      <c r="B3711" s="216">
        <f t="shared" si="1"/>
        <v>3706</v>
      </c>
      <c r="C3711" s="617"/>
      <c r="D3711" s="394">
        <v>8.595568925022E12</v>
      </c>
      <c r="E3711" s="395" t="s">
        <v>9041</v>
      </c>
      <c r="F3711" s="594" t="s">
        <v>9042</v>
      </c>
      <c r="G3711" s="589">
        <v>1519.24</v>
      </c>
      <c r="H3711" s="590">
        <f>G3711*'ЗМІСТ'!$E$13/1000*1.2</f>
        <v>79.69191651</v>
      </c>
      <c r="I3711" s="591"/>
      <c r="J3711" s="592"/>
      <c r="K3711" s="591"/>
      <c r="L3711" s="575"/>
      <c r="M3711" s="593"/>
      <c r="N3711" s="562"/>
      <c r="O3711" s="564"/>
      <c r="P3711" s="25"/>
      <c r="Q3711" s="25"/>
    </row>
    <row r="3712" ht="13.5" customHeight="1" outlineLevel="1">
      <c r="A3712" s="564"/>
      <c r="B3712" s="216">
        <f t="shared" si="1"/>
        <v>3707</v>
      </c>
      <c r="C3712" s="617"/>
      <c r="D3712" s="394">
        <v>8.595057631793E12</v>
      </c>
      <c r="E3712" s="395" t="s">
        <v>9043</v>
      </c>
      <c r="F3712" s="594" t="s">
        <v>9044</v>
      </c>
      <c r="G3712" s="589">
        <v>1077.71</v>
      </c>
      <c r="H3712" s="590">
        <f>G3712*'ЗМІСТ'!$E$13/1000*1.2</f>
        <v>56.53140738</v>
      </c>
      <c r="I3712" s="591"/>
      <c r="J3712" s="592"/>
      <c r="K3712" s="591"/>
      <c r="L3712" s="575"/>
      <c r="M3712" s="593"/>
      <c r="N3712" s="562"/>
      <c r="O3712" s="564"/>
      <c r="P3712" s="25"/>
      <c r="Q3712" s="25"/>
    </row>
    <row r="3713" ht="13.5" customHeight="1" outlineLevel="1">
      <c r="A3713" s="564"/>
      <c r="B3713" s="216">
        <f t="shared" si="1"/>
        <v>3708</v>
      </c>
      <c r="C3713" s="617"/>
      <c r="D3713" s="394">
        <v>8.595057600591E12</v>
      </c>
      <c r="E3713" s="395" t="s">
        <v>437</v>
      </c>
      <c r="F3713" s="594" t="s">
        <v>438</v>
      </c>
      <c r="G3713" s="589">
        <v>179.73</v>
      </c>
      <c r="H3713" s="590">
        <f>G3713*'ЗМІСТ'!$E$13/1000*1.2</f>
        <v>9.427758718</v>
      </c>
      <c r="I3713" s="591">
        <v>0.03529093762824499</v>
      </c>
      <c r="J3713" s="592"/>
      <c r="K3713" s="591"/>
      <c r="L3713" s="575"/>
      <c r="M3713" s="593"/>
      <c r="N3713" s="562"/>
      <c r="O3713" s="564"/>
      <c r="P3713" s="25"/>
      <c r="Q3713" s="25"/>
    </row>
    <row r="3714" ht="13.5" customHeight="1" outlineLevel="1">
      <c r="A3714" s="564"/>
      <c r="B3714" s="216">
        <f t="shared" si="1"/>
        <v>3709</v>
      </c>
      <c r="C3714" s="617"/>
      <c r="D3714" s="394">
        <v>8.595057600607E12</v>
      </c>
      <c r="E3714" s="395" t="s">
        <v>439</v>
      </c>
      <c r="F3714" s="594" t="s">
        <v>440</v>
      </c>
      <c r="G3714" s="589">
        <v>389.4</v>
      </c>
      <c r="H3714" s="590">
        <f>G3714*'ЗМІСТ'!$E$13/1000*1.2</f>
        <v>20.42602373</v>
      </c>
      <c r="I3714" s="591">
        <v>0.05687531329147279</v>
      </c>
      <c r="J3714" s="592"/>
      <c r="K3714" s="591"/>
      <c r="L3714" s="575"/>
      <c r="M3714" s="593"/>
      <c r="N3714" s="562"/>
      <c r="O3714" s="564"/>
      <c r="P3714" s="25"/>
      <c r="Q3714" s="25"/>
    </row>
    <row r="3715" ht="13.5" customHeight="1" outlineLevel="1">
      <c r="A3715" s="564"/>
      <c r="B3715" s="216">
        <f t="shared" si="1"/>
        <v>3710</v>
      </c>
      <c r="C3715" s="617"/>
      <c r="D3715" s="394">
        <v>8.595568915085E12</v>
      </c>
      <c r="E3715" s="395" t="s">
        <v>9045</v>
      </c>
      <c r="F3715" s="594" t="s">
        <v>9046</v>
      </c>
      <c r="G3715" s="589">
        <v>1781.75</v>
      </c>
      <c r="H3715" s="590">
        <f>G3715*'ЗМІСТ'!$E$13/1000*1.2</f>
        <v>93.46191006</v>
      </c>
      <c r="I3715" s="591"/>
      <c r="J3715" s="592"/>
      <c r="K3715" s="591"/>
      <c r="L3715" s="575"/>
      <c r="M3715" s="593"/>
      <c r="N3715" s="562"/>
      <c r="O3715" s="564"/>
      <c r="P3715" s="25"/>
      <c r="Q3715" s="25"/>
    </row>
    <row r="3716" ht="13.5" customHeight="1" outlineLevel="1">
      <c r="A3716" s="564"/>
      <c r="B3716" s="216">
        <f t="shared" si="1"/>
        <v>3711</v>
      </c>
      <c r="C3716" s="617"/>
      <c r="D3716" s="394">
        <v>8.595057662445E12</v>
      </c>
      <c r="E3716" s="395" t="s">
        <v>9047</v>
      </c>
      <c r="F3716" s="594" t="s">
        <v>9048</v>
      </c>
      <c r="G3716" s="589">
        <v>4827.32</v>
      </c>
      <c r="H3716" s="590">
        <f>G3716*'ЗМІСТ'!$E$13/1000*1.2</f>
        <v>253.2176499</v>
      </c>
      <c r="I3716" s="591"/>
      <c r="J3716" s="592"/>
      <c r="K3716" s="591"/>
      <c r="L3716" s="575"/>
      <c r="M3716" s="593"/>
      <c r="N3716" s="562"/>
      <c r="O3716" s="564"/>
      <c r="P3716" s="25"/>
      <c r="Q3716" s="25"/>
    </row>
    <row r="3717" ht="13.5" customHeight="1" outlineLevel="1">
      <c r="A3717" s="564"/>
      <c r="B3717" s="216">
        <f t="shared" si="1"/>
        <v>3712</v>
      </c>
      <c r="C3717" s="617"/>
      <c r="D3717" s="394">
        <v>8.595057628809E12</v>
      </c>
      <c r="E3717" s="395" t="s">
        <v>9049</v>
      </c>
      <c r="F3717" s="594" t="s">
        <v>9050</v>
      </c>
      <c r="G3717" s="589">
        <v>4163.27</v>
      </c>
      <c r="H3717" s="590">
        <f>G3717*'ЗМІСТ'!$E$13/1000*1.2</f>
        <v>218.3848274</v>
      </c>
      <c r="I3717" s="591"/>
      <c r="J3717" s="592"/>
      <c r="K3717" s="591"/>
      <c r="L3717" s="575"/>
      <c r="M3717" s="593"/>
      <c r="N3717" s="562"/>
      <c r="O3717" s="564"/>
      <c r="P3717" s="25"/>
      <c r="Q3717" s="25"/>
    </row>
    <row r="3718" ht="13.5" customHeight="1" outlineLevel="1">
      <c r="A3718" s="564"/>
      <c r="B3718" s="216">
        <f t="shared" si="1"/>
        <v>3713</v>
      </c>
      <c r="C3718" s="617"/>
      <c r="D3718" s="394">
        <v>8.595568923455E12</v>
      </c>
      <c r="E3718" s="395" t="s">
        <v>9051</v>
      </c>
      <c r="F3718" s="594" t="s">
        <v>9052</v>
      </c>
      <c r="G3718" s="589">
        <v>8982.03</v>
      </c>
      <c r="H3718" s="590">
        <f>G3718*'ЗМІСТ'!$E$13/1000*1.2</f>
        <v>471.1534615</v>
      </c>
      <c r="I3718" s="591"/>
      <c r="J3718" s="592"/>
      <c r="K3718" s="591"/>
      <c r="L3718" s="575"/>
      <c r="M3718" s="593"/>
      <c r="N3718" s="562"/>
      <c r="O3718" s="564"/>
      <c r="P3718" s="25"/>
      <c r="Q3718" s="25"/>
    </row>
    <row r="3719" ht="13.5" customHeight="1" outlineLevel="1">
      <c r="A3719" s="564"/>
      <c r="B3719" s="216">
        <f t="shared" si="1"/>
        <v>3714</v>
      </c>
      <c r="C3719" s="617"/>
      <c r="D3719" s="394">
        <v>8.59556890302E12</v>
      </c>
      <c r="E3719" s="395" t="s">
        <v>9053</v>
      </c>
      <c r="F3719" s="594" t="s">
        <v>9054</v>
      </c>
      <c r="G3719" s="589">
        <v>4259.41</v>
      </c>
      <c r="H3719" s="590">
        <f>G3719*'ЗМІСТ'!$E$13/1000*1.2</f>
        <v>223.4278627</v>
      </c>
      <c r="I3719" s="591"/>
      <c r="J3719" s="592"/>
      <c r="K3719" s="591"/>
      <c r="L3719" s="575"/>
      <c r="M3719" s="593"/>
      <c r="N3719" s="562"/>
      <c r="O3719" s="564"/>
      <c r="P3719" s="25"/>
      <c r="Q3719" s="25"/>
    </row>
    <row r="3720" ht="13.5" customHeight="1" outlineLevel="1">
      <c r="A3720" s="564"/>
      <c r="B3720" s="216">
        <f t="shared" si="1"/>
        <v>3715</v>
      </c>
      <c r="C3720" s="617"/>
      <c r="D3720" s="394">
        <v>8.595057662452E12</v>
      </c>
      <c r="E3720" s="395" t="s">
        <v>9055</v>
      </c>
      <c r="F3720" s="594" t="s">
        <v>9056</v>
      </c>
      <c r="G3720" s="589">
        <v>5125.47</v>
      </c>
      <c r="H3720" s="590">
        <f>G3720*'ЗМІСТ'!$E$13/1000*1.2</f>
        <v>268.8571439</v>
      </c>
      <c r="I3720" s="591"/>
      <c r="J3720" s="592"/>
      <c r="K3720" s="591"/>
      <c r="L3720" s="575"/>
      <c r="M3720" s="593"/>
      <c r="N3720" s="562"/>
      <c r="O3720" s="564"/>
      <c r="P3720" s="25"/>
      <c r="Q3720" s="25"/>
    </row>
    <row r="3721" ht="13.5" customHeight="1" outlineLevel="1">
      <c r="A3721" s="564"/>
      <c r="B3721" s="216">
        <f t="shared" si="1"/>
        <v>3716</v>
      </c>
      <c r="C3721" s="617"/>
      <c r="D3721" s="394">
        <v>8.595057628816E12</v>
      </c>
      <c r="E3721" s="395" t="s">
        <v>9057</v>
      </c>
      <c r="F3721" s="594" t="s">
        <v>9058</v>
      </c>
      <c r="G3721" s="589">
        <v>4296.69</v>
      </c>
      <c r="H3721" s="590">
        <f>G3721*'ЗМІСТ'!$E$13/1000*1.2</f>
        <v>225.3833896</v>
      </c>
      <c r="I3721" s="591"/>
      <c r="J3721" s="592"/>
      <c r="K3721" s="591"/>
      <c r="L3721" s="575"/>
      <c r="M3721" s="593"/>
      <c r="N3721" s="562"/>
      <c r="O3721" s="564"/>
      <c r="P3721" s="25"/>
      <c r="Q3721" s="25"/>
    </row>
    <row r="3722" ht="13.5" customHeight="1" outlineLevel="1">
      <c r="A3722" s="564"/>
      <c r="B3722" s="216">
        <f t="shared" si="1"/>
        <v>3717</v>
      </c>
      <c r="C3722" s="617"/>
      <c r="D3722" s="394">
        <v>8.595057662469E12</v>
      </c>
      <c r="E3722" s="395" t="s">
        <v>9059</v>
      </c>
      <c r="F3722" s="594" t="s">
        <v>9060</v>
      </c>
      <c r="G3722" s="589">
        <v>8514.66</v>
      </c>
      <c r="H3722" s="590">
        <f>G3722*'ЗМІСТ'!$E$13/1000*1.2</f>
        <v>446.6375121</v>
      </c>
      <c r="I3722" s="591"/>
      <c r="J3722" s="592"/>
      <c r="K3722" s="591"/>
      <c r="L3722" s="575"/>
      <c r="M3722" s="593"/>
      <c r="N3722" s="562"/>
      <c r="O3722" s="564"/>
      <c r="P3722" s="25"/>
      <c r="Q3722" s="25"/>
    </row>
    <row r="3723" ht="13.5" customHeight="1" outlineLevel="1">
      <c r="A3723" s="564"/>
      <c r="B3723" s="216">
        <f t="shared" si="1"/>
        <v>3718</v>
      </c>
      <c r="C3723" s="617"/>
      <c r="D3723" s="394">
        <v>8.595057628823E12</v>
      </c>
      <c r="E3723" s="395" t="s">
        <v>9061</v>
      </c>
      <c r="F3723" s="594" t="s">
        <v>9062</v>
      </c>
      <c r="G3723" s="589">
        <v>4600.81</v>
      </c>
      <c r="H3723" s="590">
        <f>G3723*'ЗМІСТ'!$E$13/1000*1.2</f>
        <v>241.3360406</v>
      </c>
      <c r="I3723" s="591"/>
      <c r="J3723" s="592"/>
      <c r="K3723" s="591"/>
      <c r="L3723" s="575"/>
      <c r="M3723" s="593"/>
      <c r="N3723" s="562"/>
      <c r="O3723" s="564"/>
      <c r="P3723" s="25"/>
      <c r="Q3723" s="25"/>
    </row>
    <row r="3724" ht="13.5" customHeight="1" outlineLevel="1">
      <c r="A3724" s="564"/>
      <c r="B3724" s="216">
        <f t="shared" si="1"/>
        <v>3719</v>
      </c>
      <c r="C3724" s="617"/>
      <c r="D3724" s="394">
        <v>8.595057662476E12</v>
      </c>
      <c r="E3724" s="395" t="s">
        <v>9063</v>
      </c>
      <c r="F3724" s="594" t="s">
        <v>9064</v>
      </c>
      <c r="G3724" s="589">
        <v>9923.25</v>
      </c>
      <c r="H3724" s="590">
        <f>G3724*'ЗМІСТ'!$E$13/1000*1.2</f>
        <v>520.5252695</v>
      </c>
      <c r="I3724" s="591"/>
      <c r="J3724" s="592"/>
      <c r="K3724" s="591"/>
      <c r="L3724" s="575"/>
      <c r="M3724" s="593"/>
      <c r="N3724" s="562"/>
      <c r="O3724" s="564"/>
      <c r="P3724" s="25"/>
      <c r="Q3724" s="25"/>
    </row>
    <row r="3725" ht="13.5" customHeight="1" outlineLevel="1">
      <c r="A3725" s="564"/>
      <c r="B3725" s="216">
        <f t="shared" si="1"/>
        <v>3720</v>
      </c>
      <c r="C3725" s="617"/>
      <c r="D3725" s="394">
        <v>8.595057639546E12</v>
      </c>
      <c r="E3725" s="395" t="s">
        <v>9065</v>
      </c>
      <c r="F3725" s="594" t="s">
        <v>9066</v>
      </c>
      <c r="G3725" s="589">
        <v>4933.13</v>
      </c>
      <c r="H3725" s="590">
        <f>G3725*'ЗМІСТ'!$E$13/1000*1.2</f>
        <v>258.7679261</v>
      </c>
      <c r="I3725" s="591"/>
      <c r="J3725" s="592"/>
      <c r="K3725" s="591"/>
      <c r="L3725" s="575"/>
      <c r="M3725" s="593"/>
      <c r="N3725" s="562"/>
      <c r="O3725" s="564"/>
      <c r="P3725" s="25"/>
      <c r="Q3725" s="25"/>
    </row>
    <row r="3726" ht="13.5" customHeight="1" outlineLevel="1">
      <c r="A3726" s="564"/>
      <c r="B3726" s="216">
        <f t="shared" si="1"/>
        <v>3721</v>
      </c>
      <c r="C3726" s="617"/>
      <c r="D3726" s="394">
        <v>8.595057662483E12</v>
      </c>
      <c r="E3726" s="395" t="s">
        <v>9067</v>
      </c>
      <c r="F3726" s="594" t="s">
        <v>9068</v>
      </c>
      <c r="G3726" s="589">
        <v>12214.48</v>
      </c>
      <c r="H3726" s="590">
        <f>G3726*'ЗМІСТ'!$E$13/1000*1.2</f>
        <v>640.7120141</v>
      </c>
      <c r="I3726" s="591"/>
      <c r="J3726" s="592"/>
      <c r="K3726" s="591"/>
      <c r="L3726" s="575"/>
      <c r="M3726" s="593"/>
      <c r="N3726" s="562"/>
      <c r="O3726" s="564"/>
      <c r="P3726" s="25"/>
      <c r="Q3726" s="25"/>
    </row>
    <row r="3727" ht="13.5" customHeight="1" outlineLevel="1">
      <c r="A3727" s="564"/>
      <c r="B3727" s="216">
        <f t="shared" si="1"/>
        <v>3722</v>
      </c>
      <c r="C3727" s="617"/>
      <c r="D3727" s="394">
        <v>8.595057639553E12</v>
      </c>
      <c r="E3727" s="395" t="s">
        <v>9069</v>
      </c>
      <c r="F3727" s="594" t="s">
        <v>9070</v>
      </c>
      <c r="G3727" s="589">
        <v>5210.33</v>
      </c>
      <c r="H3727" s="590">
        <f>G3727*'ЗМІСТ'!$E$13/1000*1.2</f>
        <v>273.3084854</v>
      </c>
      <c r="I3727" s="591"/>
      <c r="J3727" s="592"/>
      <c r="K3727" s="591"/>
      <c r="L3727" s="575"/>
      <c r="M3727" s="593"/>
      <c r="N3727" s="562"/>
      <c r="O3727" s="564"/>
      <c r="P3727" s="25"/>
      <c r="Q3727" s="25"/>
    </row>
    <row r="3728" ht="13.5" customHeight="1" outlineLevel="1">
      <c r="A3728" s="564"/>
      <c r="B3728" s="216">
        <f t="shared" si="1"/>
        <v>3723</v>
      </c>
      <c r="C3728" s="617"/>
      <c r="D3728" s="394">
        <v>8.59505766249E12</v>
      </c>
      <c r="E3728" s="395" t="s">
        <v>9071</v>
      </c>
      <c r="F3728" s="594" t="s">
        <v>9072</v>
      </c>
      <c r="G3728" s="589">
        <v>9732.24</v>
      </c>
      <c r="H3728" s="590">
        <f>G3728*'ЗМІСТ'!$E$13/1000*1.2</f>
        <v>510.5058171</v>
      </c>
      <c r="I3728" s="591"/>
      <c r="J3728" s="592"/>
      <c r="K3728" s="591"/>
      <c r="L3728" s="575"/>
      <c r="M3728" s="593"/>
      <c r="N3728" s="562"/>
      <c r="O3728" s="564"/>
      <c r="P3728" s="25"/>
      <c r="Q3728" s="25"/>
    </row>
    <row r="3729" ht="13.5" customHeight="1" outlineLevel="1">
      <c r="A3729" s="564"/>
      <c r="B3729" s="216">
        <f t="shared" si="1"/>
        <v>3724</v>
      </c>
      <c r="C3729" s="617"/>
      <c r="D3729" s="394">
        <v>8.59505763956E12</v>
      </c>
      <c r="E3729" s="395" t="s">
        <v>9073</v>
      </c>
      <c r="F3729" s="594" t="s">
        <v>9074</v>
      </c>
      <c r="G3729" s="589">
        <v>5458.29</v>
      </c>
      <c r="H3729" s="590">
        <f>G3729*'ЗМІСТ'!$E$13/1000*1.2</f>
        <v>286.3152569</v>
      </c>
      <c r="I3729" s="591"/>
      <c r="J3729" s="592"/>
      <c r="K3729" s="591"/>
      <c r="L3729" s="575"/>
      <c r="M3729" s="593"/>
      <c r="N3729" s="562"/>
      <c r="O3729" s="564"/>
      <c r="P3729" s="25"/>
      <c r="Q3729" s="25"/>
    </row>
    <row r="3730" ht="13.5" customHeight="1" outlineLevel="1">
      <c r="A3730" s="564"/>
      <c r="B3730" s="216">
        <f t="shared" si="1"/>
        <v>3725</v>
      </c>
      <c r="C3730" s="617"/>
      <c r="D3730" s="394">
        <v>8.595057662421E12</v>
      </c>
      <c r="E3730" s="395" t="s">
        <v>9075</v>
      </c>
      <c r="F3730" s="628" t="s">
        <v>9076</v>
      </c>
      <c r="G3730" s="589">
        <v>4391.56</v>
      </c>
      <c r="H3730" s="590">
        <f>G3730*'ЗМІСТ'!$E$13/1000*1.2</f>
        <v>230.3598068</v>
      </c>
      <c r="I3730" s="591"/>
      <c r="J3730" s="592"/>
      <c r="K3730" s="591"/>
      <c r="L3730" s="575"/>
      <c r="M3730" s="593"/>
      <c r="N3730" s="562"/>
      <c r="O3730" s="564"/>
      <c r="P3730" s="25"/>
      <c r="Q3730" s="25"/>
    </row>
    <row r="3731" ht="13.5" customHeight="1" outlineLevel="1">
      <c r="A3731" s="564"/>
      <c r="B3731" s="216">
        <f t="shared" si="1"/>
        <v>3726</v>
      </c>
      <c r="C3731" s="617"/>
      <c r="D3731" s="394">
        <v>8.595057628786E12</v>
      </c>
      <c r="E3731" s="395" t="s">
        <v>9077</v>
      </c>
      <c r="F3731" s="628" t="s">
        <v>9078</v>
      </c>
      <c r="G3731" s="589">
        <v>3846.4</v>
      </c>
      <c r="H3731" s="590">
        <f>G3731*'ЗМІСТ'!$E$13/1000*1.2</f>
        <v>201.7633736</v>
      </c>
      <c r="I3731" s="591"/>
      <c r="J3731" s="592"/>
      <c r="K3731" s="591"/>
      <c r="L3731" s="575"/>
      <c r="M3731" s="593"/>
      <c r="N3731" s="562"/>
      <c r="O3731" s="564"/>
      <c r="P3731" s="25"/>
      <c r="Q3731" s="25"/>
    </row>
    <row r="3732" ht="13.5" customHeight="1" outlineLevel="1">
      <c r="A3732" s="564"/>
      <c r="B3732" s="216">
        <f t="shared" si="1"/>
        <v>3727</v>
      </c>
      <c r="C3732" s="617"/>
      <c r="D3732" s="394">
        <v>8.595568923448E12</v>
      </c>
      <c r="E3732" s="395" t="s">
        <v>9079</v>
      </c>
      <c r="F3732" s="628" t="s">
        <v>9080</v>
      </c>
      <c r="G3732" s="589">
        <v>8728.01</v>
      </c>
      <c r="H3732" s="590">
        <f>G3732*'ЗМІСТ'!$E$13/1000*1.2</f>
        <v>457.8288119</v>
      </c>
      <c r="I3732" s="591"/>
      <c r="J3732" s="592"/>
      <c r="K3732" s="591"/>
      <c r="L3732" s="575"/>
      <c r="M3732" s="593"/>
      <c r="N3732" s="562"/>
      <c r="O3732" s="564"/>
      <c r="P3732" s="25"/>
      <c r="Q3732" s="25"/>
    </row>
    <row r="3733" ht="13.5" customHeight="1" outlineLevel="1">
      <c r="A3733" s="564"/>
      <c r="B3733" s="216">
        <f t="shared" si="1"/>
        <v>3728</v>
      </c>
      <c r="C3733" s="617"/>
      <c r="D3733" s="73">
        <v>8.595568903013E12</v>
      </c>
      <c r="E3733" s="55" t="s">
        <v>9081</v>
      </c>
      <c r="F3733" s="594" t="s">
        <v>9082</v>
      </c>
      <c r="G3733" s="589">
        <v>3931.22</v>
      </c>
      <c r="H3733" s="590">
        <f>G3733*'ЗМІСТ'!$E$13/1000*1.2</f>
        <v>206.2126168</v>
      </c>
      <c r="I3733" s="591"/>
      <c r="J3733" s="592"/>
      <c r="K3733" s="591"/>
      <c r="L3733" s="575"/>
      <c r="M3733" s="593"/>
      <c r="N3733" s="562"/>
      <c r="O3733" s="564"/>
      <c r="P3733" s="25"/>
      <c r="Q3733" s="25"/>
    </row>
    <row r="3734" ht="13.5" customHeight="1" outlineLevel="1">
      <c r="A3734" s="564"/>
      <c r="B3734" s="216">
        <f t="shared" si="1"/>
        <v>3729</v>
      </c>
      <c r="C3734" s="617"/>
      <c r="D3734" s="73">
        <v>8.595057662438E12</v>
      </c>
      <c r="E3734" s="55" t="s">
        <v>9083</v>
      </c>
      <c r="F3734" s="594" t="s">
        <v>9084</v>
      </c>
      <c r="G3734" s="589">
        <v>8794.41</v>
      </c>
      <c r="H3734" s="590">
        <f>G3734*'ЗМІСТ'!$E$13/1000*1.2</f>
        <v>461.3118319</v>
      </c>
      <c r="I3734" s="591"/>
      <c r="J3734" s="592"/>
      <c r="K3734" s="591"/>
      <c r="L3734" s="575"/>
      <c r="M3734" s="593"/>
      <c r="N3734" s="562"/>
      <c r="O3734" s="564"/>
      <c r="P3734" s="25"/>
      <c r="Q3734" s="25"/>
    </row>
    <row r="3735" ht="13.5" customHeight="1" outlineLevel="1">
      <c r="A3735" s="564"/>
      <c r="B3735" s="216">
        <f t="shared" si="1"/>
        <v>3730</v>
      </c>
      <c r="C3735" s="617"/>
      <c r="D3735" s="73">
        <v>8.595057628793E12</v>
      </c>
      <c r="E3735" s="55" t="s">
        <v>9085</v>
      </c>
      <c r="F3735" s="594" t="s">
        <v>9086</v>
      </c>
      <c r="G3735" s="589">
        <v>4079.68</v>
      </c>
      <c r="H3735" s="590">
        <f>G3735*'ЗМІСТ'!$E$13/1000*1.2</f>
        <v>214.000104</v>
      </c>
      <c r="I3735" s="591"/>
      <c r="J3735" s="592"/>
      <c r="K3735" s="591"/>
      <c r="L3735" s="575"/>
      <c r="M3735" s="593"/>
      <c r="N3735" s="562"/>
      <c r="O3735" s="564"/>
      <c r="P3735" s="25"/>
      <c r="Q3735" s="25"/>
    </row>
    <row r="3736" ht="13.5" customHeight="1" outlineLevel="1">
      <c r="A3736" s="564"/>
      <c r="B3736" s="216">
        <f t="shared" si="1"/>
        <v>3731</v>
      </c>
      <c r="C3736" s="617"/>
      <c r="D3736" s="394">
        <v>8.595568925336E12</v>
      </c>
      <c r="E3736" s="395" t="s">
        <v>9087</v>
      </c>
      <c r="F3736" s="588" t="s">
        <v>9088</v>
      </c>
      <c r="G3736" s="589">
        <v>3645.18</v>
      </c>
      <c r="H3736" s="590">
        <f>G3736*'ЗМІСТ'!$E$13/1000*1.2</f>
        <v>191.2083543</v>
      </c>
      <c r="I3736" s="591"/>
      <c r="J3736" s="592"/>
      <c r="K3736" s="591"/>
      <c r="L3736" s="575"/>
      <c r="M3736" s="593"/>
      <c r="N3736" s="562"/>
      <c r="O3736" s="564"/>
      <c r="P3736" s="25"/>
      <c r="Q3736" s="25"/>
    </row>
    <row r="3737" ht="13.5" customHeight="1" outlineLevel="1">
      <c r="A3737" s="564"/>
      <c r="B3737" s="216">
        <f t="shared" si="1"/>
        <v>3732</v>
      </c>
      <c r="C3737" s="617"/>
      <c r="D3737" s="394">
        <v>8.595568925329E12</v>
      </c>
      <c r="E3737" s="395" t="s">
        <v>9089</v>
      </c>
      <c r="F3737" s="588" t="s">
        <v>9090</v>
      </c>
      <c r="G3737" s="589">
        <v>2406.81</v>
      </c>
      <c r="H3737" s="590">
        <f>G3737*'ЗМІСТ'!$E$13/1000*1.2</f>
        <v>126.2495074</v>
      </c>
      <c r="I3737" s="591"/>
      <c r="J3737" s="592"/>
      <c r="K3737" s="591"/>
      <c r="L3737" s="575"/>
      <c r="M3737" s="593"/>
      <c r="N3737" s="562"/>
      <c r="O3737" s="564"/>
      <c r="P3737" s="25"/>
      <c r="Q3737" s="25"/>
    </row>
    <row r="3738" ht="13.5" customHeight="1" outlineLevel="1">
      <c r="A3738" s="564"/>
      <c r="B3738" s="216">
        <f t="shared" si="1"/>
        <v>3733</v>
      </c>
      <c r="C3738" s="617"/>
      <c r="D3738" s="394">
        <v>8.59556892746E12</v>
      </c>
      <c r="E3738" s="395" t="s">
        <v>9091</v>
      </c>
      <c r="F3738" s="588" t="s">
        <v>9092</v>
      </c>
      <c r="G3738" s="589">
        <v>3771.43</v>
      </c>
      <c r="H3738" s="590">
        <f>G3738*'ЗМІСТ'!$E$13/1000*1.2</f>
        <v>197.8308132</v>
      </c>
      <c r="I3738" s="591"/>
      <c r="J3738" s="592"/>
      <c r="K3738" s="591"/>
      <c r="L3738" s="575"/>
      <c r="M3738" s="593"/>
      <c r="N3738" s="562"/>
      <c r="O3738" s="564"/>
      <c r="P3738" s="25"/>
      <c r="Q3738" s="25"/>
    </row>
    <row r="3739" ht="13.5" customHeight="1" outlineLevel="1">
      <c r="A3739" s="564"/>
      <c r="B3739" s="216">
        <f t="shared" si="1"/>
        <v>3734</v>
      </c>
      <c r="C3739" s="617"/>
      <c r="D3739" s="394">
        <v>8.595568927453E12</v>
      </c>
      <c r="E3739" s="395" t="s">
        <v>9093</v>
      </c>
      <c r="F3739" s="588" t="s">
        <v>9094</v>
      </c>
      <c r="G3739" s="589">
        <v>2644.43</v>
      </c>
      <c r="H3739" s="590">
        <f>G3739*'ЗМІСТ'!$E$13/1000*1.2</f>
        <v>138.713893</v>
      </c>
      <c r="I3739" s="591"/>
      <c r="J3739" s="592"/>
      <c r="K3739" s="591"/>
      <c r="L3739" s="575"/>
      <c r="M3739" s="593"/>
      <c r="N3739" s="562"/>
      <c r="O3739" s="564"/>
      <c r="P3739" s="25"/>
      <c r="Q3739" s="25"/>
    </row>
    <row r="3740" ht="13.5" customHeight="1" outlineLevel="1">
      <c r="A3740" s="564"/>
      <c r="B3740" s="216">
        <f t="shared" si="1"/>
        <v>3735</v>
      </c>
      <c r="C3740" s="617"/>
      <c r="D3740" s="394">
        <v>8.59556892535E12</v>
      </c>
      <c r="E3740" s="395" t="s">
        <v>9095</v>
      </c>
      <c r="F3740" s="594" t="s">
        <v>9096</v>
      </c>
      <c r="G3740" s="589">
        <v>4223.74</v>
      </c>
      <c r="H3740" s="590">
        <f>G3740*'ЗМІСТ'!$E$13/1000*1.2</f>
        <v>221.5567885</v>
      </c>
      <c r="I3740" s="591"/>
      <c r="J3740" s="592"/>
      <c r="K3740" s="591"/>
      <c r="L3740" s="575"/>
      <c r="M3740" s="593"/>
      <c r="N3740" s="562"/>
      <c r="O3740" s="564"/>
      <c r="P3740" s="25"/>
      <c r="Q3740" s="25"/>
    </row>
    <row r="3741" ht="13.5" customHeight="1" outlineLevel="1">
      <c r="A3741" s="564"/>
      <c r="B3741" s="216">
        <f t="shared" si="1"/>
        <v>3736</v>
      </c>
      <c r="C3741" s="617"/>
      <c r="D3741" s="394">
        <v>8.595568925343E12</v>
      </c>
      <c r="E3741" s="395" t="s">
        <v>9097</v>
      </c>
      <c r="F3741" s="594" t="s">
        <v>9098</v>
      </c>
      <c r="G3741" s="589">
        <v>2956.12</v>
      </c>
      <c r="H3741" s="590">
        <f>G3741*'ЗМІСТ'!$E$13/1000*1.2</f>
        <v>155.0636293</v>
      </c>
      <c r="I3741" s="591"/>
      <c r="J3741" s="592"/>
      <c r="K3741" s="591"/>
      <c r="L3741" s="575"/>
      <c r="M3741" s="593"/>
      <c r="N3741" s="562"/>
      <c r="O3741" s="564"/>
      <c r="P3741" s="25"/>
      <c r="Q3741" s="25"/>
    </row>
    <row r="3742" ht="13.5" customHeight="1" outlineLevel="1">
      <c r="A3742" s="564"/>
      <c r="B3742" s="216">
        <f t="shared" si="1"/>
        <v>3737</v>
      </c>
      <c r="C3742" s="617"/>
      <c r="D3742" s="394">
        <v>8.595568925374E12</v>
      </c>
      <c r="E3742" s="395" t="s">
        <v>9099</v>
      </c>
      <c r="F3742" s="594" t="s">
        <v>9100</v>
      </c>
      <c r="G3742" s="589">
        <v>4879.61</v>
      </c>
      <c r="H3742" s="590">
        <f>G3742*'ЗМІСТ'!$E$13/1000*1.2</f>
        <v>255.9605281</v>
      </c>
      <c r="I3742" s="591"/>
      <c r="J3742" s="592"/>
      <c r="K3742" s="591"/>
      <c r="L3742" s="575"/>
      <c r="M3742" s="593"/>
      <c r="N3742" s="562"/>
      <c r="O3742" s="564"/>
      <c r="P3742" s="25"/>
      <c r="Q3742" s="25"/>
    </row>
    <row r="3743" ht="13.5" customHeight="1" outlineLevel="1">
      <c r="A3743" s="564"/>
      <c r="B3743" s="216">
        <f t="shared" si="1"/>
        <v>3738</v>
      </c>
      <c r="C3743" s="617"/>
      <c r="D3743" s="394">
        <v>8.595568925367E12</v>
      </c>
      <c r="E3743" s="395" t="s">
        <v>9101</v>
      </c>
      <c r="F3743" s="588" t="s">
        <v>9102</v>
      </c>
      <c r="G3743" s="589">
        <v>3312.59</v>
      </c>
      <c r="H3743" s="590">
        <f>G3743*'ЗМІСТ'!$E$13/1000*1.2</f>
        <v>173.762306</v>
      </c>
      <c r="I3743" s="591"/>
      <c r="J3743" s="592"/>
      <c r="K3743" s="591"/>
      <c r="L3743" s="575"/>
      <c r="M3743" s="593"/>
      <c r="N3743" s="562"/>
      <c r="O3743" s="564"/>
      <c r="P3743" s="25"/>
      <c r="Q3743" s="25"/>
    </row>
    <row r="3744" ht="13.5" customHeight="1" outlineLevel="1">
      <c r="A3744" s="564"/>
      <c r="B3744" s="216">
        <f t="shared" si="1"/>
        <v>3739</v>
      </c>
      <c r="C3744" s="617"/>
      <c r="D3744" s="394">
        <v>8.595568927477E12</v>
      </c>
      <c r="E3744" s="395" t="s">
        <v>9103</v>
      </c>
      <c r="F3744" s="588" t="s">
        <v>9104</v>
      </c>
      <c r="G3744" s="589">
        <v>3451.44</v>
      </c>
      <c r="H3744" s="590">
        <f>G3744*'ЗМІСТ'!$E$13/1000*1.2</f>
        <v>181.0456994</v>
      </c>
      <c r="I3744" s="591"/>
      <c r="J3744" s="592"/>
      <c r="K3744" s="591"/>
      <c r="L3744" s="575"/>
      <c r="M3744" s="593"/>
      <c r="N3744" s="562"/>
      <c r="O3744" s="564"/>
      <c r="P3744" s="25"/>
      <c r="Q3744" s="25"/>
    </row>
    <row r="3745" ht="13.5" customHeight="1" outlineLevel="1">
      <c r="A3745" s="564"/>
      <c r="B3745" s="216">
        <f t="shared" si="1"/>
        <v>3740</v>
      </c>
      <c r="C3745" s="617"/>
      <c r="D3745" s="394">
        <v>8.595568925398E12</v>
      </c>
      <c r="E3745" s="395" t="s">
        <v>9105</v>
      </c>
      <c r="F3745" s="594" t="s">
        <v>9106</v>
      </c>
      <c r="G3745" s="589">
        <v>6329.62</v>
      </c>
      <c r="H3745" s="590">
        <f>G3745*'ЗМІСТ'!$E$13/1000*1.2</f>
        <v>332.0209767</v>
      </c>
      <c r="I3745" s="591"/>
      <c r="J3745" s="592"/>
      <c r="K3745" s="591"/>
      <c r="L3745" s="575"/>
      <c r="M3745" s="593"/>
      <c r="N3745" s="562"/>
      <c r="O3745" s="564"/>
      <c r="P3745" s="25"/>
      <c r="Q3745" s="25"/>
    </row>
    <row r="3746" ht="13.5" customHeight="1" outlineLevel="1">
      <c r="A3746" s="564"/>
      <c r="B3746" s="216">
        <f t="shared" si="1"/>
        <v>3741</v>
      </c>
      <c r="C3746" s="617"/>
      <c r="D3746" s="394">
        <v>8.595568925381E12</v>
      </c>
      <c r="E3746" s="395" t="s">
        <v>9107</v>
      </c>
      <c r="F3746" s="594" t="s">
        <v>9108</v>
      </c>
      <c r="G3746" s="589">
        <v>4103.67</v>
      </c>
      <c r="H3746" s="590">
        <f>G3746*'ЗМІСТ'!$E$13/1000*1.2</f>
        <v>215.2585023</v>
      </c>
      <c r="I3746" s="591"/>
      <c r="J3746" s="592"/>
      <c r="K3746" s="591"/>
      <c r="L3746" s="575"/>
      <c r="M3746" s="593"/>
      <c r="N3746" s="562"/>
      <c r="O3746" s="564"/>
      <c r="P3746" s="25"/>
      <c r="Q3746" s="25"/>
    </row>
    <row r="3747" ht="13.5" customHeight="1" outlineLevel="1">
      <c r="A3747" s="564"/>
      <c r="B3747" s="216">
        <f t="shared" si="1"/>
        <v>3742</v>
      </c>
      <c r="C3747" s="617"/>
      <c r="D3747" s="394">
        <v>8.595568925411E12</v>
      </c>
      <c r="E3747" s="395" t="s">
        <v>9109</v>
      </c>
      <c r="F3747" s="594" t="s">
        <v>9110</v>
      </c>
      <c r="G3747" s="589">
        <v>7416.06</v>
      </c>
      <c r="H3747" s="590">
        <f>G3747*'ЗМІСТ'!$E$13/1000*1.2</f>
        <v>389.0103172</v>
      </c>
      <c r="I3747" s="591"/>
      <c r="J3747" s="592"/>
      <c r="K3747" s="591"/>
      <c r="L3747" s="575"/>
      <c r="M3747" s="593"/>
      <c r="N3747" s="562"/>
      <c r="O3747" s="564"/>
      <c r="P3747" s="25"/>
      <c r="Q3747" s="25"/>
    </row>
    <row r="3748" ht="13.5" customHeight="1" outlineLevel="1">
      <c r="A3748" s="564"/>
      <c r="B3748" s="216">
        <f t="shared" si="1"/>
        <v>3743</v>
      </c>
      <c r="C3748" s="617"/>
      <c r="D3748" s="394">
        <v>8.595568925404E12</v>
      </c>
      <c r="E3748" s="395" t="s">
        <v>9111</v>
      </c>
      <c r="F3748" s="594" t="s">
        <v>9112</v>
      </c>
      <c r="G3748" s="589">
        <v>4628.29</v>
      </c>
      <c r="H3748" s="590">
        <f>G3748*'ЗМІСТ'!$E$13/1000*1.2</f>
        <v>242.7775073</v>
      </c>
      <c r="I3748" s="591"/>
      <c r="J3748" s="592"/>
      <c r="K3748" s="591"/>
      <c r="L3748" s="575"/>
      <c r="M3748" s="593"/>
      <c r="N3748" s="562"/>
      <c r="O3748" s="564"/>
      <c r="P3748" s="25"/>
      <c r="Q3748" s="25"/>
    </row>
    <row r="3749" ht="13.5" customHeight="1" outlineLevel="1">
      <c r="A3749" s="564"/>
      <c r="B3749" s="216">
        <f t="shared" si="1"/>
        <v>3744</v>
      </c>
      <c r="C3749" s="617"/>
      <c r="D3749" s="394">
        <v>8.595568927446E12</v>
      </c>
      <c r="E3749" s="395" t="s">
        <v>9113</v>
      </c>
      <c r="F3749" s="594" t="s">
        <v>9114</v>
      </c>
      <c r="G3749" s="589">
        <v>3042.63</v>
      </c>
      <c r="H3749" s="590">
        <f>G3749*'ЗМІСТ'!$E$13/1000*1.2</f>
        <v>159.6015218</v>
      </c>
      <c r="I3749" s="591"/>
      <c r="J3749" s="592"/>
      <c r="K3749" s="591"/>
      <c r="L3749" s="575"/>
      <c r="M3749" s="593"/>
      <c r="N3749" s="562"/>
      <c r="O3749" s="564"/>
      <c r="P3749" s="25"/>
      <c r="Q3749" s="25"/>
    </row>
    <row r="3750" ht="13.5" customHeight="1" outlineLevel="1">
      <c r="A3750" s="564"/>
      <c r="B3750" s="216">
        <f t="shared" si="1"/>
        <v>3745</v>
      </c>
      <c r="C3750" s="617"/>
      <c r="D3750" s="394">
        <v>8.595568927439E12</v>
      </c>
      <c r="E3750" s="395" t="s">
        <v>9115</v>
      </c>
      <c r="F3750" s="594" t="s">
        <v>9116</v>
      </c>
      <c r="G3750" s="589">
        <v>2215.92</v>
      </c>
      <c r="H3750" s="590">
        <f>G3750*'ЗМІСТ'!$E$13/1000*1.2</f>
        <v>116.2363495</v>
      </c>
      <c r="I3750" s="591"/>
      <c r="J3750" s="592"/>
      <c r="K3750" s="591"/>
      <c r="L3750" s="575"/>
      <c r="M3750" s="593"/>
      <c r="N3750" s="562"/>
      <c r="O3750" s="564"/>
      <c r="P3750" s="25"/>
      <c r="Q3750" s="25"/>
    </row>
    <row r="3751" ht="13.5" customHeight="1" outlineLevel="1">
      <c r="A3751" s="564"/>
      <c r="B3751" s="216">
        <f t="shared" si="1"/>
        <v>3746</v>
      </c>
      <c r="C3751" s="617"/>
      <c r="D3751" s="394">
        <v>8.595568925312E12</v>
      </c>
      <c r="E3751" s="395" t="s">
        <v>9117</v>
      </c>
      <c r="F3751" s="594" t="s">
        <v>9118</v>
      </c>
      <c r="G3751" s="589">
        <v>3222.54</v>
      </c>
      <c r="H3751" s="590">
        <f>G3751*'ЗМІСТ'!$E$13/1000*1.2</f>
        <v>169.0387224</v>
      </c>
      <c r="I3751" s="591"/>
      <c r="J3751" s="592"/>
      <c r="K3751" s="591"/>
      <c r="L3751" s="575"/>
      <c r="M3751" s="593"/>
      <c r="N3751" s="562"/>
      <c r="O3751" s="564"/>
      <c r="P3751" s="25"/>
      <c r="Q3751" s="25"/>
    </row>
    <row r="3752" ht="13.5" customHeight="1" outlineLevel="1">
      <c r="A3752" s="564"/>
      <c r="B3752" s="216">
        <f t="shared" si="1"/>
        <v>3747</v>
      </c>
      <c r="C3752" s="617"/>
      <c r="D3752" s="394">
        <v>8.595568925305E12</v>
      </c>
      <c r="E3752" s="395" t="s">
        <v>9119</v>
      </c>
      <c r="F3752" s="594" t="s">
        <v>9120</v>
      </c>
      <c r="G3752" s="589">
        <v>2408.57</v>
      </c>
      <c r="H3752" s="590">
        <f>G3752*'ЗМІСТ'!$E$13/1000*1.2</f>
        <v>126.3418284</v>
      </c>
      <c r="I3752" s="591"/>
      <c r="J3752" s="592"/>
      <c r="K3752" s="591"/>
      <c r="L3752" s="575"/>
      <c r="M3752" s="593"/>
      <c r="N3752" s="562"/>
      <c r="O3752" s="564"/>
      <c r="P3752" s="25"/>
      <c r="Q3752" s="25"/>
    </row>
    <row r="3753" ht="13.5" customHeight="1" outlineLevel="1">
      <c r="A3753" s="564"/>
      <c r="B3753" s="216">
        <f t="shared" si="1"/>
        <v>3748</v>
      </c>
      <c r="C3753" s="617"/>
      <c r="D3753" s="394">
        <v>8.595568937643E12</v>
      </c>
      <c r="E3753" s="395" t="s">
        <v>9121</v>
      </c>
      <c r="F3753" s="594" t="s">
        <v>9122</v>
      </c>
      <c r="G3753" s="589">
        <v>756.8148926237162</v>
      </c>
      <c r="H3753" s="590">
        <f>G3753*'ЗМІСТ'!$E$13/1000*1.2</f>
        <v>39.69881601</v>
      </c>
      <c r="I3753" s="591" t="s">
        <v>9123</v>
      </c>
      <c r="J3753" s="592"/>
      <c r="K3753" s="591"/>
      <c r="L3753" s="575"/>
      <c r="M3753" s="593"/>
      <c r="N3753" s="562"/>
      <c r="O3753" s="564"/>
      <c r="P3753" s="25"/>
      <c r="Q3753" s="25"/>
    </row>
    <row r="3754" ht="13.5" customHeight="1" outlineLevel="1">
      <c r="A3754" s="564"/>
      <c r="B3754" s="216">
        <f t="shared" si="1"/>
        <v>3749</v>
      </c>
      <c r="C3754" s="617"/>
      <c r="D3754" s="394">
        <v>8.59556893765E12</v>
      </c>
      <c r="E3754" s="395" t="s">
        <v>9124</v>
      </c>
      <c r="F3754" s="594" t="s">
        <v>9125</v>
      </c>
      <c r="G3754" s="589">
        <v>1674.7747432306257</v>
      </c>
      <c r="H3754" s="590">
        <f>G3754*'ЗМІСТ'!$E$13/1000*1.2</f>
        <v>87.85051013</v>
      </c>
      <c r="I3754" s="591" t="s">
        <v>9123</v>
      </c>
      <c r="J3754" s="592"/>
      <c r="K3754" s="591"/>
      <c r="L3754" s="575"/>
      <c r="M3754" s="593"/>
      <c r="N3754" s="562"/>
      <c r="O3754" s="564"/>
      <c r="P3754" s="25"/>
      <c r="Q3754" s="25"/>
    </row>
    <row r="3755" ht="13.5" customHeight="1" outlineLevel="1">
      <c r="A3755" s="564"/>
      <c r="B3755" s="216">
        <f t="shared" si="1"/>
        <v>3750</v>
      </c>
      <c r="C3755" s="617"/>
      <c r="D3755" s="394">
        <v>8.595568937667E12</v>
      </c>
      <c r="E3755" s="395" t="s">
        <v>9126</v>
      </c>
      <c r="F3755" s="594" t="s">
        <v>9127</v>
      </c>
      <c r="G3755" s="589">
        <v>2319.703548085901</v>
      </c>
      <c r="H3755" s="590">
        <f>G3755*'ЗМІСТ'!$E$13/1000*1.2</f>
        <v>121.680328</v>
      </c>
      <c r="I3755" s="591" t="s">
        <v>9123</v>
      </c>
      <c r="J3755" s="592"/>
      <c r="K3755" s="591"/>
      <c r="L3755" s="575"/>
      <c r="M3755" s="593"/>
      <c r="N3755" s="562"/>
      <c r="O3755" s="564"/>
      <c r="P3755" s="25"/>
      <c r="Q3755" s="25"/>
    </row>
    <row r="3756" ht="13.5" customHeight="1" outlineLevel="1">
      <c r="A3756" s="564"/>
      <c r="B3756" s="216">
        <f t="shared" si="1"/>
        <v>3751</v>
      </c>
      <c r="C3756" s="617"/>
      <c r="D3756" s="394">
        <v>8.595568938497E12</v>
      </c>
      <c r="E3756" s="395" t="s">
        <v>22</v>
      </c>
      <c r="F3756" s="594" t="s">
        <v>23</v>
      </c>
      <c r="G3756" s="589">
        <v>245.81</v>
      </c>
      <c r="H3756" s="590">
        <f>G3756*'ЗМІСТ'!$E$13/1000*1.2</f>
        <v>12.89399305</v>
      </c>
      <c r="I3756" s="591"/>
      <c r="J3756" s="592"/>
      <c r="K3756" s="591"/>
      <c r="L3756" s="575"/>
      <c r="M3756" s="593"/>
      <c r="N3756" s="562"/>
      <c r="O3756" s="564"/>
      <c r="P3756" s="25"/>
      <c r="Q3756" s="25"/>
    </row>
    <row r="3757" ht="13.5" customHeight="1" outlineLevel="1">
      <c r="A3757" s="564"/>
      <c r="B3757" s="216">
        <f t="shared" si="1"/>
        <v>3752</v>
      </c>
      <c r="C3757" s="617"/>
      <c r="D3757" s="394">
        <v>8.595568937605E12</v>
      </c>
      <c r="E3757" s="395" t="s">
        <v>9128</v>
      </c>
      <c r="F3757" s="594" t="s">
        <v>9129</v>
      </c>
      <c r="G3757" s="589">
        <v>4976.997310829093</v>
      </c>
      <c r="H3757" s="590">
        <f>G3757*'ЗМІСТ'!$E$13/1000*1.2</f>
        <v>261.0689912</v>
      </c>
      <c r="I3757" s="591" t="s">
        <v>9123</v>
      </c>
      <c r="J3757" s="592"/>
      <c r="K3757" s="591"/>
      <c r="L3757" s="575"/>
      <c r="M3757" s="593"/>
      <c r="N3757" s="562"/>
      <c r="O3757" s="564"/>
      <c r="P3757" s="25"/>
      <c r="Q3757" s="25"/>
    </row>
    <row r="3758" ht="13.5" customHeight="1" outlineLevel="1">
      <c r="A3758" s="564"/>
      <c r="B3758" s="216">
        <f t="shared" si="1"/>
        <v>3753</v>
      </c>
      <c r="C3758" s="617"/>
      <c r="D3758" s="394">
        <v>8.595568937612E12</v>
      </c>
      <c r="E3758" s="395" t="s">
        <v>9130</v>
      </c>
      <c r="F3758" s="594" t="s">
        <v>9131</v>
      </c>
      <c r="G3758" s="589">
        <v>5979.325665980679</v>
      </c>
      <c r="H3758" s="590">
        <f>G3758*'ЗМІСТ'!$E$13/1000*1.2</f>
        <v>313.6462453</v>
      </c>
      <c r="I3758" s="591" t="s">
        <v>9123</v>
      </c>
      <c r="J3758" s="592"/>
      <c r="K3758" s="591"/>
      <c r="L3758" s="575"/>
      <c r="M3758" s="593"/>
      <c r="N3758" s="562"/>
      <c r="O3758" s="564"/>
      <c r="P3758" s="25"/>
      <c r="Q3758" s="25"/>
    </row>
    <row r="3759" ht="13.5" customHeight="1" outlineLevel="1">
      <c r="A3759" s="564"/>
      <c r="B3759" s="216">
        <f t="shared" si="1"/>
        <v>3754</v>
      </c>
      <c r="C3759" s="617"/>
      <c r="D3759" s="394">
        <v>8.595568937629E12</v>
      </c>
      <c r="E3759" s="395" t="s">
        <v>9132</v>
      </c>
      <c r="F3759" s="594" t="s">
        <v>9133</v>
      </c>
      <c r="G3759" s="589">
        <v>10305.58508760647</v>
      </c>
      <c r="H3759" s="590">
        <f>G3759*'ЗМІСТ'!$E$13/1000*1.2</f>
        <v>540.5807024</v>
      </c>
      <c r="I3759" s="591" t="s">
        <v>9123</v>
      </c>
      <c r="J3759" s="592"/>
      <c r="K3759" s="591"/>
      <c r="L3759" s="575"/>
      <c r="M3759" s="593"/>
      <c r="N3759" s="562"/>
      <c r="O3759" s="564"/>
      <c r="P3759" s="25"/>
      <c r="Q3759" s="25"/>
    </row>
    <row r="3760" ht="13.5" customHeight="1" outlineLevel="1">
      <c r="A3760" s="564"/>
      <c r="B3760" s="216">
        <f t="shared" si="1"/>
        <v>3755</v>
      </c>
      <c r="C3760" s="617"/>
      <c r="D3760" s="394">
        <v>8.595568937636E12</v>
      </c>
      <c r="E3760" s="395" t="s">
        <v>9134</v>
      </c>
      <c r="F3760" s="594" t="s">
        <v>9135</v>
      </c>
      <c r="G3760" s="589">
        <v>14647.751867413634</v>
      </c>
      <c r="H3760" s="590">
        <f>G3760*'ЗМІСТ'!$E$13/1000*1.2</f>
        <v>768.3495819</v>
      </c>
      <c r="I3760" s="591" t="s">
        <v>9123</v>
      </c>
      <c r="J3760" s="592"/>
      <c r="K3760" s="591"/>
      <c r="L3760" s="575"/>
      <c r="M3760" s="593"/>
      <c r="N3760" s="562"/>
      <c r="O3760" s="564"/>
      <c r="P3760" s="25"/>
      <c r="Q3760" s="25"/>
    </row>
    <row r="3761" ht="53.25" customHeight="1">
      <c r="A3761" s="564"/>
      <c r="B3761" s="468"/>
      <c r="C3761" s="579"/>
      <c r="D3761" s="580" t="s">
        <v>6</v>
      </c>
      <c r="E3761" s="581" t="s">
        <v>4509</v>
      </c>
      <c r="F3761" s="629"/>
      <c r="G3761" s="171" t="s">
        <v>9136</v>
      </c>
      <c r="H3761" s="469" t="s">
        <v>9137</v>
      </c>
      <c r="I3761" s="561"/>
      <c r="J3761" s="577"/>
      <c r="K3761" s="562"/>
      <c r="L3761" s="630"/>
      <c r="M3761" s="578"/>
      <c r="N3761" s="564"/>
      <c r="O3761" s="564"/>
    </row>
    <row r="3762" ht="30.75" customHeight="1" outlineLevel="1">
      <c r="A3762" s="564"/>
      <c r="B3762" s="216">
        <f>B3760+1</f>
        <v>3756</v>
      </c>
      <c r="C3762" s="620"/>
      <c r="D3762" s="261" t="s">
        <v>555</v>
      </c>
      <c r="E3762" s="260" t="s">
        <v>9138</v>
      </c>
      <c r="F3762" s="631" t="s">
        <v>9139</v>
      </c>
      <c r="G3762" s="632">
        <v>12966.17</v>
      </c>
      <c r="H3762" s="633">
        <f t="shared" ref="H3762:H3862" si="2">G3762/1000*1.2</f>
        <v>15.559404</v>
      </c>
      <c r="I3762" s="591"/>
      <c r="J3762" s="634">
        <v>0.02</v>
      </c>
      <c r="K3762" s="635" t="s">
        <v>9140</v>
      </c>
      <c r="L3762" s="634"/>
      <c r="M3762" s="636"/>
      <c r="N3762" s="637"/>
      <c r="O3762" s="564"/>
      <c r="P3762" s="638"/>
    </row>
    <row r="3763" ht="30.75" customHeight="1" outlineLevel="1">
      <c r="A3763" s="564"/>
      <c r="B3763" s="216">
        <f t="shared" ref="B3763:B3841" si="3">B3762+1</f>
        <v>3757</v>
      </c>
      <c r="C3763" s="620"/>
      <c r="D3763" s="261" t="s">
        <v>558</v>
      </c>
      <c r="E3763" s="260" t="s">
        <v>9141</v>
      </c>
      <c r="F3763" s="631" t="s">
        <v>9142</v>
      </c>
      <c r="G3763" s="632">
        <v>14873.12</v>
      </c>
      <c r="H3763" s="633">
        <f t="shared" si="2"/>
        <v>17.847744</v>
      </c>
      <c r="I3763" s="591"/>
      <c r="J3763" s="634">
        <v>0.02</v>
      </c>
      <c r="K3763" s="635" t="s">
        <v>9140</v>
      </c>
      <c r="L3763" s="639"/>
      <c r="M3763" s="640"/>
      <c r="N3763" s="637"/>
      <c r="O3763" s="564"/>
      <c r="P3763" s="638"/>
    </row>
    <row r="3764" ht="30.75" customHeight="1" outlineLevel="1">
      <c r="A3764" s="564"/>
      <c r="B3764" s="216">
        <f t="shared" si="3"/>
        <v>3758</v>
      </c>
      <c r="C3764" s="620"/>
      <c r="D3764" s="261" t="s">
        <v>561</v>
      </c>
      <c r="E3764" s="260" t="s">
        <v>9143</v>
      </c>
      <c r="F3764" s="631" t="s">
        <v>9144</v>
      </c>
      <c r="G3764" s="632">
        <v>20725.85</v>
      </c>
      <c r="H3764" s="633">
        <f t="shared" si="2"/>
        <v>24.87102</v>
      </c>
      <c r="I3764" s="591"/>
      <c r="J3764" s="634">
        <v>0.02</v>
      </c>
      <c r="K3764" s="635" t="s">
        <v>9140</v>
      </c>
      <c r="L3764" s="639"/>
      <c r="M3764" s="640"/>
      <c r="N3764" s="637"/>
      <c r="O3764" s="564"/>
      <c r="P3764" s="638"/>
    </row>
    <row r="3765" ht="30.75" customHeight="1" outlineLevel="1">
      <c r="A3765" s="564"/>
      <c r="B3765" s="216">
        <f t="shared" si="3"/>
        <v>3759</v>
      </c>
      <c r="C3765" s="620"/>
      <c r="D3765" s="261" t="s">
        <v>564</v>
      </c>
      <c r="E3765" s="260" t="s">
        <v>9145</v>
      </c>
      <c r="F3765" s="631" t="s">
        <v>9146</v>
      </c>
      <c r="G3765" s="632">
        <v>30350.98</v>
      </c>
      <c r="H3765" s="633">
        <f t="shared" si="2"/>
        <v>36.421176</v>
      </c>
      <c r="I3765" s="591"/>
      <c r="J3765" s="634">
        <v>0.02</v>
      </c>
      <c r="K3765" s="635" t="s">
        <v>9140</v>
      </c>
      <c r="L3765" s="639"/>
      <c r="M3765" s="640"/>
      <c r="N3765" s="637"/>
      <c r="O3765" s="564"/>
      <c r="P3765" s="638"/>
    </row>
    <row r="3766" ht="30.75" customHeight="1" outlineLevel="1">
      <c r="A3766" s="564"/>
      <c r="B3766" s="216">
        <f t="shared" si="3"/>
        <v>3760</v>
      </c>
      <c r="C3766" s="620"/>
      <c r="D3766" s="261" t="s">
        <v>587</v>
      </c>
      <c r="E3766" s="260" t="s">
        <v>588</v>
      </c>
      <c r="F3766" s="631" t="s">
        <v>9147</v>
      </c>
      <c r="G3766" s="632">
        <v>11708.43</v>
      </c>
      <c r="H3766" s="633">
        <f t="shared" si="2"/>
        <v>14.050116</v>
      </c>
      <c r="I3766" s="591"/>
      <c r="J3766" s="634">
        <v>0.02</v>
      </c>
      <c r="K3766" s="635" t="s">
        <v>9140</v>
      </c>
      <c r="L3766" s="639"/>
      <c r="M3766" s="640"/>
      <c r="N3766" s="637"/>
      <c r="O3766" s="564"/>
      <c r="P3766" s="638"/>
    </row>
    <row r="3767" ht="30.75" customHeight="1" outlineLevel="1">
      <c r="A3767" s="564"/>
      <c r="B3767" s="216">
        <f t="shared" si="3"/>
        <v>3761</v>
      </c>
      <c r="C3767" s="620"/>
      <c r="D3767" s="261" t="s">
        <v>590</v>
      </c>
      <c r="E3767" s="260" t="s">
        <v>591</v>
      </c>
      <c r="F3767" s="631" t="s">
        <v>9148</v>
      </c>
      <c r="G3767" s="632">
        <v>13392.43</v>
      </c>
      <c r="H3767" s="633">
        <f t="shared" si="2"/>
        <v>16.070916</v>
      </c>
      <c r="I3767" s="591"/>
      <c r="J3767" s="634">
        <v>0.02</v>
      </c>
      <c r="K3767" s="635" t="s">
        <v>9140</v>
      </c>
      <c r="L3767" s="639"/>
      <c r="M3767" s="640"/>
      <c r="N3767" s="637"/>
      <c r="O3767" s="564"/>
      <c r="P3767" s="638"/>
    </row>
    <row r="3768" ht="30.75" customHeight="1" outlineLevel="1">
      <c r="A3768" s="564"/>
      <c r="B3768" s="216">
        <f t="shared" si="3"/>
        <v>3762</v>
      </c>
      <c r="C3768" s="620"/>
      <c r="D3768" s="261" t="s">
        <v>593</v>
      </c>
      <c r="E3768" s="260" t="s">
        <v>594</v>
      </c>
      <c r="F3768" s="631" t="s">
        <v>9149</v>
      </c>
      <c r="G3768" s="632">
        <v>18610.99</v>
      </c>
      <c r="H3768" s="633">
        <f t="shared" si="2"/>
        <v>22.333188</v>
      </c>
      <c r="I3768" s="591"/>
      <c r="J3768" s="634">
        <v>0.02</v>
      </c>
      <c r="K3768" s="635" t="s">
        <v>9140</v>
      </c>
      <c r="L3768" s="639"/>
      <c r="M3768" s="640"/>
      <c r="N3768" s="637"/>
      <c r="O3768" s="564"/>
      <c r="P3768" s="638"/>
    </row>
    <row r="3769" ht="30.75" customHeight="1" outlineLevel="1">
      <c r="A3769" s="564"/>
      <c r="B3769" s="216">
        <f t="shared" si="3"/>
        <v>3763</v>
      </c>
      <c r="C3769" s="620"/>
      <c r="D3769" s="262" t="s">
        <v>596</v>
      </c>
      <c r="E3769" s="263" t="s">
        <v>597</v>
      </c>
      <c r="F3769" s="641" t="s">
        <v>9150</v>
      </c>
      <c r="G3769" s="642">
        <v>27163.16</v>
      </c>
      <c r="H3769" s="643">
        <f t="shared" si="2"/>
        <v>32.595792</v>
      </c>
      <c r="I3769" s="591"/>
      <c r="J3769" s="634">
        <v>0.02</v>
      </c>
      <c r="K3769" s="635" t="s">
        <v>9140</v>
      </c>
      <c r="L3769" s="639"/>
      <c r="M3769" s="640"/>
      <c r="N3769" s="637"/>
      <c r="O3769" s="564"/>
      <c r="P3769" s="638"/>
    </row>
    <row r="3770" ht="30.75" customHeight="1" outlineLevel="1">
      <c r="A3770" s="564"/>
      <c r="B3770" s="216">
        <f t="shared" si="3"/>
        <v>3764</v>
      </c>
      <c r="C3770" s="620"/>
      <c r="D3770" s="258" t="s">
        <v>568</v>
      </c>
      <c r="E3770" s="259" t="s">
        <v>9151</v>
      </c>
      <c r="F3770" s="644" t="s">
        <v>9152</v>
      </c>
      <c r="G3770" s="645">
        <v>13873.8019</v>
      </c>
      <c r="H3770" s="646">
        <f t="shared" si="2"/>
        <v>16.64856228</v>
      </c>
      <c r="I3770" s="591"/>
      <c r="J3770" s="634">
        <v>0.02</v>
      </c>
      <c r="K3770" s="635" t="s">
        <v>9140</v>
      </c>
      <c r="L3770" s="639"/>
      <c r="M3770" s="640"/>
      <c r="N3770" s="637"/>
      <c r="O3770" s="564"/>
      <c r="P3770" s="638"/>
    </row>
    <row r="3771" ht="30.75" customHeight="1" outlineLevel="1">
      <c r="A3771" s="564"/>
      <c r="B3771" s="216">
        <f t="shared" si="3"/>
        <v>3765</v>
      </c>
      <c r="C3771" s="620"/>
      <c r="D3771" s="261" t="s">
        <v>571</v>
      </c>
      <c r="E3771" s="260" t="s">
        <v>9153</v>
      </c>
      <c r="F3771" s="631" t="s">
        <v>9154</v>
      </c>
      <c r="G3771" s="632">
        <v>15914.238400000002</v>
      </c>
      <c r="H3771" s="633">
        <f t="shared" si="2"/>
        <v>19.09708608</v>
      </c>
      <c r="I3771" s="591"/>
      <c r="J3771" s="634">
        <v>0.02</v>
      </c>
      <c r="K3771" s="635" t="s">
        <v>9140</v>
      </c>
      <c r="L3771" s="639"/>
      <c r="M3771" s="640"/>
      <c r="N3771" s="637"/>
      <c r="O3771" s="564"/>
      <c r="P3771" s="638"/>
    </row>
    <row r="3772" ht="30.75" customHeight="1" outlineLevel="1">
      <c r="A3772" s="564"/>
      <c r="B3772" s="216">
        <f t="shared" si="3"/>
        <v>3766</v>
      </c>
      <c r="C3772" s="620"/>
      <c r="D3772" s="261" t="s">
        <v>574</v>
      </c>
      <c r="E3772" s="260" t="s">
        <v>9155</v>
      </c>
      <c r="F3772" s="631" t="s">
        <v>9156</v>
      </c>
      <c r="G3772" s="632">
        <v>22176.659499999998</v>
      </c>
      <c r="H3772" s="633">
        <f t="shared" si="2"/>
        <v>26.6119914</v>
      </c>
      <c r="I3772" s="591"/>
      <c r="J3772" s="634">
        <v>0.02</v>
      </c>
      <c r="K3772" s="635" t="s">
        <v>9140</v>
      </c>
      <c r="L3772" s="639"/>
      <c r="M3772" s="640"/>
      <c r="N3772" s="637"/>
      <c r="O3772" s="564"/>
      <c r="P3772" s="638"/>
    </row>
    <row r="3773" ht="30.75" customHeight="1" outlineLevel="1">
      <c r="A3773" s="564"/>
      <c r="B3773" s="647">
        <f t="shared" si="3"/>
        <v>3767</v>
      </c>
      <c r="C3773" s="648"/>
      <c r="D3773" s="262" t="s">
        <v>577</v>
      </c>
      <c r="E3773" s="263" t="s">
        <v>9157</v>
      </c>
      <c r="F3773" s="641" t="s">
        <v>9158</v>
      </c>
      <c r="G3773" s="642">
        <v>32475.548600000002</v>
      </c>
      <c r="H3773" s="643">
        <f t="shared" si="2"/>
        <v>38.97065832</v>
      </c>
      <c r="I3773" s="591"/>
      <c r="J3773" s="634">
        <v>0.02</v>
      </c>
      <c r="K3773" s="635" t="s">
        <v>9140</v>
      </c>
      <c r="L3773" s="639"/>
      <c r="M3773" s="640"/>
      <c r="N3773" s="637"/>
      <c r="O3773" s="564"/>
      <c r="P3773" s="638"/>
    </row>
    <row r="3774" ht="30.75" customHeight="1" outlineLevel="1">
      <c r="A3774" s="564"/>
      <c r="B3774" s="649">
        <f t="shared" si="3"/>
        <v>3768</v>
      </c>
      <c r="C3774" s="650"/>
      <c r="D3774" s="258" t="s">
        <v>499</v>
      </c>
      <c r="E3774" s="259" t="s">
        <v>9159</v>
      </c>
      <c r="F3774" s="644" t="s">
        <v>9160</v>
      </c>
      <c r="G3774" s="632">
        <v>8326.72</v>
      </c>
      <c r="H3774" s="646">
        <f t="shared" si="2"/>
        <v>9.992064</v>
      </c>
      <c r="I3774" s="591"/>
      <c r="J3774" s="634">
        <v>0.02</v>
      </c>
      <c r="K3774" s="635" t="s">
        <v>9140</v>
      </c>
      <c r="L3774" s="639"/>
      <c r="M3774" s="640"/>
      <c r="N3774" s="637"/>
      <c r="O3774" s="564"/>
      <c r="P3774" s="638"/>
    </row>
    <row r="3775" ht="30.75" customHeight="1" outlineLevel="1">
      <c r="A3775" s="564"/>
      <c r="B3775" s="216">
        <f t="shared" si="3"/>
        <v>3769</v>
      </c>
      <c r="C3775" s="620"/>
      <c r="D3775" s="261" t="s">
        <v>502</v>
      </c>
      <c r="E3775" s="260" t="s">
        <v>9161</v>
      </c>
      <c r="F3775" s="631" t="s">
        <v>9162</v>
      </c>
      <c r="G3775" s="632">
        <v>9214.98</v>
      </c>
      <c r="H3775" s="633">
        <f t="shared" si="2"/>
        <v>11.057976</v>
      </c>
      <c r="I3775" s="591"/>
      <c r="J3775" s="634">
        <v>0.02</v>
      </c>
      <c r="K3775" s="635" t="s">
        <v>9140</v>
      </c>
      <c r="L3775" s="639"/>
      <c r="M3775" s="640"/>
      <c r="N3775" s="637"/>
      <c r="O3775" s="564"/>
      <c r="P3775" s="638"/>
    </row>
    <row r="3776" ht="30.75" customHeight="1" outlineLevel="1">
      <c r="A3776" s="564"/>
      <c r="B3776" s="216">
        <f t="shared" si="3"/>
        <v>3770</v>
      </c>
      <c r="C3776" s="620"/>
      <c r="D3776" s="261" t="s">
        <v>505</v>
      </c>
      <c r="E3776" s="260" t="s">
        <v>9163</v>
      </c>
      <c r="F3776" s="631" t="s">
        <v>9164</v>
      </c>
      <c r="G3776" s="632">
        <v>11760.82</v>
      </c>
      <c r="H3776" s="633">
        <f t="shared" si="2"/>
        <v>14.112984</v>
      </c>
      <c r="I3776" s="591"/>
      <c r="J3776" s="634">
        <v>0.02</v>
      </c>
      <c r="K3776" s="635" t="s">
        <v>9140</v>
      </c>
      <c r="L3776" s="639"/>
      <c r="M3776" s="640"/>
      <c r="N3776" s="637"/>
      <c r="O3776" s="564"/>
      <c r="P3776" s="638"/>
    </row>
    <row r="3777" ht="30.75" customHeight="1" outlineLevel="1">
      <c r="A3777" s="564"/>
      <c r="B3777" s="216">
        <f t="shared" si="3"/>
        <v>3771</v>
      </c>
      <c r="C3777" s="620"/>
      <c r="D3777" s="261" t="s">
        <v>508</v>
      </c>
      <c r="E3777" s="260" t="s">
        <v>9165</v>
      </c>
      <c r="F3777" s="631" t="s">
        <v>9166</v>
      </c>
      <c r="G3777" s="632">
        <v>19428.85</v>
      </c>
      <c r="H3777" s="633">
        <f t="shared" si="2"/>
        <v>23.31462</v>
      </c>
      <c r="I3777" s="591"/>
      <c r="J3777" s="634">
        <v>0.02</v>
      </c>
      <c r="K3777" s="635" t="s">
        <v>9140</v>
      </c>
      <c r="L3777" s="639"/>
      <c r="M3777" s="640"/>
      <c r="N3777" s="637"/>
      <c r="O3777" s="564"/>
      <c r="P3777" s="638"/>
    </row>
    <row r="3778" ht="30.75" customHeight="1" outlineLevel="1">
      <c r="A3778" s="564"/>
      <c r="B3778" s="216">
        <f t="shared" si="3"/>
        <v>3772</v>
      </c>
      <c r="C3778" s="620"/>
      <c r="D3778" s="261" t="s">
        <v>529</v>
      </c>
      <c r="E3778" s="260" t="s">
        <v>530</v>
      </c>
      <c r="F3778" s="631" t="s">
        <v>9167</v>
      </c>
      <c r="G3778" s="632">
        <v>8392.56</v>
      </c>
      <c r="H3778" s="633">
        <f t="shared" si="2"/>
        <v>10.071072</v>
      </c>
      <c r="I3778" s="591"/>
      <c r="J3778" s="634">
        <v>0.02</v>
      </c>
      <c r="K3778" s="635" t="s">
        <v>9140</v>
      </c>
      <c r="L3778" s="639"/>
      <c r="M3778" s="640"/>
      <c r="N3778" s="637"/>
      <c r="O3778" s="564"/>
      <c r="P3778" s="638"/>
    </row>
    <row r="3779" ht="30.75" customHeight="1" outlineLevel="1">
      <c r="A3779" s="564"/>
      <c r="B3779" s="216">
        <f t="shared" si="3"/>
        <v>3773</v>
      </c>
      <c r="C3779" s="620"/>
      <c r="D3779" s="261" t="s">
        <v>532</v>
      </c>
      <c r="E3779" s="260" t="s">
        <v>533</v>
      </c>
      <c r="F3779" s="631" t="s">
        <v>9168</v>
      </c>
      <c r="G3779" s="632">
        <v>9289.05</v>
      </c>
      <c r="H3779" s="633">
        <f t="shared" si="2"/>
        <v>11.14686</v>
      </c>
      <c r="I3779" s="591"/>
      <c r="J3779" s="634">
        <v>0.02</v>
      </c>
      <c r="K3779" s="635" t="s">
        <v>9140</v>
      </c>
      <c r="L3779" s="639"/>
      <c r="M3779" s="640"/>
      <c r="N3779" s="637"/>
      <c r="O3779" s="564"/>
      <c r="P3779" s="638"/>
    </row>
    <row r="3780" ht="30.75" customHeight="1" outlineLevel="1">
      <c r="A3780" s="564"/>
      <c r="B3780" s="216">
        <f t="shared" si="3"/>
        <v>3774</v>
      </c>
      <c r="C3780" s="620"/>
      <c r="D3780" s="261" t="s">
        <v>535</v>
      </c>
      <c r="E3780" s="260" t="s">
        <v>9169</v>
      </c>
      <c r="F3780" s="631" t="s">
        <v>9170</v>
      </c>
      <c r="G3780" s="632">
        <v>11859.57</v>
      </c>
      <c r="H3780" s="633">
        <f t="shared" si="2"/>
        <v>14.231484</v>
      </c>
      <c r="I3780" s="591"/>
      <c r="J3780" s="634">
        <v>0.02</v>
      </c>
      <c r="K3780" s="635" t="s">
        <v>9140</v>
      </c>
      <c r="L3780" s="639"/>
      <c r="M3780" s="640"/>
      <c r="N3780" s="637"/>
      <c r="O3780" s="564"/>
      <c r="P3780" s="638"/>
    </row>
    <row r="3781" ht="30.75" customHeight="1" outlineLevel="1">
      <c r="A3781" s="564"/>
      <c r="B3781" s="216">
        <f t="shared" si="3"/>
        <v>3775</v>
      </c>
      <c r="C3781" s="620"/>
      <c r="D3781" s="262" t="s">
        <v>538</v>
      </c>
      <c r="E3781" s="263" t="s">
        <v>539</v>
      </c>
      <c r="F3781" s="641" t="s">
        <v>9171</v>
      </c>
      <c r="G3781" s="642">
        <v>19601.68</v>
      </c>
      <c r="H3781" s="643">
        <f t="shared" si="2"/>
        <v>23.522016</v>
      </c>
      <c r="I3781" s="591"/>
      <c r="J3781" s="634">
        <v>0.02</v>
      </c>
      <c r="K3781" s="635" t="s">
        <v>9140</v>
      </c>
      <c r="L3781" s="639"/>
      <c r="M3781" s="640"/>
      <c r="N3781" s="637"/>
      <c r="O3781" s="564"/>
      <c r="P3781" s="638"/>
    </row>
    <row r="3782" ht="30.75" customHeight="1" outlineLevel="1">
      <c r="A3782" s="564"/>
      <c r="B3782" s="216">
        <f t="shared" si="3"/>
        <v>3776</v>
      </c>
      <c r="C3782" s="651"/>
      <c r="D3782" s="258" t="s">
        <v>512</v>
      </c>
      <c r="E3782" s="259" t="s">
        <v>513</v>
      </c>
      <c r="F3782" s="644" t="s">
        <v>9172</v>
      </c>
      <c r="G3782" s="645">
        <v>8909.5904</v>
      </c>
      <c r="H3782" s="646">
        <f t="shared" si="2"/>
        <v>10.69150848</v>
      </c>
      <c r="I3782" s="591"/>
      <c r="J3782" s="634">
        <v>0.02</v>
      </c>
      <c r="K3782" s="635" t="s">
        <v>9140</v>
      </c>
      <c r="L3782" s="639"/>
      <c r="M3782" s="640"/>
      <c r="N3782" s="637"/>
      <c r="O3782" s="564"/>
      <c r="P3782" s="638"/>
    </row>
    <row r="3783" ht="30.75" customHeight="1" outlineLevel="1">
      <c r="A3783" s="564"/>
      <c r="B3783" s="216">
        <f t="shared" si="3"/>
        <v>3777</v>
      </c>
      <c r="C3783" s="651"/>
      <c r="D3783" s="261" t="s">
        <v>515</v>
      </c>
      <c r="E3783" s="260" t="s">
        <v>9173</v>
      </c>
      <c r="F3783" s="631" t="s">
        <v>9174</v>
      </c>
      <c r="G3783" s="632">
        <v>9860.0286</v>
      </c>
      <c r="H3783" s="633">
        <f t="shared" si="2"/>
        <v>11.83203432</v>
      </c>
      <c r="I3783" s="591"/>
      <c r="J3783" s="634">
        <v>0.02</v>
      </c>
      <c r="K3783" s="635" t="s">
        <v>9140</v>
      </c>
      <c r="L3783" s="639"/>
      <c r="M3783" s="640"/>
      <c r="N3783" s="637"/>
      <c r="O3783" s="564"/>
      <c r="P3783" s="638"/>
    </row>
    <row r="3784" ht="30.75" customHeight="1" outlineLevel="1">
      <c r="A3784" s="564"/>
      <c r="B3784" s="216">
        <f t="shared" si="3"/>
        <v>3778</v>
      </c>
      <c r="C3784" s="651"/>
      <c r="D3784" s="261" t="s">
        <v>518</v>
      </c>
      <c r="E3784" s="260" t="s">
        <v>9175</v>
      </c>
      <c r="F3784" s="631" t="s">
        <v>9176</v>
      </c>
      <c r="G3784" s="632">
        <v>12584.0774</v>
      </c>
      <c r="H3784" s="633">
        <f t="shared" si="2"/>
        <v>15.10089288</v>
      </c>
      <c r="I3784" s="591"/>
      <c r="J3784" s="634">
        <v>0.02</v>
      </c>
      <c r="K3784" s="635" t="s">
        <v>9140</v>
      </c>
      <c r="L3784" s="639"/>
      <c r="M3784" s="640"/>
      <c r="N3784" s="637"/>
      <c r="O3784" s="564"/>
      <c r="P3784" s="638"/>
    </row>
    <row r="3785" ht="30.75" customHeight="1" outlineLevel="1">
      <c r="A3785" s="564"/>
      <c r="B3785" s="216">
        <f t="shared" si="3"/>
        <v>3779</v>
      </c>
      <c r="C3785" s="651"/>
      <c r="D3785" s="261" t="s">
        <v>521</v>
      </c>
      <c r="E3785" s="260" t="s">
        <v>522</v>
      </c>
      <c r="F3785" s="631" t="s">
        <v>9177</v>
      </c>
      <c r="G3785" s="632">
        <v>20788.8695</v>
      </c>
      <c r="H3785" s="633">
        <f t="shared" si="2"/>
        <v>24.9466434</v>
      </c>
      <c r="I3785" s="591"/>
      <c r="J3785" s="634">
        <v>0.02</v>
      </c>
      <c r="K3785" s="635" t="s">
        <v>9140</v>
      </c>
      <c r="L3785" s="639"/>
      <c r="M3785" s="640"/>
      <c r="N3785" s="637"/>
      <c r="O3785" s="564"/>
      <c r="P3785" s="638"/>
    </row>
    <row r="3786" ht="30.75" customHeight="1" outlineLevel="1">
      <c r="A3786" s="564"/>
      <c r="B3786" s="216">
        <f t="shared" si="3"/>
        <v>3780</v>
      </c>
      <c r="C3786" s="651"/>
      <c r="D3786" s="261" t="s">
        <v>542</v>
      </c>
      <c r="E3786" s="260" t="s">
        <v>543</v>
      </c>
      <c r="F3786" s="631" t="s">
        <v>9178</v>
      </c>
      <c r="G3786" s="632">
        <v>8980.0392</v>
      </c>
      <c r="H3786" s="633">
        <f t="shared" si="2"/>
        <v>10.77604704</v>
      </c>
      <c r="I3786" s="591"/>
      <c r="J3786" s="634">
        <v>0.02</v>
      </c>
      <c r="K3786" s="635" t="s">
        <v>9140</v>
      </c>
      <c r="L3786" s="639"/>
      <c r="M3786" s="640"/>
      <c r="N3786" s="637"/>
      <c r="O3786" s="564"/>
      <c r="P3786" s="638"/>
    </row>
    <row r="3787" ht="30.75" customHeight="1" outlineLevel="1">
      <c r="A3787" s="564"/>
      <c r="B3787" s="216">
        <f t="shared" si="3"/>
        <v>3781</v>
      </c>
      <c r="C3787" s="651"/>
      <c r="D3787" s="261" t="s">
        <v>545</v>
      </c>
      <c r="E3787" s="260" t="s">
        <v>546</v>
      </c>
      <c r="F3787" s="631" t="s">
        <v>9179</v>
      </c>
      <c r="G3787" s="632">
        <v>9939.2835</v>
      </c>
      <c r="H3787" s="633">
        <f t="shared" si="2"/>
        <v>11.9271402</v>
      </c>
      <c r="I3787" s="591"/>
      <c r="J3787" s="634">
        <v>0.02</v>
      </c>
      <c r="K3787" s="635" t="s">
        <v>9140</v>
      </c>
      <c r="L3787" s="639"/>
      <c r="M3787" s="640"/>
      <c r="N3787" s="637"/>
      <c r="O3787" s="564"/>
      <c r="P3787" s="638"/>
    </row>
    <row r="3788" ht="30.75" customHeight="1" outlineLevel="1">
      <c r="A3788" s="564"/>
      <c r="B3788" s="216">
        <f t="shared" si="3"/>
        <v>3782</v>
      </c>
      <c r="C3788" s="651"/>
      <c r="D3788" s="261" t="s">
        <v>548</v>
      </c>
      <c r="E3788" s="260" t="s">
        <v>549</v>
      </c>
      <c r="F3788" s="631" t="s">
        <v>9180</v>
      </c>
      <c r="G3788" s="632">
        <v>12689.7399</v>
      </c>
      <c r="H3788" s="633">
        <f t="shared" si="2"/>
        <v>15.22768788</v>
      </c>
      <c r="I3788" s="591"/>
      <c r="J3788" s="634">
        <v>0.02</v>
      </c>
      <c r="K3788" s="635" t="s">
        <v>9140</v>
      </c>
      <c r="L3788" s="639"/>
      <c r="M3788" s="640"/>
      <c r="N3788" s="637"/>
      <c r="O3788" s="564"/>
      <c r="P3788" s="638"/>
    </row>
    <row r="3789" ht="30.75" customHeight="1" outlineLevel="1">
      <c r="A3789" s="564"/>
      <c r="B3789" s="647">
        <f t="shared" si="3"/>
        <v>3783</v>
      </c>
      <c r="C3789" s="652"/>
      <c r="D3789" s="262" t="s">
        <v>551</v>
      </c>
      <c r="E3789" s="263" t="s">
        <v>552</v>
      </c>
      <c r="F3789" s="641" t="s">
        <v>9181</v>
      </c>
      <c r="G3789" s="642">
        <v>20973.7976</v>
      </c>
      <c r="H3789" s="643">
        <f t="shared" si="2"/>
        <v>25.16855712</v>
      </c>
      <c r="I3789" s="591"/>
      <c r="J3789" s="634">
        <v>0.02</v>
      </c>
      <c r="K3789" s="635" t="s">
        <v>9140</v>
      </c>
      <c r="L3789" s="639"/>
      <c r="M3789" s="640"/>
      <c r="N3789" s="637"/>
      <c r="O3789" s="564"/>
      <c r="P3789" s="638"/>
    </row>
    <row r="3790" ht="31.5" customHeight="1" outlineLevel="1">
      <c r="A3790" s="564"/>
      <c r="B3790" s="649">
        <f t="shared" si="3"/>
        <v>3784</v>
      </c>
      <c r="C3790" s="650"/>
      <c r="D3790" s="258">
        <v>4.820080460855E12</v>
      </c>
      <c r="E3790" s="259" t="s">
        <v>1064</v>
      </c>
      <c r="F3790" s="631" t="s">
        <v>9182</v>
      </c>
      <c r="G3790" s="632">
        <v>0.0</v>
      </c>
      <c r="H3790" s="646">
        <f t="shared" si="2"/>
        <v>0</v>
      </c>
      <c r="I3790" s="653" t="s">
        <v>9183</v>
      </c>
      <c r="J3790" s="634">
        <v>0.02</v>
      </c>
      <c r="K3790" s="635" t="s">
        <v>9140</v>
      </c>
      <c r="L3790" s="639"/>
      <c r="M3790" s="640"/>
      <c r="N3790" s="637"/>
      <c r="O3790" s="564"/>
      <c r="P3790" s="638"/>
    </row>
    <row r="3791" ht="31.5" customHeight="1" outlineLevel="1">
      <c r="A3791" s="564"/>
      <c r="B3791" s="216">
        <f t="shared" si="3"/>
        <v>3785</v>
      </c>
      <c r="C3791" s="620"/>
      <c r="D3791" s="258">
        <v>4.820080460787E12</v>
      </c>
      <c r="E3791" s="260" t="s">
        <v>1066</v>
      </c>
      <c r="F3791" s="631" t="s">
        <v>9184</v>
      </c>
      <c r="G3791" s="632">
        <v>0.0</v>
      </c>
      <c r="H3791" s="633">
        <f t="shared" si="2"/>
        <v>0</v>
      </c>
      <c r="I3791" s="653" t="s">
        <v>9183</v>
      </c>
      <c r="J3791" s="634">
        <v>0.02</v>
      </c>
      <c r="K3791" s="635" t="s">
        <v>9140</v>
      </c>
      <c r="L3791" s="639"/>
      <c r="M3791" s="640"/>
      <c r="N3791" s="637"/>
      <c r="O3791" s="564"/>
      <c r="P3791" s="654"/>
      <c r="Q3791" s="25"/>
    </row>
    <row r="3792" ht="31.5" customHeight="1" outlineLevel="1">
      <c r="A3792" s="564"/>
      <c r="B3792" s="216">
        <f t="shared" si="3"/>
        <v>3786</v>
      </c>
      <c r="C3792" s="620"/>
      <c r="D3792" s="258">
        <v>4.8200804608E12</v>
      </c>
      <c r="E3792" s="260" t="s">
        <v>1068</v>
      </c>
      <c r="F3792" s="631" t="s">
        <v>9185</v>
      </c>
      <c r="G3792" s="632">
        <v>0.0</v>
      </c>
      <c r="H3792" s="633">
        <f t="shared" si="2"/>
        <v>0</v>
      </c>
      <c r="I3792" s="653" t="s">
        <v>9183</v>
      </c>
      <c r="J3792" s="634">
        <v>0.02</v>
      </c>
      <c r="K3792" s="635" t="s">
        <v>9140</v>
      </c>
      <c r="L3792" s="639"/>
      <c r="M3792" s="640"/>
      <c r="N3792" s="637"/>
      <c r="O3792" s="564"/>
      <c r="P3792" s="654"/>
      <c r="Q3792" s="25"/>
    </row>
    <row r="3793" ht="31.5" customHeight="1" outlineLevel="1">
      <c r="A3793" s="564"/>
      <c r="B3793" s="216">
        <f t="shared" si="3"/>
        <v>3787</v>
      </c>
      <c r="C3793" s="620"/>
      <c r="D3793" s="261" t="s">
        <v>1070</v>
      </c>
      <c r="E3793" s="260" t="s">
        <v>1071</v>
      </c>
      <c r="F3793" s="631" t="s">
        <v>9186</v>
      </c>
      <c r="G3793" s="632">
        <v>0.0</v>
      </c>
      <c r="H3793" s="633">
        <f t="shared" si="2"/>
        <v>0</v>
      </c>
      <c r="I3793" s="653" t="s">
        <v>9183</v>
      </c>
      <c r="J3793" s="634">
        <v>0.02</v>
      </c>
      <c r="K3793" s="635" t="s">
        <v>9140</v>
      </c>
      <c r="L3793" s="639"/>
      <c r="M3793" s="640"/>
      <c r="N3793" s="637"/>
      <c r="O3793" s="564"/>
      <c r="P3793" s="654"/>
      <c r="Q3793" s="25"/>
    </row>
    <row r="3794" ht="31.5" customHeight="1" outlineLevel="1">
      <c r="A3794" s="564"/>
      <c r="B3794" s="216">
        <f t="shared" si="3"/>
        <v>3788</v>
      </c>
      <c r="C3794" s="620"/>
      <c r="D3794" s="261" t="s">
        <v>1076</v>
      </c>
      <c r="E3794" s="260" t="s">
        <v>1077</v>
      </c>
      <c r="F3794" s="631" t="s">
        <v>9187</v>
      </c>
      <c r="G3794" s="632">
        <v>0.0</v>
      </c>
      <c r="H3794" s="633">
        <f t="shared" si="2"/>
        <v>0</v>
      </c>
      <c r="I3794" s="653" t="s">
        <v>9183</v>
      </c>
      <c r="J3794" s="634">
        <v>0.02</v>
      </c>
      <c r="K3794" s="635" t="s">
        <v>9140</v>
      </c>
      <c r="L3794" s="639"/>
      <c r="M3794" s="640"/>
      <c r="N3794" s="637"/>
      <c r="O3794" s="564"/>
      <c r="P3794" s="654"/>
      <c r="Q3794" s="25"/>
    </row>
    <row r="3795" ht="31.5" customHeight="1" outlineLevel="1">
      <c r="A3795" s="564"/>
      <c r="B3795" s="647">
        <f t="shared" si="3"/>
        <v>3789</v>
      </c>
      <c r="C3795" s="648"/>
      <c r="D3795" s="262" t="s">
        <v>1079</v>
      </c>
      <c r="E3795" s="263" t="s">
        <v>1080</v>
      </c>
      <c r="F3795" s="641" t="s">
        <v>9188</v>
      </c>
      <c r="G3795" s="655">
        <v>0.0</v>
      </c>
      <c r="H3795" s="643">
        <f t="shared" si="2"/>
        <v>0</v>
      </c>
      <c r="I3795" s="653" t="s">
        <v>9183</v>
      </c>
      <c r="J3795" s="634">
        <v>0.02</v>
      </c>
      <c r="K3795" s="635" t="s">
        <v>9140</v>
      </c>
      <c r="L3795" s="639"/>
      <c r="M3795" s="640"/>
      <c r="N3795" s="637"/>
      <c r="O3795" s="564"/>
      <c r="P3795" s="654"/>
      <c r="Q3795" s="25"/>
    </row>
    <row r="3796" ht="30.75" customHeight="1" outlineLevel="1">
      <c r="A3796" s="564"/>
      <c r="B3796" s="649">
        <f t="shared" si="3"/>
        <v>3790</v>
      </c>
      <c r="C3796" s="650"/>
      <c r="D3796" s="258">
        <v>4.820080460848E12</v>
      </c>
      <c r="E3796" s="259" t="s">
        <v>1082</v>
      </c>
      <c r="F3796" s="631" t="s">
        <v>9189</v>
      </c>
      <c r="G3796" s="645">
        <v>35060.81</v>
      </c>
      <c r="H3796" s="646">
        <f t="shared" si="2"/>
        <v>42.072972</v>
      </c>
      <c r="I3796" s="591"/>
      <c r="J3796" s="634">
        <v>0.02</v>
      </c>
      <c r="K3796" s="635" t="s">
        <v>9140</v>
      </c>
      <c r="L3796" s="639"/>
      <c r="M3796" s="640"/>
      <c r="N3796" s="637"/>
      <c r="O3796" s="564"/>
      <c r="P3796" s="638"/>
    </row>
    <row r="3797" ht="30.75" customHeight="1" outlineLevel="1">
      <c r="A3797" s="564"/>
      <c r="B3797" s="216">
        <f t="shared" si="3"/>
        <v>3791</v>
      </c>
      <c r="C3797" s="620"/>
      <c r="D3797" s="261">
        <v>4.820080460794E12</v>
      </c>
      <c r="E3797" s="260" t="s">
        <v>1084</v>
      </c>
      <c r="F3797" s="631" t="s">
        <v>9190</v>
      </c>
      <c r="G3797" s="632">
        <v>45429.73</v>
      </c>
      <c r="H3797" s="633">
        <f t="shared" si="2"/>
        <v>54.515676</v>
      </c>
      <c r="I3797" s="591"/>
      <c r="J3797" s="634">
        <v>0.02</v>
      </c>
      <c r="K3797" s="635" t="s">
        <v>9140</v>
      </c>
      <c r="L3797" s="639"/>
      <c r="M3797" s="640"/>
      <c r="N3797" s="637"/>
      <c r="O3797" s="564"/>
      <c r="P3797" s="638"/>
    </row>
    <row r="3798" ht="30.75" customHeight="1" outlineLevel="1">
      <c r="A3798" s="564"/>
      <c r="B3798" s="216">
        <f t="shared" si="3"/>
        <v>3792</v>
      </c>
      <c r="C3798" s="620"/>
      <c r="D3798" s="261">
        <v>4.820080460817E12</v>
      </c>
      <c r="E3798" s="260" t="s">
        <v>1086</v>
      </c>
      <c r="F3798" s="631" t="s">
        <v>9191</v>
      </c>
      <c r="G3798" s="632">
        <v>58508.26</v>
      </c>
      <c r="H3798" s="633">
        <f t="shared" si="2"/>
        <v>70.209912</v>
      </c>
      <c r="I3798" s="591"/>
      <c r="J3798" s="634">
        <v>0.02</v>
      </c>
      <c r="K3798" s="635" t="s">
        <v>9140</v>
      </c>
      <c r="L3798" s="639"/>
      <c r="M3798" s="640"/>
      <c r="N3798" s="637"/>
      <c r="O3798" s="564"/>
      <c r="P3798" s="638"/>
    </row>
    <row r="3799" ht="30.75" customHeight="1" outlineLevel="1">
      <c r="A3799" s="564"/>
      <c r="B3799" s="216">
        <f t="shared" si="3"/>
        <v>3793</v>
      </c>
      <c r="C3799" s="620"/>
      <c r="D3799" s="261" t="s">
        <v>1088</v>
      </c>
      <c r="E3799" s="260" t="s">
        <v>1089</v>
      </c>
      <c r="F3799" s="631" t="s">
        <v>9192</v>
      </c>
      <c r="G3799" s="632">
        <v>87631.24</v>
      </c>
      <c r="H3799" s="633">
        <f t="shared" si="2"/>
        <v>105.157488</v>
      </c>
      <c r="I3799" s="591"/>
      <c r="J3799" s="634">
        <v>0.02</v>
      </c>
      <c r="K3799" s="635" t="s">
        <v>9140</v>
      </c>
      <c r="L3799" s="639"/>
      <c r="M3799" s="640"/>
      <c r="N3799" s="637"/>
      <c r="O3799" s="564"/>
      <c r="P3799" s="638"/>
    </row>
    <row r="3800" ht="30.75" customHeight="1" outlineLevel="1">
      <c r="A3800" s="564"/>
      <c r="B3800" s="216">
        <f t="shared" si="3"/>
        <v>3794</v>
      </c>
      <c r="C3800" s="620"/>
      <c r="D3800" s="261" t="s">
        <v>1091</v>
      </c>
      <c r="E3800" s="260" t="s">
        <v>1092</v>
      </c>
      <c r="F3800" s="631" t="s">
        <v>9193</v>
      </c>
      <c r="G3800" s="632">
        <v>146776.19</v>
      </c>
      <c r="H3800" s="633">
        <f t="shared" si="2"/>
        <v>176.131428</v>
      </c>
      <c r="I3800" s="591"/>
      <c r="J3800" s="634">
        <v>0.02</v>
      </c>
      <c r="K3800" s="635" t="s">
        <v>9140</v>
      </c>
      <c r="L3800" s="639"/>
      <c r="M3800" s="640"/>
      <c r="N3800" s="637"/>
      <c r="O3800" s="564"/>
      <c r="P3800" s="654"/>
      <c r="Q3800" s="25"/>
    </row>
    <row r="3801" ht="30.75" customHeight="1" outlineLevel="1">
      <c r="A3801" s="564"/>
      <c r="B3801" s="647">
        <f t="shared" si="3"/>
        <v>3795</v>
      </c>
      <c r="C3801" s="648"/>
      <c r="D3801" s="262" t="s">
        <v>1094</v>
      </c>
      <c r="E3801" s="263" t="s">
        <v>1095</v>
      </c>
      <c r="F3801" s="641" t="s">
        <v>9194</v>
      </c>
      <c r="G3801" s="655">
        <v>223837.61</v>
      </c>
      <c r="H3801" s="643">
        <f t="shared" si="2"/>
        <v>268.605132</v>
      </c>
      <c r="I3801" s="591"/>
      <c r="J3801" s="634">
        <v>0.02</v>
      </c>
      <c r="K3801" s="635" t="s">
        <v>9140</v>
      </c>
      <c r="L3801" s="639"/>
      <c r="M3801" s="640"/>
      <c r="N3801" s="637"/>
      <c r="O3801" s="564"/>
      <c r="P3801" s="654"/>
      <c r="Q3801" s="25"/>
    </row>
    <row r="3802" ht="25.5" customHeight="1" outlineLevel="1">
      <c r="A3802" s="564"/>
      <c r="B3802" s="649">
        <f t="shared" si="3"/>
        <v>3796</v>
      </c>
      <c r="C3802" s="650"/>
      <c r="D3802" s="258">
        <v>4.82008046077E12</v>
      </c>
      <c r="E3802" s="259" t="s">
        <v>1097</v>
      </c>
      <c r="F3802" s="631" t="s">
        <v>9195</v>
      </c>
      <c r="G3802" s="645">
        <v>0.0</v>
      </c>
      <c r="H3802" s="646">
        <f t="shared" si="2"/>
        <v>0</v>
      </c>
      <c r="I3802" s="653" t="s">
        <v>9183</v>
      </c>
      <c r="J3802" s="634">
        <v>0.02</v>
      </c>
      <c r="K3802" s="635" t="s">
        <v>9140</v>
      </c>
      <c r="L3802" s="639"/>
      <c r="M3802" s="640"/>
      <c r="N3802" s="637"/>
      <c r="O3802" s="564"/>
      <c r="P3802" s="638"/>
    </row>
    <row r="3803" ht="25.5" customHeight="1" outlineLevel="1">
      <c r="A3803" s="564"/>
      <c r="B3803" s="216">
        <f t="shared" si="3"/>
        <v>3797</v>
      </c>
      <c r="C3803" s="620"/>
      <c r="D3803" s="261">
        <v>4.820080460909E12</v>
      </c>
      <c r="E3803" s="260" t="s">
        <v>1099</v>
      </c>
      <c r="F3803" s="631" t="s">
        <v>9196</v>
      </c>
      <c r="G3803" s="632">
        <v>0.0</v>
      </c>
      <c r="H3803" s="633">
        <f t="shared" si="2"/>
        <v>0</v>
      </c>
      <c r="I3803" s="653" t="s">
        <v>9183</v>
      </c>
      <c r="J3803" s="634">
        <v>0.02</v>
      </c>
      <c r="K3803" s="635" t="s">
        <v>9140</v>
      </c>
      <c r="L3803" s="639"/>
      <c r="M3803" s="640"/>
      <c r="N3803" s="637"/>
      <c r="O3803" s="564"/>
      <c r="P3803" s="654"/>
      <c r="Q3803" s="25"/>
    </row>
    <row r="3804" ht="25.5" customHeight="1" outlineLevel="1">
      <c r="A3804" s="564"/>
      <c r="B3804" s="647">
        <f t="shared" si="3"/>
        <v>3798</v>
      </c>
      <c r="C3804" s="648"/>
      <c r="D3804" s="262">
        <v>4.820080460831E12</v>
      </c>
      <c r="E3804" s="263" t="s">
        <v>1101</v>
      </c>
      <c r="F3804" s="641" t="s">
        <v>9197</v>
      </c>
      <c r="G3804" s="655">
        <v>0.0</v>
      </c>
      <c r="H3804" s="643">
        <f t="shared" si="2"/>
        <v>0</v>
      </c>
      <c r="I3804" s="653" t="s">
        <v>9183</v>
      </c>
      <c r="J3804" s="634">
        <v>0.02</v>
      </c>
      <c r="K3804" s="635" t="s">
        <v>9140</v>
      </c>
      <c r="L3804" s="639"/>
      <c r="M3804" s="640"/>
      <c r="N3804" s="637"/>
      <c r="O3804" s="564"/>
      <c r="P3804" s="654"/>
      <c r="Q3804" s="25"/>
    </row>
    <row r="3805" ht="25.5" customHeight="1" outlineLevel="1">
      <c r="A3805" s="564"/>
      <c r="B3805" s="649">
        <f t="shared" si="3"/>
        <v>3799</v>
      </c>
      <c r="C3805" s="650"/>
      <c r="D3805" s="258">
        <v>4.820080460824E12</v>
      </c>
      <c r="E3805" s="259" t="s">
        <v>1103</v>
      </c>
      <c r="F3805" s="631" t="s">
        <v>9198</v>
      </c>
      <c r="G3805" s="645">
        <v>97027.33</v>
      </c>
      <c r="H3805" s="646">
        <f t="shared" si="2"/>
        <v>116.432796</v>
      </c>
      <c r="I3805" s="591"/>
      <c r="J3805" s="634">
        <v>0.02</v>
      </c>
      <c r="K3805" s="635" t="s">
        <v>9140</v>
      </c>
      <c r="L3805" s="639"/>
      <c r="M3805" s="640"/>
      <c r="N3805" s="637"/>
      <c r="O3805" s="564"/>
      <c r="P3805" s="638"/>
    </row>
    <row r="3806" ht="25.5" customHeight="1" outlineLevel="1">
      <c r="A3806" s="564"/>
      <c r="B3806" s="216">
        <f t="shared" si="3"/>
        <v>3800</v>
      </c>
      <c r="C3806" s="620"/>
      <c r="D3806" s="261">
        <v>4.820080460893E12</v>
      </c>
      <c r="E3806" s="260" t="s">
        <v>1105</v>
      </c>
      <c r="F3806" s="631" t="s">
        <v>9199</v>
      </c>
      <c r="G3806" s="632">
        <v>169573.16</v>
      </c>
      <c r="H3806" s="633">
        <f t="shared" si="2"/>
        <v>203.487792</v>
      </c>
      <c r="I3806" s="591"/>
      <c r="J3806" s="634">
        <v>0.02</v>
      </c>
      <c r="K3806" s="635" t="s">
        <v>9140</v>
      </c>
      <c r="L3806" s="639"/>
      <c r="M3806" s="640"/>
      <c r="N3806" s="637"/>
      <c r="O3806" s="564"/>
      <c r="P3806" s="638"/>
    </row>
    <row r="3807" ht="25.5" customHeight="1" outlineLevel="1">
      <c r="A3807" s="564"/>
      <c r="B3807" s="647">
        <f t="shared" si="3"/>
        <v>3801</v>
      </c>
      <c r="C3807" s="648"/>
      <c r="D3807" s="262">
        <v>4.820080460886E12</v>
      </c>
      <c r="E3807" s="263" t="s">
        <v>1107</v>
      </c>
      <c r="F3807" s="641" t="s">
        <v>9200</v>
      </c>
      <c r="G3807" s="655">
        <v>247970.26</v>
      </c>
      <c r="H3807" s="643">
        <f t="shared" si="2"/>
        <v>297.564312</v>
      </c>
      <c r="I3807" s="591"/>
      <c r="J3807" s="634">
        <v>0.02</v>
      </c>
      <c r="K3807" s="635" t="s">
        <v>9140</v>
      </c>
      <c r="L3807" s="639"/>
      <c r="M3807" s="640"/>
      <c r="N3807" s="637"/>
      <c r="O3807" s="564"/>
      <c r="P3807" s="638"/>
    </row>
    <row r="3808" ht="25.5" customHeight="1" outlineLevel="1">
      <c r="A3808" s="564"/>
      <c r="B3808" s="649">
        <f t="shared" si="3"/>
        <v>3802</v>
      </c>
      <c r="C3808" s="650"/>
      <c r="D3808" s="258" t="s">
        <v>986</v>
      </c>
      <c r="E3808" s="259" t="s">
        <v>9201</v>
      </c>
      <c r="F3808" s="656" t="s">
        <v>9202</v>
      </c>
      <c r="G3808" s="645">
        <v>23043.64</v>
      </c>
      <c r="H3808" s="646">
        <f t="shared" si="2"/>
        <v>27.652368</v>
      </c>
      <c r="I3808" s="591"/>
      <c r="J3808" s="634">
        <v>0.02</v>
      </c>
      <c r="K3808" s="635" t="s">
        <v>9140</v>
      </c>
      <c r="L3808" s="639"/>
      <c r="M3808" s="640"/>
      <c r="N3808" s="637"/>
      <c r="O3808" s="564"/>
      <c r="P3808" s="638"/>
    </row>
    <row r="3809" ht="25.5" customHeight="1" outlineLevel="1">
      <c r="A3809" s="564"/>
      <c r="B3809" s="649">
        <f t="shared" si="3"/>
        <v>3803</v>
      </c>
      <c r="C3809" s="650"/>
      <c r="D3809" s="261" t="s">
        <v>989</v>
      </c>
      <c r="E3809" s="260" t="s">
        <v>9203</v>
      </c>
      <c r="F3809" s="656" t="s">
        <v>9204</v>
      </c>
      <c r="G3809" s="632">
        <v>28829.42</v>
      </c>
      <c r="H3809" s="633">
        <f t="shared" si="2"/>
        <v>34.595304</v>
      </c>
      <c r="I3809" s="591"/>
      <c r="J3809" s="634">
        <v>0.02</v>
      </c>
      <c r="K3809" s="635" t="s">
        <v>9140</v>
      </c>
      <c r="L3809" s="639"/>
      <c r="M3809" s="640"/>
      <c r="N3809" s="637"/>
      <c r="O3809" s="564"/>
      <c r="P3809" s="654"/>
      <c r="Q3809" s="25"/>
    </row>
    <row r="3810" ht="25.5" customHeight="1" outlineLevel="1">
      <c r="A3810" s="564"/>
      <c r="B3810" s="649">
        <f t="shared" si="3"/>
        <v>3804</v>
      </c>
      <c r="C3810" s="650"/>
      <c r="D3810" s="261" t="s">
        <v>992</v>
      </c>
      <c r="E3810" s="260" t="s">
        <v>9205</v>
      </c>
      <c r="F3810" s="656" t="s">
        <v>9206</v>
      </c>
      <c r="G3810" s="632">
        <v>37632.3</v>
      </c>
      <c r="H3810" s="633">
        <f t="shared" si="2"/>
        <v>45.15876</v>
      </c>
      <c r="I3810" s="591"/>
      <c r="J3810" s="634">
        <v>0.02</v>
      </c>
      <c r="K3810" s="635" t="s">
        <v>9140</v>
      </c>
      <c r="L3810" s="639"/>
      <c r="M3810" s="640"/>
      <c r="N3810" s="637"/>
      <c r="O3810" s="564"/>
      <c r="P3810" s="654"/>
      <c r="Q3810" s="25"/>
    </row>
    <row r="3811" ht="25.5" customHeight="1" outlineLevel="1">
      <c r="A3811" s="564"/>
      <c r="B3811" s="649">
        <f t="shared" si="3"/>
        <v>3805</v>
      </c>
      <c r="C3811" s="650"/>
      <c r="D3811" s="261" t="s">
        <v>995</v>
      </c>
      <c r="E3811" s="260" t="s">
        <v>9207</v>
      </c>
      <c r="F3811" s="656" t="s">
        <v>9208</v>
      </c>
      <c r="G3811" s="632">
        <v>52292.05</v>
      </c>
      <c r="H3811" s="633">
        <f t="shared" si="2"/>
        <v>62.75046</v>
      </c>
      <c r="I3811" s="591"/>
      <c r="J3811" s="634">
        <v>0.02</v>
      </c>
      <c r="K3811" s="635" t="s">
        <v>9140</v>
      </c>
      <c r="L3811" s="639"/>
      <c r="M3811" s="640"/>
      <c r="N3811" s="637"/>
      <c r="O3811" s="564"/>
      <c r="P3811" s="654"/>
      <c r="Q3811" s="25"/>
    </row>
    <row r="3812" ht="25.5" customHeight="1" outlineLevel="1">
      <c r="A3812" s="564"/>
      <c r="B3812" s="649">
        <f t="shared" si="3"/>
        <v>3806</v>
      </c>
      <c r="C3812" s="650"/>
      <c r="D3812" s="261" t="s">
        <v>998</v>
      </c>
      <c r="E3812" s="260" t="s">
        <v>9209</v>
      </c>
      <c r="F3812" s="656" t="s">
        <v>9210</v>
      </c>
      <c r="G3812" s="632">
        <v>66053.12</v>
      </c>
      <c r="H3812" s="633">
        <f t="shared" si="2"/>
        <v>79.263744</v>
      </c>
      <c r="I3812" s="591"/>
      <c r="J3812" s="634">
        <v>0.02</v>
      </c>
      <c r="K3812" s="635" t="s">
        <v>9140</v>
      </c>
      <c r="L3812" s="639"/>
      <c r="M3812" s="640"/>
      <c r="N3812" s="637"/>
      <c r="O3812" s="564"/>
      <c r="P3812" s="654"/>
      <c r="Q3812" s="25"/>
    </row>
    <row r="3813" ht="25.5" customHeight="1" outlineLevel="1">
      <c r="A3813" s="564"/>
      <c r="B3813" s="649">
        <f t="shared" si="3"/>
        <v>3807</v>
      </c>
      <c r="C3813" s="650"/>
      <c r="D3813" s="261" t="s">
        <v>1001</v>
      </c>
      <c r="E3813" s="260" t="s">
        <v>9211</v>
      </c>
      <c r="F3813" s="656" t="s">
        <v>9212</v>
      </c>
      <c r="G3813" s="632">
        <v>85697.74</v>
      </c>
      <c r="H3813" s="633">
        <f t="shared" si="2"/>
        <v>102.837288</v>
      </c>
      <c r="I3813" s="591"/>
      <c r="J3813" s="634">
        <v>0.02</v>
      </c>
      <c r="K3813" s="635" t="s">
        <v>9140</v>
      </c>
      <c r="L3813" s="639"/>
      <c r="M3813" s="640"/>
      <c r="N3813" s="637"/>
      <c r="O3813" s="564"/>
      <c r="P3813" s="654"/>
      <c r="Q3813" s="25"/>
    </row>
    <row r="3814" ht="25.5" customHeight="1" outlineLevel="1">
      <c r="A3814" s="564"/>
      <c r="B3814" s="649">
        <f t="shared" si="3"/>
        <v>3808</v>
      </c>
      <c r="C3814" s="650"/>
      <c r="D3814" s="261" t="s">
        <v>1007</v>
      </c>
      <c r="E3814" s="260" t="s">
        <v>9213</v>
      </c>
      <c r="F3814" s="656" t="s">
        <v>9214</v>
      </c>
      <c r="G3814" s="632">
        <v>0.0</v>
      </c>
      <c r="H3814" s="633">
        <f t="shared" si="2"/>
        <v>0</v>
      </c>
      <c r="I3814" s="653" t="s">
        <v>9183</v>
      </c>
      <c r="J3814" s="634">
        <v>0.02</v>
      </c>
      <c r="K3814" s="635" t="s">
        <v>9140</v>
      </c>
      <c r="L3814" s="639"/>
      <c r="M3814" s="640"/>
      <c r="N3814" s="637"/>
      <c r="O3814" s="564"/>
      <c r="P3814" s="654"/>
      <c r="Q3814" s="25"/>
    </row>
    <row r="3815" ht="25.5" customHeight="1" outlineLevel="1">
      <c r="A3815" s="564"/>
      <c r="B3815" s="649">
        <f t="shared" si="3"/>
        <v>3809</v>
      </c>
      <c r="C3815" s="650"/>
      <c r="D3815" s="261" t="s">
        <v>1010</v>
      </c>
      <c r="E3815" s="260" t="s">
        <v>9215</v>
      </c>
      <c r="F3815" s="656" t="s">
        <v>9216</v>
      </c>
      <c r="G3815" s="632">
        <v>0.0</v>
      </c>
      <c r="H3815" s="633">
        <f t="shared" si="2"/>
        <v>0</v>
      </c>
      <c r="I3815" s="653" t="s">
        <v>9183</v>
      </c>
      <c r="J3815" s="634">
        <v>0.02</v>
      </c>
      <c r="K3815" s="635" t="s">
        <v>9140</v>
      </c>
      <c r="L3815" s="639"/>
      <c r="M3815" s="640"/>
      <c r="N3815" s="637"/>
      <c r="O3815" s="564"/>
      <c r="P3815" s="654"/>
      <c r="Q3815" s="25"/>
    </row>
    <row r="3816" ht="25.5" customHeight="1" outlineLevel="1">
      <c r="A3816" s="564"/>
      <c r="B3816" s="649">
        <f t="shared" si="3"/>
        <v>3810</v>
      </c>
      <c r="C3816" s="620"/>
      <c r="D3816" s="261" t="s">
        <v>1014</v>
      </c>
      <c r="E3816" s="260" t="s">
        <v>1015</v>
      </c>
      <c r="F3816" s="656" t="s">
        <v>9217</v>
      </c>
      <c r="G3816" s="632">
        <v>16047.15</v>
      </c>
      <c r="H3816" s="633">
        <f t="shared" si="2"/>
        <v>19.25658</v>
      </c>
      <c r="I3816" s="591"/>
      <c r="J3816" s="634">
        <v>0.02</v>
      </c>
      <c r="K3816" s="635" t="s">
        <v>9140</v>
      </c>
      <c r="L3816" s="639"/>
      <c r="M3816" s="640"/>
      <c r="N3816" s="637"/>
      <c r="O3816" s="564"/>
      <c r="P3816" s="638"/>
    </row>
    <row r="3817" ht="25.5" customHeight="1" outlineLevel="1">
      <c r="A3817" s="564"/>
      <c r="B3817" s="649">
        <f t="shared" si="3"/>
        <v>3811</v>
      </c>
      <c r="C3817" s="620"/>
      <c r="D3817" s="261" t="s">
        <v>1017</v>
      </c>
      <c r="E3817" s="260" t="s">
        <v>1018</v>
      </c>
      <c r="F3817" s="656" t="s">
        <v>9218</v>
      </c>
      <c r="G3817" s="632">
        <v>20612.07</v>
      </c>
      <c r="H3817" s="633">
        <f t="shared" si="2"/>
        <v>24.734484</v>
      </c>
      <c r="I3817" s="591"/>
      <c r="J3817" s="634">
        <v>0.02</v>
      </c>
      <c r="K3817" s="635" t="s">
        <v>9140</v>
      </c>
      <c r="L3817" s="639"/>
      <c r="M3817" s="640"/>
      <c r="N3817" s="637"/>
      <c r="O3817" s="564"/>
      <c r="P3817" s="638"/>
      <c r="Q3817" s="25"/>
    </row>
    <row r="3818" ht="25.5" customHeight="1" outlineLevel="1">
      <c r="A3818" s="564"/>
      <c r="B3818" s="649">
        <f t="shared" si="3"/>
        <v>3812</v>
      </c>
      <c r="C3818" s="620"/>
      <c r="D3818" s="261" t="s">
        <v>1020</v>
      </c>
      <c r="E3818" s="260" t="s">
        <v>9219</v>
      </c>
      <c r="F3818" s="656" t="s">
        <v>9220</v>
      </c>
      <c r="G3818" s="632">
        <v>26139.92857142856</v>
      </c>
      <c r="H3818" s="633">
        <f t="shared" si="2"/>
        <v>31.36791429</v>
      </c>
      <c r="I3818" s="591"/>
      <c r="J3818" s="634">
        <v>0.02</v>
      </c>
      <c r="K3818" s="635" t="s">
        <v>9140</v>
      </c>
      <c r="L3818" s="639"/>
      <c r="M3818" s="640"/>
      <c r="N3818" s="637"/>
      <c r="O3818" s="564"/>
      <c r="P3818" s="638"/>
      <c r="Q3818" s="25"/>
    </row>
    <row r="3819" ht="25.5" customHeight="1" outlineLevel="1">
      <c r="A3819" s="564"/>
      <c r="B3819" s="649">
        <f t="shared" si="3"/>
        <v>3813</v>
      </c>
      <c r="C3819" s="620"/>
      <c r="D3819" s="261" t="s">
        <v>1023</v>
      </c>
      <c r="E3819" s="260" t="s">
        <v>1024</v>
      </c>
      <c r="F3819" s="656" t="s">
        <v>9221</v>
      </c>
      <c r="G3819" s="632">
        <v>35581.98761904763</v>
      </c>
      <c r="H3819" s="633">
        <f t="shared" si="2"/>
        <v>42.69838514</v>
      </c>
      <c r="I3819" s="591"/>
      <c r="J3819" s="634">
        <v>0.02</v>
      </c>
      <c r="K3819" s="635" t="s">
        <v>9140</v>
      </c>
      <c r="L3819" s="639"/>
      <c r="M3819" s="640"/>
      <c r="N3819" s="637"/>
      <c r="O3819" s="564"/>
      <c r="P3819" s="638"/>
      <c r="Q3819" s="25"/>
    </row>
    <row r="3820" ht="25.5" customHeight="1" outlineLevel="1">
      <c r="A3820" s="564"/>
      <c r="B3820" s="649">
        <f t="shared" si="3"/>
        <v>3814</v>
      </c>
      <c r="C3820" s="620"/>
      <c r="D3820" s="261" t="s">
        <v>1026</v>
      </c>
      <c r="E3820" s="260" t="s">
        <v>9222</v>
      </c>
      <c r="F3820" s="656" t="s">
        <v>9223</v>
      </c>
      <c r="G3820" s="632">
        <v>45150.78571428571</v>
      </c>
      <c r="H3820" s="633">
        <f t="shared" si="2"/>
        <v>54.18094286</v>
      </c>
      <c r="I3820" s="591"/>
      <c r="J3820" s="634">
        <v>0.02</v>
      </c>
      <c r="K3820" s="635" t="s">
        <v>9140</v>
      </c>
      <c r="L3820" s="639"/>
      <c r="M3820" s="640"/>
      <c r="N3820" s="637"/>
      <c r="O3820" s="564"/>
      <c r="P3820" s="638"/>
      <c r="Q3820" s="25"/>
    </row>
    <row r="3821" ht="25.5" customHeight="1" outlineLevel="1">
      <c r="A3821" s="564"/>
      <c r="B3821" s="649">
        <f t="shared" si="3"/>
        <v>3815</v>
      </c>
      <c r="C3821" s="620"/>
      <c r="D3821" s="261" t="s">
        <v>1029</v>
      </c>
      <c r="E3821" s="260" t="s">
        <v>1030</v>
      </c>
      <c r="F3821" s="656" t="s">
        <v>9224</v>
      </c>
      <c r="G3821" s="632">
        <v>58585.124761904764</v>
      </c>
      <c r="H3821" s="633">
        <f t="shared" si="2"/>
        <v>70.30214971</v>
      </c>
      <c r="I3821" s="591"/>
      <c r="J3821" s="634">
        <v>0.02</v>
      </c>
      <c r="K3821" s="635" t="s">
        <v>9140</v>
      </c>
      <c r="L3821" s="639"/>
      <c r="M3821" s="640"/>
      <c r="N3821" s="637"/>
      <c r="O3821" s="564"/>
      <c r="P3821" s="638"/>
      <c r="Q3821" s="25"/>
    </row>
    <row r="3822" ht="25.5" customHeight="1" outlineLevel="1">
      <c r="A3822" s="564"/>
      <c r="B3822" s="649">
        <f t="shared" si="3"/>
        <v>3816</v>
      </c>
      <c r="C3822" s="620"/>
      <c r="D3822" s="261" t="s">
        <v>1032</v>
      </c>
      <c r="E3822" s="260" t="s">
        <v>9225</v>
      </c>
      <c r="F3822" s="656" t="s">
        <v>9226</v>
      </c>
      <c r="G3822" s="632">
        <v>110864.98190476188</v>
      </c>
      <c r="H3822" s="633">
        <f t="shared" si="2"/>
        <v>133.0379783</v>
      </c>
      <c r="I3822" s="591"/>
      <c r="J3822" s="634">
        <v>0.02</v>
      </c>
      <c r="K3822" s="635" t="s">
        <v>9140</v>
      </c>
      <c r="L3822" s="639"/>
      <c r="M3822" s="640"/>
      <c r="N3822" s="637"/>
      <c r="O3822" s="564"/>
      <c r="P3822" s="638"/>
      <c r="Q3822" s="25"/>
    </row>
    <row r="3823" ht="25.5" customHeight="1" outlineLevel="1">
      <c r="A3823" s="564"/>
      <c r="B3823" s="649">
        <f t="shared" si="3"/>
        <v>3817</v>
      </c>
      <c r="C3823" s="620"/>
      <c r="D3823" s="261" t="s">
        <v>1035</v>
      </c>
      <c r="E3823" s="260" t="s">
        <v>9227</v>
      </c>
      <c r="F3823" s="656" t="s">
        <v>9228</v>
      </c>
      <c r="G3823" s="632">
        <v>157774.2719047619</v>
      </c>
      <c r="H3823" s="633">
        <f t="shared" si="2"/>
        <v>189.3291263</v>
      </c>
      <c r="I3823" s="591"/>
      <c r="J3823" s="634">
        <v>0.02</v>
      </c>
      <c r="K3823" s="635" t="s">
        <v>9140</v>
      </c>
      <c r="L3823" s="639"/>
      <c r="M3823" s="640"/>
      <c r="N3823" s="637"/>
      <c r="O3823" s="564"/>
      <c r="P3823" s="638"/>
      <c r="Q3823" s="25"/>
    </row>
    <row r="3824" ht="25.5" customHeight="1" outlineLevel="1">
      <c r="A3824" s="564"/>
      <c r="B3824" s="649">
        <f t="shared" si="3"/>
        <v>3818</v>
      </c>
      <c r="C3824" s="620"/>
      <c r="D3824" s="261" t="s">
        <v>1039</v>
      </c>
      <c r="E3824" s="260" t="s">
        <v>9229</v>
      </c>
      <c r="F3824" s="656" t="s">
        <v>9230</v>
      </c>
      <c r="G3824" s="632">
        <v>18558.17</v>
      </c>
      <c r="H3824" s="633">
        <f t="shared" si="2"/>
        <v>22.269804</v>
      </c>
      <c r="I3824" s="591"/>
      <c r="J3824" s="634">
        <v>0.02</v>
      </c>
      <c r="K3824" s="635" t="s">
        <v>9140</v>
      </c>
      <c r="L3824" s="639"/>
      <c r="M3824" s="640"/>
      <c r="N3824" s="637"/>
      <c r="O3824" s="564"/>
      <c r="P3824" s="638"/>
    </row>
    <row r="3825" ht="25.5" customHeight="1" outlineLevel="1">
      <c r="A3825" s="564"/>
      <c r="B3825" s="649">
        <f t="shared" si="3"/>
        <v>3819</v>
      </c>
      <c r="C3825" s="620"/>
      <c r="D3825" s="261" t="s">
        <v>1042</v>
      </c>
      <c r="E3825" s="260" t="s">
        <v>9231</v>
      </c>
      <c r="F3825" s="656" t="s">
        <v>9232</v>
      </c>
      <c r="G3825" s="632">
        <v>22363.77</v>
      </c>
      <c r="H3825" s="633">
        <f t="shared" si="2"/>
        <v>26.836524</v>
      </c>
      <c r="I3825" s="591"/>
      <c r="J3825" s="634">
        <v>0.02</v>
      </c>
      <c r="K3825" s="635" t="s">
        <v>9140</v>
      </c>
      <c r="L3825" s="639"/>
      <c r="M3825" s="640"/>
      <c r="N3825" s="637"/>
      <c r="O3825" s="564"/>
      <c r="P3825" s="638"/>
    </row>
    <row r="3826" ht="25.5" customHeight="1" outlineLevel="1">
      <c r="A3826" s="564"/>
      <c r="B3826" s="649">
        <f t="shared" si="3"/>
        <v>3820</v>
      </c>
      <c r="C3826" s="620"/>
      <c r="D3826" s="261" t="s">
        <v>1045</v>
      </c>
      <c r="E3826" s="260" t="s">
        <v>9233</v>
      </c>
      <c r="F3826" s="656" t="s">
        <v>9234</v>
      </c>
      <c r="G3826" s="632">
        <v>29355.78</v>
      </c>
      <c r="H3826" s="633">
        <f t="shared" si="2"/>
        <v>35.226936</v>
      </c>
      <c r="I3826" s="591"/>
      <c r="J3826" s="634">
        <v>0.02</v>
      </c>
      <c r="K3826" s="635" t="s">
        <v>9140</v>
      </c>
      <c r="L3826" s="639"/>
      <c r="M3826" s="640"/>
      <c r="N3826" s="637"/>
      <c r="O3826" s="564"/>
      <c r="P3826" s="638"/>
    </row>
    <row r="3827" ht="25.5" customHeight="1" outlineLevel="1">
      <c r="A3827" s="564"/>
      <c r="B3827" s="649">
        <f t="shared" si="3"/>
        <v>3821</v>
      </c>
      <c r="C3827" s="620"/>
      <c r="D3827" s="261" t="s">
        <v>1048</v>
      </c>
      <c r="E3827" s="260" t="s">
        <v>1049</v>
      </c>
      <c r="F3827" s="656" t="s">
        <v>9235</v>
      </c>
      <c r="G3827" s="632">
        <v>40298.2</v>
      </c>
      <c r="H3827" s="633">
        <f t="shared" si="2"/>
        <v>48.35784</v>
      </c>
      <c r="I3827" s="591"/>
      <c r="J3827" s="634">
        <v>0.02</v>
      </c>
      <c r="K3827" s="635" t="s">
        <v>9140</v>
      </c>
      <c r="L3827" s="639"/>
      <c r="M3827" s="640"/>
      <c r="N3827" s="637"/>
      <c r="O3827" s="564"/>
      <c r="P3827" s="638"/>
    </row>
    <row r="3828" ht="25.5" customHeight="1" outlineLevel="1">
      <c r="A3828" s="564"/>
      <c r="B3828" s="649">
        <f t="shared" si="3"/>
        <v>3822</v>
      </c>
      <c r="C3828" s="620"/>
      <c r="D3828" s="261" t="s">
        <v>1051</v>
      </c>
      <c r="E3828" s="260" t="s">
        <v>9236</v>
      </c>
      <c r="F3828" s="656" t="s">
        <v>9237</v>
      </c>
      <c r="G3828" s="632">
        <v>51080.65</v>
      </c>
      <c r="H3828" s="633">
        <f t="shared" si="2"/>
        <v>61.29678</v>
      </c>
      <c r="I3828" s="591"/>
      <c r="J3828" s="634">
        <v>0.02</v>
      </c>
      <c r="K3828" s="635" t="s">
        <v>9140</v>
      </c>
      <c r="L3828" s="639"/>
      <c r="M3828" s="640"/>
      <c r="N3828" s="637"/>
      <c r="O3828" s="564"/>
      <c r="P3828" s="638"/>
    </row>
    <row r="3829" ht="25.5" customHeight="1" outlineLevel="1">
      <c r="A3829" s="564"/>
      <c r="B3829" s="649">
        <f t="shared" si="3"/>
        <v>3823</v>
      </c>
      <c r="C3829" s="620"/>
      <c r="D3829" s="261" t="s">
        <v>1054</v>
      </c>
      <c r="E3829" s="260" t="s">
        <v>9238</v>
      </c>
      <c r="F3829" s="656" t="s">
        <v>9239</v>
      </c>
      <c r="G3829" s="632">
        <v>67366.31</v>
      </c>
      <c r="H3829" s="633">
        <f t="shared" si="2"/>
        <v>80.839572</v>
      </c>
      <c r="I3829" s="591"/>
      <c r="J3829" s="634">
        <v>0.02</v>
      </c>
      <c r="K3829" s="635" t="s">
        <v>9140</v>
      </c>
      <c r="L3829" s="639"/>
      <c r="M3829" s="640"/>
      <c r="N3829" s="637"/>
      <c r="O3829" s="564"/>
      <c r="P3829" s="638"/>
    </row>
    <row r="3830" ht="25.5" customHeight="1" outlineLevel="1">
      <c r="A3830" s="564"/>
      <c r="B3830" s="649">
        <f t="shared" si="3"/>
        <v>3824</v>
      </c>
      <c r="C3830" s="620"/>
      <c r="D3830" s="261" t="s">
        <v>1057</v>
      </c>
      <c r="E3830" s="260" t="s">
        <v>9240</v>
      </c>
      <c r="F3830" s="656" t="s">
        <v>9241</v>
      </c>
      <c r="G3830" s="632">
        <v>130925.16</v>
      </c>
      <c r="H3830" s="633">
        <f t="shared" si="2"/>
        <v>157.110192</v>
      </c>
      <c r="I3830" s="591"/>
      <c r="J3830" s="634">
        <v>0.02</v>
      </c>
      <c r="K3830" s="635" t="s">
        <v>9140</v>
      </c>
      <c r="L3830" s="639"/>
      <c r="M3830" s="640"/>
      <c r="N3830" s="637"/>
      <c r="O3830" s="564"/>
      <c r="P3830" s="638"/>
    </row>
    <row r="3831" ht="25.5" customHeight="1" outlineLevel="1">
      <c r="A3831" s="564"/>
      <c r="B3831" s="649">
        <f t="shared" si="3"/>
        <v>3825</v>
      </c>
      <c r="C3831" s="648"/>
      <c r="D3831" s="262" t="s">
        <v>1060</v>
      </c>
      <c r="E3831" s="263" t="s">
        <v>9242</v>
      </c>
      <c r="F3831" s="657" t="s">
        <v>9243</v>
      </c>
      <c r="G3831" s="655">
        <v>169335.64</v>
      </c>
      <c r="H3831" s="643">
        <f t="shared" si="2"/>
        <v>203.202768</v>
      </c>
      <c r="I3831" s="591"/>
      <c r="J3831" s="634">
        <v>0.02</v>
      </c>
      <c r="K3831" s="635" t="s">
        <v>9140</v>
      </c>
      <c r="L3831" s="639"/>
      <c r="M3831" s="640"/>
      <c r="N3831" s="637"/>
      <c r="O3831" s="564"/>
      <c r="P3831" s="638"/>
    </row>
    <row r="3832" ht="25.5" customHeight="1" outlineLevel="1">
      <c r="A3832" s="564"/>
      <c r="B3832" s="649">
        <f t="shared" si="3"/>
        <v>3826</v>
      </c>
      <c r="C3832" s="658"/>
      <c r="D3832" s="659">
        <v>4.820080460022E12</v>
      </c>
      <c r="E3832" s="660" t="s">
        <v>1980</v>
      </c>
      <c r="F3832" s="399" t="s">
        <v>9244</v>
      </c>
      <c r="G3832" s="661">
        <v>30995.44907598517</v>
      </c>
      <c r="H3832" s="662">
        <f t="shared" si="2"/>
        <v>37.19453889</v>
      </c>
      <c r="I3832" s="591"/>
      <c r="J3832" s="634">
        <v>0.02</v>
      </c>
      <c r="K3832" s="635" t="s">
        <v>9140</v>
      </c>
      <c r="L3832" s="630"/>
      <c r="M3832" s="578"/>
      <c r="N3832" s="564"/>
      <c r="O3832" s="564"/>
      <c r="P3832" s="654"/>
      <c r="Q3832" s="25"/>
    </row>
    <row r="3833" ht="25.5" customHeight="1" outlineLevel="1">
      <c r="A3833" s="564"/>
      <c r="B3833" s="649">
        <f t="shared" si="3"/>
        <v>3827</v>
      </c>
      <c r="C3833" s="658"/>
      <c r="D3833" s="663">
        <v>4.820080460916E12</v>
      </c>
      <c r="E3833" s="664" t="s">
        <v>2072</v>
      </c>
      <c r="F3833" s="402" t="s">
        <v>9245</v>
      </c>
      <c r="G3833" s="665">
        <v>31594.586591385854</v>
      </c>
      <c r="H3833" s="666">
        <f t="shared" si="2"/>
        <v>37.91350391</v>
      </c>
      <c r="I3833" s="591"/>
      <c r="J3833" s="634">
        <v>0.02</v>
      </c>
      <c r="K3833" s="635" t="s">
        <v>9140</v>
      </c>
      <c r="L3833" s="630"/>
      <c r="M3833" s="578"/>
      <c r="N3833" s="564"/>
      <c r="O3833" s="564"/>
      <c r="P3833" s="654"/>
      <c r="Q3833" s="25"/>
    </row>
    <row r="3834" ht="25.5" customHeight="1" outlineLevel="1">
      <c r="A3834" s="564"/>
      <c r="B3834" s="649">
        <f t="shared" si="3"/>
        <v>3828</v>
      </c>
      <c r="C3834" s="658"/>
      <c r="D3834" s="663">
        <v>4.820080460046E12</v>
      </c>
      <c r="E3834" s="664" t="s">
        <v>2155</v>
      </c>
      <c r="F3834" s="402" t="s">
        <v>9246</v>
      </c>
      <c r="G3834" s="665">
        <v>50872.674618472</v>
      </c>
      <c r="H3834" s="666">
        <f t="shared" si="2"/>
        <v>61.04720954</v>
      </c>
      <c r="I3834" s="591"/>
      <c r="J3834" s="634">
        <v>0.02</v>
      </c>
      <c r="K3834" s="635" t="s">
        <v>9140</v>
      </c>
      <c r="L3834" s="630"/>
      <c r="M3834" s="578"/>
      <c r="N3834" s="564"/>
      <c r="O3834" s="564"/>
      <c r="P3834" s="654"/>
      <c r="Q3834" s="25"/>
    </row>
    <row r="3835" ht="25.5" customHeight="1" outlineLevel="1">
      <c r="A3835" s="564"/>
      <c r="B3835" s="649">
        <f t="shared" si="3"/>
        <v>3829</v>
      </c>
      <c r="C3835" s="658"/>
      <c r="D3835" s="663">
        <v>4.82008046006E12</v>
      </c>
      <c r="E3835" s="664" t="s">
        <v>2238</v>
      </c>
      <c r="F3835" s="402" t="s">
        <v>9247</v>
      </c>
      <c r="G3835" s="665">
        <v>82683.39384163081</v>
      </c>
      <c r="H3835" s="666">
        <f t="shared" si="2"/>
        <v>99.22007261</v>
      </c>
      <c r="I3835" s="591"/>
      <c r="J3835" s="634">
        <v>0.02</v>
      </c>
      <c r="K3835" s="635" t="s">
        <v>9140</v>
      </c>
      <c r="L3835" s="630"/>
      <c r="M3835" s="578"/>
      <c r="N3835" s="564"/>
      <c r="O3835" s="564"/>
      <c r="P3835" s="654"/>
      <c r="Q3835" s="25"/>
    </row>
    <row r="3836" ht="25.5" customHeight="1" outlineLevel="1">
      <c r="A3836" s="564"/>
      <c r="B3836" s="649">
        <f t="shared" si="3"/>
        <v>3830</v>
      </c>
      <c r="C3836" s="648"/>
      <c r="D3836" s="667">
        <v>4.820080460084E12</v>
      </c>
      <c r="E3836" s="668" t="s">
        <v>1767</v>
      </c>
      <c r="F3836" s="669" t="s">
        <v>9248</v>
      </c>
      <c r="G3836" s="655">
        <v>24486.803143111112</v>
      </c>
      <c r="H3836" s="643">
        <f t="shared" si="2"/>
        <v>29.38416377</v>
      </c>
      <c r="I3836" s="591"/>
      <c r="J3836" s="634">
        <v>0.02</v>
      </c>
      <c r="K3836" s="635" t="s">
        <v>9140</v>
      </c>
      <c r="L3836" s="630"/>
      <c r="M3836" s="578"/>
      <c r="N3836" s="564"/>
      <c r="O3836" s="564"/>
      <c r="P3836" s="654"/>
      <c r="Q3836" s="25"/>
    </row>
    <row r="3837" ht="25.5" customHeight="1" outlineLevel="1">
      <c r="A3837" s="564"/>
      <c r="B3837" s="649">
        <f t="shared" si="3"/>
        <v>3831</v>
      </c>
      <c r="C3837" s="650"/>
      <c r="D3837" s="670" t="s">
        <v>2366</v>
      </c>
      <c r="E3837" s="660" t="s">
        <v>2367</v>
      </c>
      <c r="F3837" s="399" t="s">
        <v>9249</v>
      </c>
      <c r="G3837" s="661">
        <v>33379.714389522494</v>
      </c>
      <c r="H3837" s="666">
        <f t="shared" si="2"/>
        <v>40.05565727</v>
      </c>
      <c r="I3837" s="591"/>
      <c r="J3837" s="634">
        <v>0.02</v>
      </c>
      <c r="K3837" s="635" t="s">
        <v>9140</v>
      </c>
      <c r="L3837" s="630"/>
      <c r="M3837" s="578"/>
      <c r="N3837" s="564"/>
      <c r="O3837" s="564"/>
      <c r="P3837" s="654"/>
      <c r="Q3837" s="25"/>
    </row>
    <row r="3838" ht="25.5" customHeight="1" outlineLevel="1">
      <c r="A3838" s="564"/>
      <c r="B3838" s="649">
        <f t="shared" si="3"/>
        <v>3832</v>
      </c>
      <c r="C3838" s="620"/>
      <c r="D3838" s="671" t="s">
        <v>9250</v>
      </c>
      <c r="E3838" s="664" t="s">
        <v>9251</v>
      </c>
      <c r="F3838" s="402" t="s">
        <v>9252</v>
      </c>
      <c r="G3838" s="665">
        <v>34024.939406107835</v>
      </c>
      <c r="H3838" s="633">
        <f t="shared" si="2"/>
        <v>40.82992729</v>
      </c>
      <c r="I3838" s="591"/>
      <c r="J3838" s="634">
        <v>0.02</v>
      </c>
      <c r="K3838" s="635" t="s">
        <v>9140</v>
      </c>
      <c r="L3838" s="630"/>
      <c r="M3838" s="578"/>
      <c r="N3838" s="564"/>
      <c r="O3838" s="564"/>
      <c r="P3838" s="654"/>
      <c r="Q3838" s="25"/>
    </row>
    <row r="3839" ht="25.5" customHeight="1" outlineLevel="1">
      <c r="A3839" s="564"/>
      <c r="B3839" s="649">
        <f t="shared" si="3"/>
        <v>3833</v>
      </c>
      <c r="C3839" s="620"/>
      <c r="D3839" s="671" t="s">
        <v>2382</v>
      </c>
      <c r="E3839" s="664" t="s">
        <v>2383</v>
      </c>
      <c r="F3839" s="402" t="s">
        <v>9253</v>
      </c>
      <c r="G3839" s="665">
        <v>54785.95728143138</v>
      </c>
      <c r="H3839" s="633">
        <f t="shared" si="2"/>
        <v>65.74314874</v>
      </c>
      <c r="I3839" s="591"/>
      <c r="J3839" s="634">
        <v>0.02</v>
      </c>
      <c r="K3839" s="635" t="s">
        <v>9140</v>
      </c>
      <c r="L3839" s="630"/>
      <c r="M3839" s="578"/>
      <c r="N3839" s="564"/>
      <c r="O3839" s="564"/>
      <c r="P3839" s="654"/>
      <c r="Q3839" s="25"/>
    </row>
    <row r="3840" ht="25.5" customHeight="1" outlineLevel="1">
      <c r="A3840" s="564"/>
      <c r="B3840" s="649">
        <f t="shared" si="3"/>
        <v>3834</v>
      </c>
      <c r="C3840" s="620"/>
      <c r="D3840" s="671" t="s">
        <v>2399</v>
      </c>
      <c r="E3840" s="664" t="s">
        <v>2400</v>
      </c>
      <c r="F3840" s="402" t="s">
        <v>9254</v>
      </c>
      <c r="G3840" s="665">
        <v>89043.65490637164</v>
      </c>
      <c r="H3840" s="633">
        <f t="shared" si="2"/>
        <v>106.8523859</v>
      </c>
      <c r="I3840" s="591"/>
      <c r="J3840" s="634">
        <v>0.02</v>
      </c>
      <c r="K3840" s="635" t="s">
        <v>9140</v>
      </c>
      <c r="L3840" s="630"/>
      <c r="M3840" s="578"/>
      <c r="N3840" s="564"/>
      <c r="O3840" s="564"/>
      <c r="P3840" s="654"/>
      <c r="Q3840" s="25"/>
    </row>
    <row r="3841" ht="25.5" customHeight="1" outlineLevel="1">
      <c r="A3841" s="564"/>
      <c r="B3841" s="649">
        <f t="shared" si="3"/>
        <v>3835</v>
      </c>
      <c r="C3841" s="648"/>
      <c r="D3841" s="667" t="s">
        <v>1771</v>
      </c>
      <c r="E3841" s="668" t="s">
        <v>1772</v>
      </c>
      <c r="F3841" s="669" t="s">
        <v>9255</v>
      </c>
      <c r="G3841" s="655">
        <v>26376.112623161076</v>
      </c>
      <c r="H3841" s="672">
        <f t="shared" si="2"/>
        <v>31.65133515</v>
      </c>
      <c r="I3841" s="591"/>
      <c r="J3841" s="634">
        <v>0.02</v>
      </c>
      <c r="K3841" s="635" t="s">
        <v>9140</v>
      </c>
      <c r="L3841" s="630"/>
      <c r="M3841" s="578"/>
      <c r="N3841" s="564"/>
      <c r="O3841" s="564"/>
      <c r="P3841" s="654"/>
      <c r="Q3841" s="25"/>
    </row>
    <row r="3842" ht="25.5" customHeight="1" outlineLevel="1">
      <c r="A3842" s="564"/>
      <c r="B3842" s="649"/>
      <c r="C3842" s="673"/>
      <c r="D3842" s="261">
        <v>4.820080461012E12</v>
      </c>
      <c r="E3842" s="259" t="s">
        <v>2435</v>
      </c>
      <c r="F3842" s="402" t="s">
        <v>9256</v>
      </c>
      <c r="G3842" s="661">
        <v>30995.44907598517</v>
      </c>
      <c r="H3842" s="633">
        <f t="shared" si="2"/>
        <v>37.19453889</v>
      </c>
      <c r="I3842" s="591"/>
      <c r="J3842" s="634">
        <v>0.02</v>
      </c>
      <c r="K3842" s="635" t="s">
        <v>9140</v>
      </c>
      <c r="L3842" s="630"/>
      <c r="M3842" s="578"/>
      <c r="N3842" s="564"/>
      <c r="O3842" s="564"/>
      <c r="P3842" s="654"/>
      <c r="Q3842" s="25"/>
    </row>
    <row r="3843" ht="25.5" customHeight="1" outlineLevel="1">
      <c r="A3843" s="564"/>
      <c r="B3843" s="649"/>
      <c r="C3843" s="673"/>
      <c r="D3843" s="261">
        <v>4.820080461029E12</v>
      </c>
      <c r="E3843" s="260" t="s">
        <v>2437</v>
      </c>
      <c r="F3843" s="402" t="s">
        <v>9257</v>
      </c>
      <c r="G3843" s="665">
        <v>50872.674618472</v>
      </c>
      <c r="H3843" s="633">
        <f t="shared" si="2"/>
        <v>61.04720954</v>
      </c>
      <c r="I3843" s="591"/>
      <c r="J3843" s="634">
        <v>0.02</v>
      </c>
      <c r="K3843" s="635" t="s">
        <v>9140</v>
      </c>
      <c r="L3843" s="630"/>
      <c r="M3843" s="578"/>
      <c r="N3843" s="564"/>
      <c r="O3843" s="564"/>
      <c r="P3843" s="654"/>
      <c r="Q3843" s="25"/>
    </row>
    <row r="3844" ht="25.5" customHeight="1" outlineLevel="1">
      <c r="A3844" s="564"/>
      <c r="B3844" s="649"/>
      <c r="C3844" s="674"/>
      <c r="D3844" s="675">
        <v>4.820080461036E12</v>
      </c>
      <c r="E3844" s="263" t="s">
        <v>2439</v>
      </c>
      <c r="F3844" s="669" t="s">
        <v>9258</v>
      </c>
      <c r="G3844" s="642">
        <v>82683.39384163081</v>
      </c>
      <c r="H3844" s="643">
        <f t="shared" si="2"/>
        <v>99.22007261</v>
      </c>
      <c r="I3844" s="591"/>
      <c r="J3844" s="634">
        <v>0.02</v>
      </c>
      <c r="K3844" s="635" t="s">
        <v>9140</v>
      </c>
      <c r="L3844" s="630"/>
      <c r="M3844" s="578"/>
      <c r="N3844" s="564"/>
      <c r="O3844" s="564"/>
      <c r="P3844" s="654"/>
      <c r="Q3844" s="25"/>
    </row>
    <row r="3845" ht="25.5" customHeight="1" outlineLevel="1">
      <c r="A3845" s="564"/>
      <c r="B3845" s="649">
        <f>B3841+1</f>
        <v>3836</v>
      </c>
      <c r="C3845" s="676"/>
      <c r="D3845" s="258" t="s">
        <v>1152</v>
      </c>
      <c r="E3845" s="259" t="s">
        <v>1152</v>
      </c>
      <c r="F3845" s="677" t="s">
        <v>1153</v>
      </c>
      <c r="G3845" s="645">
        <v>27876.712328767124</v>
      </c>
      <c r="H3845" s="646">
        <f t="shared" si="2"/>
        <v>33.45205479</v>
      </c>
      <c r="I3845" s="591"/>
      <c r="J3845" s="678"/>
      <c r="K3845" s="679"/>
      <c r="L3845" s="630"/>
      <c r="M3845" s="578"/>
      <c r="N3845" s="564"/>
      <c r="O3845" s="564"/>
      <c r="P3845" s="638"/>
    </row>
    <row r="3846" ht="25.5" customHeight="1" outlineLevel="1">
      <c r="A3846" s="564"/>
      <c r="B3846" s="649">
        <f t="shared" ref="B3846:B3862" si="4">B3845+1</f>
        <v>3837</v>
      </c>
      <c r="C3846" s="680"/>
      <c r="D3846" s="261" t="s">
        <v>1154</v>
      </c>
      <c r="E3846" s="260" t="s">
        <v>1154</v>
      </c>
      <c r="F3846" s="656" t="s">
        <v>9259</v>
      </c>
      <c r="G3846" s="665">
        <v>61600.347901717774</v>
      </c>
      <c r="H3846" s="633">
        <f t="shared" si="2"/>
        <v>73.92041748</v>
      </c>
      <c r="I3846" s="591"/>
      <c r="J3846" s="678"/>
      <c r="K3846" s="679"/>
      <c r="L3846" s="630"/>
      <c r="M3846" s="578"/>
      <c r="N3846" s="564"/>
      <c r="O3846" s="564"/>
      <c r="P3846" s="654"/>
      <c r="Q3846" s="25"/>
    </row>
    <row r="3847" ht="25.5" customHeight="1" outlineLevel="1">
      <c r="A3847" s="564"/>
      <c r="B3847" s="649">
        <f t="shared" si="4"/>
        <v>3838</v>
      </c>
      <c r="C3847" s="681"/>
      <c r="D3847" s="262" t="s">
        <v>1156</v>
      </c>
      <c r="E3847" s="263" t="s">
        <v>1156</v>
      </c>
      <c r="F3847" s="657" t="s">
        <v>9260</v>
      </c>
      <c r="G3847" s="655">
        <v>82757.1211132855</v>
      </c>
      <c r="H3847" s="643">
        <f t="shared" si="2"/>
        <v>99.30854534</v>
      </c>
      <c r="I3847" s="591"/>
      <c r="J3847" s="678"/>
      <c r="K3847" s="679"/>
      <c r="L3847" s="630"/>
      <c r="M3847" s="578"/>
      <c r="N3847" s="564"/>
      <c r="O3847" s="564"/>
      <c r="P3847" s="25"/>
      <c r="Q3847" s="25"/>
    </row>
    <row r="3848" ht="25.5" customHeight="1" outlineLevel="1">
      <c r="A3848" s="564"/>
      <c r="B3848" s="649">
        <f t="shared" si="4"/>
        <v>3839</v>
      </c>
      <c r="C3848" s="604"/>
      <c r="D3848" s="261"/>
      <c r="E3848" s="259" t="s">
        <v>1200</v>
      </c>
      <c r="F3848" s="677" t="s">
        <v>9261</v>
      </c>
      <c r="G3848" s="645">
        <v>42139.6</v>
      </c>
      <c r="H3848" s="646">
        <f t="shared" si="2"/>
        <v>50.56752</v>
      </c>
      <c r="I3848" s="591"/>
      <c r="J3848" s="682"/>
      <c r="K3848" s="679"/>
      <c r="L3848" s="630"/>
      <c r="M3848" s="578"/>
      <c r="N3848" s="564"/>
      <c r="O3848" s="564"/>
      <c r="P3848" s="25"/>
      <c r="Q3848" s="25"/>
    </row>
    <row r="3849" ht="25.5" customHeight="1" outlineLevel="1">
      <c r="A3849" s="564"/>
      <c r="B3849" s="649">
        <f t="shared" si="4"/>
        <v>3840</v>
      </c>
      <c r="C3849" s="683"/>
      <c r="D3849" s="261"/>
      <c r="E3849" s="260" t="s">
        <v>1208</v>
      </c>
      <c r="F3849" s="656" t="s">
        <v>1209</v>
      </c>
      <c r="G3849" s="632">
        <v>137138.50837138508</v>
      </c>
      <c r="H3849" s="633">
        <f t="shared" si="2"/>
        <v>164.56621</v>
      </c>
      <c r="I3849" s="591"/>
      <c r="J3849" s="682"/>
      <c r="K3849" s="679"/>
      <c r="L3849" s="630"/>
      <c r="M3849" s="578"/>
      <c r="N3849" s="564"/>
      <c r="O3849" s="564"/>
      <c r="P3849" s="25"/>
      <c r="Q3849" s="25"/>
    </row>
    <row r="3850" ht="25.5" customHeight="1" outlineLevel="1">
      <c r="A3850" s="564"/>
      <c r="B3850" s="649">
        <f t="shared" si="4"/>
        <v>3841</v>
      </c>
      <c r="C3850" s="681"/>
      <c r="D3850" s="675"/>
      <c r="E3850" s="263" t="s">
        <v>9262</v>
      </c>
      <c r="F3850" s="657" t="s">
        <v>9263</v>
      </c>
      <c r="G3850" s="655">
        <v>151641.6612307023</v>
      </c>
      <c r="H3850" s="643">
        <f t="shared" si="2"/>
        <v>181.9699935</v>
      </c>
      <c r="I3850" s="591"/>
      <c r="J3850" s="682"/>
      <c r="K3850" s="679"/>
      <c r="L3850" s="630"/>
      <c r="M3850" s="578"/>
      <c r="N3850" s="564"/>
      <c r="O3850" s="564"/>
      <c r="P3850" s="25"/>
      <c r="Q3850" s="25"/>
    </row>
    <row r="3851" ht="13.5" customHeight="1" outlineLevel="1">
      <c r="A3851" s="564"/>
      <c r="B3851" s="649">
        <f t="shared" si="4"/>
        <v>3842</v>
      </c>
      <c r="C3851" s="684"/>
      <c r="D3851" s="685" t="s">
        <v>4481</v>
      </c>
      <c r="E3851" s="686" t="s">
        <v>4482</v>
      </c>
      <c r="F3851" s="687" t="s">
        <v>4482</v>
      </c>
      <c r="G3851" s="688">
        <v>5626.728110599079</v>
      </c>
      <c r="H3851" s="689">
        <f t="shared" si="2"/>
        <v>6.752073733</v>
      </c>
      <c r="I3851" s="591"/>
      <c r="J3851" s="682"/>
      <c r="K3851" s="679"/>
      <c r="L3851" s="630"/>
      <c r="M3851" s="578"/>
      <c r="N3851" s="564"/>
      <c r="O3851" s="564"/>
      <c r="P3851" s="25"/>
      <c r="Q3851" s="25"/>
    </row>
    <row r="3852" ht="13.5" customHeight="1" outlineLevel="1">
      <c r="A3852" s="564"/>
      <c r="B3852" s="649">
        <f t="shared" si="4"/>
        <v>3843</v>
      </c>
      <c r="C3852" s="684"/>
      <c r="D3852" s="685" t="s">
        <v>4483</v>
      </c>
      <c r="E3852" s="686" t="s">
        <v>4484</v>
      </c>
      <c r="F3852" s="687" t="s">
        <v>4484</v>
      </c>
      <c r="G3852" s="688">
        <v>4793.99214883086</v>
      </c>
      <c r="H3852" s="689">
        <f t="shared" si="2"/>
        <v>5.752790579</v>
      </c>
      <c r="I3852" s="591"/>
      <c r="J3852" s="682"/>
      <c r="K3852" s="679"/>
      <c r="L3852" s="630"/>
      <c r="M3852" s="578"/>
      <c r="N3852" s="564"/>
      <c r="O3852" s="564"/>
      <c r="P3852" s="25"/>
      <c r="Q3852" s="25"/>
    </row>
    <row r="3853" ht="13.5" customHeight="1" outlineLevel="1">
      <c r="A3853" s="564"/>
      <c r="B3853" s="649">
        <f t="shared" si="4"/>
        <v>3844</v>
      </c>
      <c r="C3853" s="684"/>
      <c r="D3853" s="685" t="s">
        <v>4485</v>
      </c>
      <c r="E3853" s="686" t="s">
        <v>4486</v>
      </c>
      <c r="F3853" s="687" t="s">
        <v>4486</v>
      </c>
      <c r="G3853" s="688">
        <v>4537.122375832053</v>
      </c>
      <c r="H3853" s="689">
        <f t="shared" si="2"/>
        <v>5.444546851</v>
      </c>
      <c r="I3853" s="591"/>
      <c r="J3853" s="682"/>
      <c r="K3853" s="679"/>
      <c r="L3853" s="630"/>
      <c r="M3853" s="578"/>
      <c r="N3853" s="564"/>
      <c r="O3853" s="564"/>
      <c r="P3853" s="25"/>
      <c r="Q3853" s="25"/>
    </row>
    <row r="3854" ht="13.5" customHeight="1" outlineLevel="1">
      <c r="A3854" s="564"/>
      <c r="B3854" s="649">
        <f t="shared" si="4"/>
        <v>3845</v>
      </c>
      <c r="C3854" s="684"/>
      <c r="D3854" s="685" t="s">
        <v>4487</v>
      </c>
      <c r="E3854" s="686" t="s">
        <v>4488</v>
      </c>
      <c r="F3854" s="687" t="s">
        <v>4488</v>
      </c>
      <c r="G3854" s="688">
        <v>4639.8633469181605</v>
      </c>
      <c r="H3854" s="689">
        <f t="shared" si="2"/>
        <v>5.567836016</v>
      </c>
      <c r="I3854" s="591"/>
      <c r="J3854" s="682"/>
      <c r="K3854" s="679"/>
      <c r="L3854" s="630"/>
      <c r="M3854" s="578"/>
      <c r="N3854" s="564"/>
      <c r="O3854" s="564"/>
      <c r="P3854" s="25"/>
      <c r="Q3854" s="25"/>
    </row>
    <row r="3855" ht="13.5" customHeight="1" outlineLevel="1">
      <c r="A3855" s="564"/>
      <c r="B3855" s="649">
        <f t="shared" si="4"/>
        <v>3846</v>
      </c>
      <c r="C3855" s="684"/>
      <c r="D3855" s="685" t="s">
        <v>4489</v>
      </c>
      <c r="E3855" s="686" t="s">
        <v>4490</v>
      </c>
      <c r="F3855" s="687" t="s">
        <v>4490</v>
      </c>
      <c r="G3855" s="688">
        <v>52056.66495989076</v>
      </c>
      <c r="H3855" s="689">
        <f t="shared" si="2"/>
        <v>62.46799795</v>
      </c>
      <c r="I3855" s="591"/>
      <c r="J3855" s="682"/>
      <c r="K3855" s="679"/>
      <c r="L3855" s="630"/>
      <c r="M3855" s="578"/>
      <c r="N3855" s="564"/>
      <c r="O3855" s="564"/>
      <c r="P3855" s="25"/>
      <c r="Q3855" s="25"/>
    </row>
    <row r="3856" ht="13.5" customHeight="1" outlineLevel="1">
      <c r="A3856" s="564"/>
      <c r="B3856" s="649">
        <f t="shared" si="4"/>
        <v>3847</v>
      </c>
      <c r="C3856" s="684"/>
      <c r="D3856" s="685" t="s">
        <v>4491</v>
      </c>
      <c r="E3856" s="686" t="s">
        <v>4492</v>
      </c>
      <c r="F3856" s="687" t="s">
        <v>4492</v>
      </c>
      <c r="G3856" s="688">
        <v>994.1969619388974</v>
      </c>
      <c r="H3856" s="689">
        <f t="shared" si="2"/>
        <v>1.193036354</v>
      </c>
      <c r="I3856" s="591"/>
      <c r="J3856" s="682"/>
      <c r="K3856" s="679"/>
      <c r="L3856" s="630"/>
      <c r="M3856" s="578"/>
      <c r="N3856" s="564"/>
      <c r="O3856" s="564"/>
      <c r="P3856" s="25"/>
      <c r="Q3856" s="25"/>
    </row>
    <row r="3857" ht="13.5" customHeight="1" outlineLevel="1">
      <c r="A3857" s="564"/>
      <c r="B3857" s="649">
        <f t="shared" si="4"/>
        <v>3848</v>
      </c>
      <c r="C3857" s="684"/>
      <c r="D3857" s="685" t="s">
        <v>4493</v>
      </c>
      <c r="E3857" s="686" t="s">
        <v>4494</v>
      </c>
      <c r="F3857" s="687" t="s">
        <v>4494</v>
      </c>
      <c r="G3857" s="688">
        <v>5973.715651135006</v>
      </c>
      <c r="H3857" s="689">
        <f t="shared" si="2"/>
        <v>7.168458781</v>
      </c>
      <c r="I3857" s="591"/>
      <c r="J3857" s="682"/>
      <c r="K3857" s="679"/>
      <c r="L3857" s="630"/>
      <c r="M3857" s="578"/>
      <c r="N3857" s="564"/>
      <c r="O3857" s="564"/>
      <c r="P3857" s="25"/>
      <c r="Q3857" s="25"/>
    </row>
    <row r="3858" ht="13.5" customHeight="1" outlineLevel="1">
      <c r="A3858" s="564"/>
      <c r="B3858" s="649">
        <f t="shared" si="4"/>
        <v>3849</v>
      </c>
      <c r="C3858" s="684"/>
      <c r="D3858" s="685" t="s">
        <v>4495</v>
      </c>
      <c r="E3858" s="686" t="s">
        <v>4496</v>
      </c>
      <c r="F3858" s="687" t="s">
        <v>4496</v>
      </c>
      <c r="G3858" s="688">
        <v>524.7329420097092</v>
      </c>
      <c r="H3858" s="689">
        <f t="shared" si="2"/>
        <v>0.6296795304</v>
      </c>
      <c r="I3858" s="591"/>
      <c r="J3858" s="682"/>
      <c r="K3858" s="679"/>
      <c r="L3858" s="630"/>
      <c r="M3858" s="578"/>
      <c r="N3858" s="564"/>
      <c r="O3858" s="564"/>
      <c r="P3858" s="25"/>
      <c r="Q3858" s="25"/>
    </row>
    <row r="3859" ht="13.5" customHeight="1" outlineLevel="1">
      <c r="A3859" s="564"/>
      <c r="B3859" s="649">
        <f t="shared" si="4"/>
        <v>3850</v>
      </c>
      <c r="C3859" s="684"/>
      <c r="D3859" s="685" t="s">
        <v>4497</v>
      </c>
      <c r="E3859" s="686" t="s">
        <v>4498</v>
      </c>
      <c r="F3859" s="687" t="s">
        <v>4498</v>
      </c>
      <c r="G3859" s="688">
        <v>952.2102747909202</v>
      </c>
      <c r="H3859" s="689">
        <f t="shared" si="2"/>
        <v>1.14265233</v>
      </c>
      <c r="I3859" s="591"/>
      <c r="J3859" s="682"/>
      <c r="K3859" s="679"/>
      <c r="L3859" s="630"/>
      <c r="M3859" s="578"/>
      <c r="N3859" s="564"/>
      <c r="O3859" s="564"/>
      <c r="P3859" s="25"/>
      <c r="Q3859" s="25"/>
    </row>
    <row r="3860" ht="13.5" customHeight="1" outlineLevel="1">
      <c r="A3860" s="564"/>
      <c r="B3860" s="649">
        <f t="shared" si="4"/>
        <v>3851</v>
      </c>
      <c r="C3860" s="684"/>
      <c r="D3860" s="685" t="s">
        <v>4499</v>
      </c>
      <c r="E3860" s="686" t="s">
        <v>4500</v>
      </c>
      <c r="F3860" s="687" t="s">
        <v>4500</v>
      </c>
      <c r="G3860" s="688">
        <v>47226.489161973026</v>
      </c>
      <c r="H3860" s="689">
        <f t="shared" si="2"/>
        <v>56.67178699</v>
      </c>
      <c r="I3860" s="591"/>
      <c r="J3860" s="682"/>
      <c r="K3860" s="679"/>
      <c r="L3860" s="630"/>
      <c r="M3860" s="578"/>
      <c r="N3860" s="564"/>
      <c r="O3860" s="564"/>
      <c r="P3860" s="25"/>
      <c r="Q3860" s="25"/>
    </row>
    <row r="3861" ht="13.5" customHeight="1" outlineLevel="1">
      <c r="A3861" s="564"/>
      <c r="B3861" s="649">
        <f t="shared" si="4"/>
        <v>3852</v>
      </c>
      <c r="C3861" s="684"/>
      <c r="D3861" s="685" t="s">
        <v>4501</v>
      </c>
      <c r="E3861" s="686" t="s">
        <v>4502</v>
      </c>
      <c r="F3861" s="687" t="s">
        <v>4502</v>
      </c>
      <c r="G3861" s="688">
        <v>2138.2488479262674</v>
      </c>
      <c r="H3861" s="689">
        <f t="shared" si="2"/>
        <v>2.565898618</v>
      </c>
      <c r="I3861" s="591"/>
      <c r="J3861" s="682"/>
      <c r="K3861" s="679"/>
      <c r="L3861" s="630"/>
      <c r="M3861" s="578"/>
      <c r="N3861" s="564"/>
      <c r="O3861" s="564"/>
      <c r="P3861" s="25"/>
      <c r="Q3861" s="25"/>
    </row>
    <row r="3862" ht="13.5" customHeight="1" outlineLevel="1">
      <c r="A3862" s="564"/>
      <c r="B3862" s="649">
        <f t="shared" si="4"/>
        <v>3853</v>
      </c>
      <c r="C3862" s="690"/>
      <c r="D3862" s="691" t="s">
        <v>4503</v>
      </c>
      <c r="E3862" s="692" t="s">
        <v>4504</v>
      </c>
      <c r="F3862" s="693" t="s">
        <v>4504</v>
      </c>
      <c r="G3862" s="694">
        <v>3525.686977299882</v>
      </c>
      <c r="H3862" s="694">
        <f t="shared" si="2"/>
        <v>4.230824373</v>
      </c>
      <c r="I3862" s="591"/>
      <c r="J3862" s="682"/>
      <c r="K3862" s="679"/>
      <c r="L3862" s="630"/>
      <c r="M3862" s="578"/>
      <c r="N3862" s="564"/>
      <c r="O3862" s="564"/>
      <c r="P3862" s="25"/>
      <c r="Q3862" s="25"/>
    </row>
    <row r="3863" ht="15.0" customHeight="1">
      <c r="E3863" s="222"/>
      <c r="F3863" s="695"/>
      <c r="K3863" s="696"/>
    </row>
    <row r="3864" ht="15.0" customHeight="1">
      <c r="E3864" s="222"/>
      <c r="F3864" s="697"/>
      <c r="K3864" s="696"/>
    </row>
    <row r="3865" ht="15.0" customHeight="1">
      <c r="E3865" s="222"/>
      <c r="F3865" s="697"/>
      <c r="K3865" s="696"/>
    </row>
    <row r="3866" ht="15.0" customHeight="1">
      <c r="E3866" s="222"/>
      <c r="F3866" s="697"/>
      <c r="K3866" s="696"/>
    </row>
  </sheetData>
  <autoFilter ref="$A$5:$Q$3760"/>
  <hyperlinks>
    <hyperlink r:id="rId1" ref="A1"/>
  </hyperlinks>
  <printOptions/>
  <pageMargins bottom="0.21000000000000005" footer="0.0" header="0.0" left="0.16" right="0.11000000000000003" top="0.3"/>
  <pageSetup paperSize="9" scale="80" orientation="landscape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.43"/>
    <col customWidth="1" min="2" max="2" width="18.14"/>
    <col customWidth="1" min="3" max="3" width="9.14"/>
    <col customWidth="1" min="4" max="4" width="27.29"/>
    <col customWidth="1" min="5" max="5" width="7.71"/>
    <col customWidth="1" min="6" max="6" width="20.43"/>
    <col customWidth="1" min="7" max="13" width="7.71"/>
    <col customWidth="1" min="14" max="26" width="12.57"/>
  </cols>
  <sheetData>
    <row r="1">
      <c r="A1" s="161"/>
      <c r="B1" s="28" t="s">
        <v>5</v>
      </c>
      <c r="D1" s="25"/>
      <c r="E1" s="274" t="s">
        <v>9264</v>
      </c>
      <c r="L1" s="25"/>
      <c r="M1" s="25"/>
    </row>
    <row r="2">
      <c r="A2" s="27"/>
      <c r="B2" s="27"/>
      <c r="C2" s="27"/>
      <c r="D2" s="27"/>
      <c r="E2" s="698"/>
      <c r="F2" s="699"/>
      <c r="G2" s="27"/>
      <c r="H2" s="27"/>
      <c r="I2" s="27"/>
      <c r="J2" s="27"/>
      <c r="K2" s="27"/>
      <c r="L2" s="27"/>
      <c r="M2" s="27"/>
    </row>
    <row r="3">
      <c r="A3" s="27"/>
      <c r="B3" s="27"/>
      <c r="C3" s="27"/>
      <c r="D3" s="27"/>
      <c r="E3" s="698"/>
      <c r="F3" s="699"/>
      <c r="G3" s="27"/>
      <c r="H3" s="27"/>
      <c r="I3" s="27"/>
      <c r="J3" s="27"/>
      <c r="K3" s="27"/>
      <c r="L3" s="27"/>
      <c r="M3" s="27"/>
    </row>
    <row r="4">
      <c r="A4" s="27"/>
      <c r="B4" s="27"/>
      <c r="C4" s="700" t="s">
        <v>9265</v>
      </c>
      <c r="K4" s="27"/>
      <c r="L4" s="27"/>
      <c r="M4" s="27"/>
    </row>
    <row r="5">
      <c r="A5" s="27"/>
      <c r="B5" s="27"/>
      <c r="C5" s="700"/>
      <c r="D5" s="700"/>
      <c r="E5" s="701"/>
      <c r="F5" s="700"/>
      <c r="G5" s="700"/>
      <c r="H5" s="700"/>
      <c r="I5" s="700"/>
      <c r="J5" s="700"/>
      <c r="K5" s="27"/>
      <c r="L5" s="27"/>
      <c r="M5" s="27"/>
    </row>
    <row r="6" ht="23.25" customHeight="1">
      <c r="B6" s="702">
        <v>45323.0</v>
      </c>
      <c r="C6" s="703" t="s">
        <v>9266</v>
      </c>
      <c r="D6" s="704"/>
      <c r="E6" s="705"/>
      <c r="F6" s="706"/>
    </row>
    <row r="8" ht="21.75" customHeight="1">
      <c r="B8" s="702">
        <v>45358.0</v>
      </c>
      <c r="C8" s="703" t="s">
        <v>9266</v>
      </c>
      <c r="D8" s="704"/>
      <c r="E8" s="705"/>
      <c r="F8" s="706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3">
    <mergeCell ref="B1:C1"/>
    <mergeCell ref="E1:K1"/>
    <mergeCell ref="C4:J4"/>
  </mergeCells>
  <hyperlinks>
    <hyperlink r:id="rId1" ref="B1"/>
  </hyperlinks>
  <printOptions/>
  <pageMargins bottom="0.22000000000000006" footer="0.0" header="0.0" left="0.17" right="0.11000000000000003" top="0.17"/>
  <pageSetup paperSize="9" orientation="portrait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57"/>
    <col customWidth="1" min="3" max="3" width="18.57"/>
    <col customWidth="1" min="4" max="4" width="53.86"/>
    <col customWidth="1" min="5" max="5" width="9.86"/>
    <col customWidth="1" min="6" max="6" width="15.0"/>
    <col customWidth="1" min="7" max="7" width="13.14"/>
    <col customWidth="1" min="8" max="8" width="11.57"/>
    <col customWidth="1" min="9" max="26" width="8.71"/>
  </cols>
  <sheetData>
    <row r="1" ht="35.25" customHeight="1">
      <c r="A1" s="707" t="s">
        <v>9267</v>
      </c>
      <c r="B1" s="475"/>
      <c r="C1" s="475"/>
      <c r="E1" s="222" t="s">
        <v>9268</v>
      </c>
    </row>
    <row r="2" ht="50.25" customHeight="1">
      <c r="A2" s="468" t="s">
        <v>4507</v>
      </c>
      <c r="B2" s="580" t="s">
        <v>6</v>
      </c>
      <c r="C2" s="581" t="s">
        <v>4509</v>
      </c>
      <c r="D2" s="629"/>
      <c r="E2" s="708" t="s">
        <v>9269</v>
      </c>
      <c r="F2" s="171" t="s">
        <v>9270</v>
      </c>
      <c r="G2" s="469" t="s">
        <v>9271</v>
      </c>
      <c r="H2" s="173" t="s">
        <v>12</v>
      </c>
    </row>
    <row r="3" ht="14.25" customHeight="1">
      <c r="A3" s="217">
        <v>1.0</v>
      </c>
      <c r="B3" s="73">
        <v>8.595568904829E12</v>
      </c>
      <c r="C3" s="55" t="s">
        <v>9272</v>
      </c>
      <c r="D3" s="393" t="s">
        <v>9273</v>
      </c>
      <c r="E3" s="709">
        <v>0.005</v>
      </c>
      <c r="F3" s="589">
        <v>228000.0</v>
      </c>
      <c r="G3" s="590">
        <f t="shared" ref="G3:G6" si="1">F3/1000*1.2</f>
        <v>273.6</v>
      </c>
      <c r="H3" s="198">
        <f>G3*(100%-'ЗМІСТ'!$E$15)</f>
        <v>273.6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4.25" customHeight="1">
      <c r="A4" s="217">
        <v>2.0</v>
      </c>
      <c r="B4" s="73">
        <v>8.595568904836E12</v>
      </c>
      <c r="C4" s="55" t="s">
        <v>9274</v>
      </c>
      <c r="D4" s="393" t="s">
        <v>9273</v>
      </c>
      <c r="E4" s="709">
        <v>0.013</v>
      </c>
      <c r="F4" s="589">
        <v>228000.0</v>
      </c>
      <c r="G4" s="590">
        <f t="shared" si="1"/>
        <v>273.6</v>
      </c>
      <c r="H4" s="198">
        <f>G4*(100%-'ЗМІСТ'!$E$15)</f>
        <v>273.6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4.25" customHeight="1">
      <c r="A5" s="217">
        <v>3.0</v>
      </c>
      <c r="B5" s="73">
        <v>8.595057644953E12</v>
      </c>
      <c r="C5" s="55" t="s">
        <v>9275</v>
      </c>
      <c r="D5" s="393" t="s">
        <v>9276</v>
      </c>
      <c r="E5" s="709">
        <v>0.001</v>
      </c>
      <c r="F5" s="589">
        <v>197599.968</v>
      </c>
      <c r="G5" s="590">
        <f t="shared" si="1"/>
        <v>237.1199616</v>
      </c>
      <c r="H5" s="198">
        <f>G5*(100%-'ЗМІСТ'!$E$15)</f>
        <v>237.1199616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4.25" customHeight="1">
      <c r="A6" s="217">
        <v>4.0</v>
      </c>
      <c r="B6" s="73" t="s">
        <v>9277</v>
      </c>
      <c r="C6" s="55" t="s">
        <v>9278</v>
      </c>
      <c r="D6" s="393" t="s">
        <v>9279</v>
      </c>
      <c r="E6" s="709">
        <v>0.022</v>
      </c>
      <c r="F6" s="589">
        <v>334245.8879319163</v>
      </c>
      <c r="G6" s="590">
        <f t="shared" si="1"/>
        <v>401.0950655</v>
      </c>
      <c r="H6" s="198">
        <f>G6*(100%-'ЗМІСТ'!$E$15)</f>
        <v>401.0950655</v>
      </c>
    </row>
    <row r="7" ht="22.5" customHeight="1">
      <c r="A7" s="710" t="s">
        <v>1769</v>
      </c>
      <c r="B7" s="711" t="s">
        <v>9280</v>
      </c>
      <c r="C7" s="711"/>
      <c r="D7" s="711"/>
      <c r="E7" s="712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</row>
    <row r="8" ht="14.25" customHeight="1">
      <c r="E8" s="222"/>
    </row>
    <row r="9" ht="14.25" customHeight="1">
      <c r="E9" s="222"/>
    </row>
    <row r="10" ht="14.25" customHeight="1">
      <c r="E10" s="222"/>
    </row>
    <row r="11" ht="14.25" customHeight="1">
      <c r="E11" s="222"/>
    </row>
    <row r="12" ht="14.25" customHeight="1">
      <c r="E12" s="222"/>
    </row>
    <row r="13" ht="14.25" customHeight="1">
      <c r="E13" s="222"/>
    </row>
    <row r="14" ht="14.25" customHeight="1">
      <c r="E14" s="222"/>
    </row>
    <row r="15" ht="14.25" customHeight="1">
      <c r="E15" s="222"/>
    </row>
    <row r="16" ht="14.25" customHeight="1">
      <c r="E16" s="222"/>
    </row>
    <row r="17" ht="14.25" customHeight="1">
      <c r="E17" s="222"/>
    </row>
    <row r="18" ht="14.25" customHeight="1">
      <c r="E18" s="222"/>
    </row>
    <row r="19" ht="14.25" customHeight="1">
      <c r="E19" s="222"/>
    </row>
    <row r="20" ht="14.25" customHeight="1">
      <c r="E20" s="222"/>
    </row>
    <row r="21" ht="14.25" customHeight="1">
      <c r="E21" s="222"/>
    </row>
    <row r="22" ht="14.25" customHeight="1">
      <c r="E22" s="222"/>
    </row>
    <row r="23" ht="14.25" customHeight="1">
      <c r="E23" s="222"/>
    </row>
    <row r="24" ht="14.25" customHeight="1">
      <c r="E24" s="222"/>
    </row>
    <row r="25" ht="14.25" customHeight="1">
      <c r="E25" s="222"/>
    </row>
    <row r="26" ht="14.25" customHeight="1">
      <c r="E26" s="222"/>
    </row>
    <row r="27" ht="14.25" customHeight="1">
      <c r="E27" s="222"/>
    </row>
    <row r="28" ht="14.25" customHeight="1">
      <c r="E28" s="222"/>
    </row>
    <row r="29" ht="14.25" customHeight="1">
      <c r="E29" s="222"/>
    </row>
    <row r="30" ht="14.25" customHeight="1">
      <c r="E30" s="222"/>
    </row>
    <row r="31" ht="14.25" customHeight="1">
      <c r="E31" s="222"/>
    </row>
    <row r="32" ht="14.25" customHeight="1">
      <c r="E32" s="222"/>
    </row>
    <row r="33" ht="14.25" customHeight="1">
      <c r="E33" s="222"/>
    </row>
    <row r="34" ht="14.25" customHeight="1">
      <c r="E34" s="222"/>
    </row>
    <row r="35" ht="14.25" customHeight="1">
      <c r="E35" s="222"/>
    </row>
    <row r="36" ht="14.25" customHeight="1">
      <c r="E36" s="222"/>
    </row>
    <row r="37" ht="14.25" customHeight="1">
      <c r="E37" s="222"/>
    </row>
    <row r="38" ht="14.25" customHeight="1">
      <c r="E38" s="222"/>
    </row>
    <row r="39" ht="14.25" customHeight="1">
      <c r="E39" s="222"/>
    </row>
    <row r="40" ht="14.25" customHeight="1">
      <c r="E40" s="222"/>
    </row>
    <row r="41" ht="14.25" customHeight="1">
      <c r="E41" s="222"/>
    </row>
    <row r="42" ht="14.25" customHeight="1">
      <c r="E42" s="222"/>
    </row>
    <row r="43" ht="14.25" customHeight="1">
      <c r="E43" s="222"/>
    </row>
    <row r="44" ht="14.25" customHeight="1">
      <c r="E44" s="222"/>
    </row>
    <row r="45" ht="14.25" customHeight="1">
      <c r="E45" s="222"/>
    </row>
    <row r="46" ht="14.25" customHeight="1">
      <c r="E46" s="222"/>
    </row>
    <row r="47" ht="14.25" customHeight="1">
      <c r="E47" s="222"/>
    </row>
    <row r="48" ht="14.25" customHeight="1">
      <c r="E48" s="222"/>
    </row>
    <row r="49" ht="14.25" customHeight="1">
      <c r="E49" s="222"/>
    </row>
    <row r="50" ht="14.25" customHeight="1">
      <c r="E50" s="222"/>
    </row>
    <row r="51" ht="14.25" customHeight="1">
      <c r="E51" s="222"/>
    </row>
    <row r="52" ht="14.25" customHeight="1">
      <c r="E52" s="222"/>
    </row>
    <row r="53" ht="14.25" customHeight="1">
      <c r="E53" s="222"/>
    </row>
    <row r="54" ht="14.25" customHeight="1">
      <c r="E54" s="222"/>
    </row>
    <row r="55" ht="14.25" customHeight="1">
      <c r="E55" s="222"/>
    </row>
    <row r="56" ht="14.25" customHeight="1">
      <c r="E56" s="222"/>
    </row>
    <row r="57" ht="14.25" customHeight="1">
      <c r="E57" s="222"/>
    </row>
    <row r="58" ht="14.25" customHeight="1">
      <c r="E58" s="222"/>
    </row>
    <row r="59" ht="14.25" customHeight="1">
      <c r="E59" s="222"/>
    </row>
    <row r="60" ht="14.25" customHeight="1">
      <c r="E60" s="222"/>
    </row>
    <row r="61" ht="14.25" customHeight="1">
      <c r="E61" s="222"/>
    </row>
    <row r="62" ht="14.25" customHeight="1">
      <c r="E62" s="222"/>
    </row>
    <row r="63" ht="14.25" customHeight="1">
      <c r="E63" s="222"/>
    </row>
    <row r="64" ht="14.25" customHeight="1">
      <c r="E64" s="222"/>
    </row>
    <row r="65" ht="14.25" customHeight="1">
      <c r="E65" s="222"/>
    </row>
    <row r="66" ht="14.25" customHeight="1">
      <c r="E66" s="222"/>
    </row>
    <row r="67" ht="14.25" customHeight="1">
      <c r="E67" s="222"/>
    </row>
    <row r="68" ht="14.25" customHeight="1">
      <c r="E68" s="222"/>
    </row>
    <row r="69" ht="14.25" customHeight="1">
      <c r="E69" s="222"/>
    </row>
    <row r="70" ht="14.25" customHeight="1">
      <c r="E70" s="222"/>
    </row>
    <row r="71" ht="14.25" customHeight="1">
      <c r="E71" s="222"/>
    </row>
    <row r="72" ht="14.25" customHeight="1">
      <c r="E72" s="222"/>
    </row>
    <row r="73" ht="14.25" customHeight="1">
      <c r="E73" s="222"/>
    </row>
    <row r="74" ht="14.25" customHeight="1">
      <c r="E74" s="222"/>
    </row>
    <row r="75" ht="14.25" customHeight="1">
      <c r="E75" s="222"/>
    </row>
    <row r="76" ht="14.25" customHeight="1">
      <c r="E76" s="222"/>
    </row>
    <row r="77" ht="14.25" customHeight="1">
      <c r="E77" s="222"/>
    </row>
    <row r="78" ht="14.25" customHeight="1">
      <c r="E78" s="222"/>
    </row>
    <row r="79" ht="14.25" customHeight="1">
      <c r="E79" s="222"/>
    </row>
    <row r="80" ht="14.25" customHeight="1">
      <c r="E80" s="222"/>
    </row>
    <row r="81" ht="14.25" customHeight="1">
      <c r="E81" s="222"/>
    </row>
    <row r="82" ht="14.25" customHeight="1">
      <c r="E82" s="222"/>
    </row>
    <row r="83" ht="14.25" customHeight="1">
      <c r="E83" s="222"/>
    </row>
    <row r="84" ht="14.25" customHeight="1">
      <c r="E84" s="222"/>
    </row>
    <row r="85" ht="14.25" customHeight="1">
      <c r="E85" s="222"/>
    </row>
    <row r="86" ht="14.25" customHeight="1">
      <c r="E86" s="222"/>
    </row>
    <row r="87" ht="14.25" customHeight="1">
      <c r="E87" s="222"/>
    </row>
    <row r="88" ht="14.25" customHeight="1">
      <c r="E88" s="222"/>
    </row>
    <row r="89" ht="14.25" customHeight="1">
      <c r="E89" s="222"/>
    </row>
    <row r="90" ht="14.25" customHeight="1">
      <c r="E90" s="222"/>
    </row>
    <row r="91" ht="14.25" customHeight="1">
      <c r="E91" s="222"/>
    </row>
    <row r="92" ht="14.25" customHeight="1">
      <c r="E92" s="222"/>
    </row>
    <row r="93" ht="14.25" customHeight="1">
      <c r="E93" s="222"/>
    </row>
    <row r="94" ht="14.25" customHeight="1">
      <c r="E94" s="222"/>
    </row>
    <row r="95" ht="14.25" customHeight="1">
      <c r="E95" s="222"/>
    </row>
    <row r="96" ht="14.25" customHeight="1">
      <c r="E96" s="222"/>
    </row>
    <row r="97" ht="14.25" customHeight="1">
      <c r="E97" s="222"/>
    </row>
    <row r="98" ht="14.25" customHeight="1">
      <c r="E98" s="222"/>
    </row>
    <row r="99" ht="14.25" customHeight="1">
      <c r="E99" s="222"/>
    </row>
    <row r="100" ht="14.25" customHeight="1">
      <c r="E100" s="222"/>
    </row>
    <row r="101" ht="14.25" customHeight="1">
      <c r="E101" s="222"/>
    </row>
    <row r="102" ht="14.25" customHeight="1">
      <c r="E102" s="222"/>
    </row>
    <row r="103" ht="14.25" customHeight="1">
      <c r="E103" s="222"/>
    </row>
    <row r="104" ht="14.25" customHeight="1">
      <c r="E104" s="222"/>
    </row>
    <row r="105" ht="14.25" customHeight="1">
      <c r="E105" s="222"/>
    </row>
    <row r="106" ht="14.25" customHeight="1">
      <c r="E106" s="222"/>
    </row>
    <row r="107" ht="14.25" customHeight="1">
      <c r="E107" s="222"/>
    </row>
    <row r="108" ht="14.25" customHeight="1">
      <c r="E108" s="222"/>
    </row>
    <row r="109" ht="14.25" customHeight="1">
      <c r="E109" s="222"/>
    </row>
    <row r="110" ht="14.25" customHeight="1">
      <c r="E110" s="222"/>
    </row>
    <row r="111" ht="14.25" customHeight="1">
      <c r="E111" s="222"/>
    </row>
    <row r="112" ht="14.25" customHeight="1">
      <c r="E112" s="222"/>
    </row>
    <row r="113" ht="14.25" customHeight="1">
      <c r="E113" s="222"/>
    </row>
    <row r="114" ht="14.25" customHeight="1">
      <c r="E114" s="222"/>
    </row>
    <row r="115" ht="14.25" customHeight="1">
      <c r="E115" s="222"/>
    </row>
    <row r="116" ht="14.25" customHeight="1">
      <c r="E116" s="222"/>
    </row>
    <row r="117" ht="14.25" customHeight="1">
      <c r="E117" s="222"/>
    </row>
    <row r="118" ht="14.25" customHeight="1">
      <c r="E118" s="222"/>
    </row>
    <row r="119" ht="14.25" customHeight="1">
      <c r="E119" s="222"/>
    </row>
    <row r="120" ht="14.25" customHeight="1">
      <c r="E120" s="222"/>
    </row>
    <row r="121" ht="14.25" customHeight="1">
      <c r="E121" s="222"/>
    </row>
    <row r="122" ht="14.25" customHeight="1">
      <c r="E122" s="222"/>
    </row>
    <row r="123" ht="14.25" customHeight="1">
      <c r="E123" s="222"/>
    </row>
    <row r="124" ht="14.25" customHeight="1">
      <c r="E124" s="222"/>
    </row>
    <row r="125" ht="14.25" customHeight="1">
      <c r="E125" s="222"/>
    </row>
    <row r="126" ht="14.25" customHeight="1">
      <c r="E126" s="222"/>
    </row>
    <row r="127" ht="14.25" customHeight="1">
      <c r="E127" s="222"/>
    </row>
    <row r="128" ht="14.25" customHeight="1">
      <c r="E128" s="222"/>
    </row>
    <row r="129" ht="14.25" customHeight="1">
      <c r="E129" s="222"/>
    </row>
    <row r="130" ht="14.25" customHeight="1">
      <c r="E130" s="222"/>
    </row>
    <row r="131" ht="14.25" customHeight="1">
      <c r="E131" s="222"/>
    </row>
    <row r="132" ht="14.25" customHeight="1">
      <c r="E132" s="222"/>
    </row>
    <row r="133" ht="14.25" customHeight="1">
      <c r="E133" s="222"/>
    </row>
    <row r="134" ht="14.25" customHeight="1">
      <c r="E134" s="222"/>
    </row>
    <row r="135" ht="14.25" customHeight="1">
      <c r="E135" s="222"/>
    </row>
    <row r="136" ht="14.25" customHeight="1">
      <c r="E136" s="222"/>
    </row>
    <row r="137" ht="14.25" customHeight="1">
      <c r="E137" s="222"/>
    </row>
    <row r="138" ht="14.25" customHeight="1">
      <c r="E138" s="222"/>
    </row>
    <row r="139" ht="14.25" customHeight="1">
      <c r="E139" s="222"/>
    </row>
    <row r="140" ht="14.25" customHeight="1">
      <c r="E140" s="222"/>
    </row>
    <row r="141" ht="14.25" customHeight="1">
      <c r="E141" s="222"/>
    </row>
    <row r="142" ht="14.25" customHeight="1">
      <c r="E142" s="222"/>
    </row>
    <row r="143" ht="14.25" customHeight="1">
      <c r="E143" s="222"/>
    </row>
    <row r="144" ht="14.25" customHeight="1">
      <c r="E144" s="222"/>
    </row>
    <row r="145" ht="14.25" customHeight="1">
      <c r="E145" s="222"/>
    </row>
    <row r="146" ht="14.25" customHeight="1">
      <c r="E146" s="222"/>
    </row>
    <row r="147" ht="14.25" customHeight="1">
      <c r="E147" s="222"/>
    </row>
    <row r="148" ht="14.25" customHeight="1">
      <c r="E148" s="222"/>
    </row>
    <row r="149" ht="14.25" customHeight="1">
      <c r="E149" s="222"/>
    </row>
    <row r="150" ht="14.25" customHeight="1">
      <c r="E150" s="222"/>
    </row>
    <row r="151" ht="14.25" customHeight="1">
      <c r="E151" s="222"/>
    </row>
    <row r="152" ht="14.25" customHeight="1">
      <c r="E152" s="222"/>
    </row>
    <row r="153" ht="14.25" customHeight="1">
      <c r="E153" s="222"/>
    </row>
    <row r="154" ht="14.25" customHeight="1">
      <c r="E154" s="222"/>
    </row>
    <row r="155" ht="14.25" customHeight="1">
      <c r="E155" s="222"/>
    </row>
    <row r="156" ht="14.25" customHeight="1">
      <c r="E156" s="222"/>
    </row>
    <row r="157" ht="14.25" customHeight="1">
      <c r="E157" s="222"/>
    </row>
    <row r="158" ht="14.25" customHeight="1">
      <c r="E158" s="222"/>
    </row>
    <row r="159" ht="14.25" customHeight="1">
      <c r="E159" s="222"/>
    </row>
    <row r="160" ht="14.25" customHeight="1">
      <c r="E160" s="222"/>
    </row>
    <row r="161" ht="14.25" customHeight="1">
      <c r="E161" s="222"/>
    </row>
    <row r="162" ht="14.25" customHeight="1">
      <c r="E162" s="222"/>
    </row>
    <row r="163" ht="14.25" customHeight="1">
      <c r="E163" s="222"/>
    </row>
    <row r="164" ht="14.25" customHeight="1">
      <c r="E164" s="222"/>
    </row>
    <row r="165" ht="14.25" customHeight="1">
      <c r="E165" s="222"/>
    </row>
    <row r="166" ht="14.25" customHeight="1">
      <c r="E166" s="222"/>
    </row>
    <row r="167" ht="14.25" customHeight="1">
      <c r="E167" s="222"/>
    </row>
    <row r="168" ht="14.25" customHeight="1">
      <c r="E168" s="222"/>
    </row>
    <row r="169" ht="14.25" customHeight="1">
      <c r="E169" s="222"/>
    </row>
    <row r="170" ht="14.25" customHeight="1">
      <c r="E170" s="222"/>
    </row>
    <row r="171" ht="14.25" customHeight="1">
      <c r="E171" s="222"/>
    </row>
    <row r="172" ht="14.25" customHeight="1">
      <c r="E172" s="222"/>
    </row>
    <row r="173" ht="14.25" customHeight="1">
      <c r="E173" s="222"/>
    </row>
    <row r="174" ht="14.25" customHeight="1">
      <c r="E174" s="222"/>
    </row>
    <row r="175" ht="14.25" customHeight="1">
      <c r="E175" s="222"/>
    </row>
    <row r="176" ht="14.25" customHeight="1">
      <c r="E176" s="222"/>
    </row>
    <row r="177" ht="14.25" customHeight="1">
      <c r="E177" s="222"/>
    </row>
    <row r="178" ht="14.25" customHeight="1">
      <c r="E178" s="222"/>
    </row>
    <row r="179" ht="14.25" customHeight="1">
      <c r="E179" s="222"/>
    </row>
    <row r="180" ht="14.25" customHeight="1">
      <c r="E180" s="222"/>
    </row>
    <row r="181" ht="14.25" customHeight="1">
      <c r="E181" s="222"/>
    </row>
    <row r="182" ht="14.25" customHeight="1">
      <c r="E182" s="222"/>
    </row>
    <row r="183" ht="14.25" customHeight="1">
      <c r="E183" s="222"/>
    </row>
    <row r="184" ht="14.25" customHeight="1">
      <c r="E184" s="222"/>
    </row>
    <row r="185" ht="14.25" customHeight="1">
      <c r="E185" s="222"/>
    </row>
    <row r="186" ht="14.25" customHeight="1">
      <c r="E186" s="222"/>
    </row>
    <row r="187" ht="14.25" customHeight="1">
      <c r="E187" s="222"/>
    </row>
    <row r="188" ht="14.25" customHeight="1">
      <c r="E188" s="222"/>
    </row>
    <row r="189" ht="14.25" customHeight="1">
      <c r="E189" s="222"/>
    </row>
    <row r="190" ht="14.25" customHeight="1">
      <c r="E190" s="222"/>
    </row>
    <row r="191" ht="14.25" customHeight="1">
      <c r="E191" s="222"/>
    </row>
    <row r="192" ht="14.25" customHeight="1">
      <c r="E192" s="222"/>
    </row>
    <row r="193" ht="14.25" customHeight="1">
      <c r="E193" s="222"/>
    </row>
    <row r="194" ht="14.25" customHeight="1">
      <c r="E194" s="222"/>
    </row>
    <row r="195" ht="14.25" customHeight="1">
      <c r="E195" s="222"/>
    </row>
    <row r="196" ht="14.25" customHeight="1">
      <c r="E196" s="222"/>
    </row>
    <row r="197" ht="14.25" customHeight="1">
      <c r="E197" s="222"/>
    </row>
    <row r="198" ht="14.25" customHeight="1">
      <c r="E198" s="222"/>
    </row>
    <row r="199" ht="14.25" customHeight="1">
      <c r="E199" s="222"/>
    </row>
    <row r="200" ht="14.25" customHeight="1">
      <c r="E200" s="222"/>
    </row>
    <row r="201" ht="14.25" customHeight="1">
      <c r="E201" s="222"/>
    </row>
    <row r="202" ht="14.25" customHeight="1">
      <c r="E202" s="222"/>
    </row>
    <row r="203" ht="14.25" customHeight="1">
      <c r="E203" s="222"/>
    </row>
    <row r="204" ht="14.25" customHeight="1">
      <c r="E204" s="222"/>
    </row>
    <row r="205" ht="14.25" customHeight="1">
      <c r="E205" s="222"/>
    </row>
    <row r="206" ht="14.25" customHeight="1">
      <c r="E206" s="222"/>
    </row>
    <row r="207" ht="14.25" customHeight="1">
      <c r="E207" s="222"/>
    </row>
    <row r="208" ht="14.25" customHeight="1">
      <c r="E208" s="222"/>
    </row>
    <row r="209" ht="14.25" customHeight="1">
      <c r="E209" s="222"/>
    </row>
    <row r="210" ht="14.25" customHeight="1">
      <c r="E210" s="222"/>
    </row>
    <row r="211" ht="14.25" customHeight="1">
      <c r="E211" s="222"/>
    </row>
    <row r="212" ht="14.25" customHeight="1">
      <c r="E212" s="222"/>
    </row>
    <row r="213" ht="14.25" customHeight="1">
      <c r="E213" s="222"/>
    </row>
    <row r="214" ht="14.25" customHeight="1">
      <c r="E214" s="222"/>
    </row>
    <row r="215" ht="14.25" customHeight="1">
      <c r="E215" s="222"/>
    </row>
    <row r="216" ht="14.25" customHeight="1">
      <c r="E216" s="222"/>
    </row>
    <row r="217" ht="14.25" customHeight="1">
      <c r="E217" s="222"/>
    </row>
    <row r="218" ht="14.25" customHeight="1">
      <c r="E218" s="222"/>
    </row>
    <row r="219" ht="14.25" customHeight="1">
      <c r="E219" s="222"/>
    </row>
    <row r="220" ht="14.25" customHeight="1">
      <c r="E220" s="222"/>
    </row>
    <row r="221" ht="14.25" customHeight="1">
      <c r="E221" s="222"/>
    </row>
    <row r="222" ht="14.25" customHeight="1">
      <c r="E222" s="222"/>
    </row>
    <row r="223" ht="14.25" customHeight="1">
      <c r="E223" s="222"/>
    </row>
    <row r="224" ht="14.25" customHeight="1">
      <c r="E224" s="222"/>
    </row>
    <row r="225" ht="14.25" customHeight="1">
      <c r="E225" s="222"/>
    </row>
    <row r="226" ht="14.25" customHeight="1">
      <c r="E226" s="222"/>
    </row>
    <row r="227" ht="14.25" customHeight="1">
      <c r="E227" s="222"/>
    </row>
    <row r="228" ht="14.25" customHeight="1">
      <c r="E228" s="222"/>
    </row>
    <row r="229" ht="14.25" customHeight="1">
      <c r="E229" s="222"/>
    </row>
    <row r="230" ht="14.25" customHeight="1">
      <c r="E230" s="222"/>
    </row>
    <row r="231" ht="14.25" customHeight="1">
      <c r="E231" s="222"/>
    </row>
    <row r="232" ht="14.25" customHeight="1">
      <c r="E232" s="222"/>
    </row>
    <row r="233" ht="14.25" customHeight="1">
      <c r="E233" s="222"/>
    </row>
    <row r="234" ht="14.25" customHeight="1">
      <c r="E234" s="222"/>
    </row>
    <row r="235" ht="14.25" customHeight="1">
      <c r="E235" s="222"/>
    </row>
    <row r="236" ht="14.25" customHeight="1">
      <c r="E236" s="222"/>
    </row>
    <row r="237" ht="14.25" customHeight="1">
      <c r="E237" s="222"/>
    </row>
    <row r="238" ht="14.25" customHeight="1">
      <c r="E238" s="222"/>
    </row>
    <row r="239" ht="14.25" customHeight="1">
      <c r="E239" s="222"/>
    </row>
    <row r="240" ht="14.25" customHeight="1">
      <c r="E240" s="222"/>
    </row>
    <row r="241" ht="14.25" customHeight="1">
      <c r="E241" s="222"/>
    </row>
    <row r="242" ht="14.25" customHeight="1">
      <c r="E242" s="222"/>
    </row>
    <row r="243" ht="14.25" customHeight="1">
      <c r="E243" s="222"/>
    </row>
    <row r="244" ht="14.25" customHeight="1">
      <c r="E244" s="222"/>
    </row>
    <row r="245" ht="14.25" customHeight="1">
      <c r="E245" s="222"/>
    </row>
    <row r="246" ht="14.25" customHeight="1">
      <c r="E246" s="222"/>
    </row>
    <row r="247" ht="14.25" customHeight="1">
      <c r="E247" s="222"/>
    </row>
    <row r="248" ht="14.25" customHeight="1">
      <c r="E248" s="222"/>
    </row>
    <row r="249" ht="14.25" customHeight="1">
      <c r="E249" s="222"/>
    </row>
    <row r="250" ht="14.25" customHeight="1">
      <c r="E250" s="222"/>
    </row>
    <row r="251" ht="14.25" customHeight="1">
      <c r="E251" s="222"/>
    </row>
    <row r="252" ht="14.25" customHeight="1">
      <c r="E252" s="222"/>
    </row>
    <row r="253" ht="14.25" customHeight="1">
      <c r="E253" s="222"/>
    </row>
    <row r="254" ht="14.25" customHeight="1">
      <c r="E254" s="222"/>
    </row>
    <row r="255" ht="14.25" customHeight="1">
      <c r="E255" s="222"/>
    </row>
    <row r="256" ht="14.25" customHeight="1">
      <c r="E256" s="222"/>
    </row>
    <row r="257" ht="14.25" customHeight="1">
      <c r="E257" s="222"/>
    </row>
    <row r="258" ht="14.25" customHeight="1">
      <c r="E258" s="222"/>
    </row>
    <row r="259" ht="14.25" customHeight="1">
      <c r="E259" s="222"/>
    </row>
    <row r="260" ht="14.25" customHeight="1">
      <c r="E260" s="222"/>
    </row>
    <row r="261" ht="14.25" customHeight="1">
      <c r="E261" s="222"/>
    </row>
    <row r="262" ht="14.25" customHeight="1">
      <c r="E262" s="222"/>
    </row>
    <row r="263" ht="14.25" customHeight="1">
      <c r="E263" s="222"/>
    </row>
    <row r="264" ht="14.25" customHeight="1">
      <c r="E264" s="222"/>
    </row>
    <row r="265" ht="14.25" customHeight="1">
      <c r="E265" s="222"/>
    </row>
    <row r="266" ht="14.25" customHeight="1">
      <c r="E266" s="222"/>
    </row>
    <row r="267" ht="14.25" customHeight="1">
      <c r="E267" s="222"/>
    </row>
    <row r="268" ht="14.25" customHeight="1">
      <c r="E268" s="222"/>
    </row>
    <row r="269" ht="14.25" customHeight="1">
      <c r="E269" s="222"/>
    </row>
    <row r="270" ht="14.25" customHeight="1">
      <c r="E270" s="222"/>
    </row>
    <row r="271" ht="14.25" customHeight="1">
      <c r="E271" s="222"/>
    </row>
    <row r="272" ht="14.25" customHeight="1">
      <c r="E272" s="222"/>
    </row>
    <row r="273" ht="14.25" customHeight="1">
      <c r="E273" s="222"/>
    </row>
    <row r="274" ht="14.25" customHeight="1">
      <c r="E274" s="222"/>
    </row>
    <row r="275" ht="14.25" customHeight="1">
      <c r="E275" s="222"/>
    </row>
    <row r="276" ht="14.25" customHeight="1">
      <c r="E276" s="222"/>
    </row>
    <row r="277" ht="14.25" customHeight="1">
      <c r="E277" s="222"/>
    </row>
    <row r="278" ht="14.25" customHeight="1">
      <c r="E278" s="222"/>
    </row>
    <row r="279" ht="14.25" customHeight="1">
      <c r="E279" s="222"/>
    </row>
    <row r="280" ht="14.25" customHeight="1">
      <c r="E280" s="222"/>
    </row>
    <row r="281" ht="14.25" customHeight="1">
      <c r="E281" s="222"/>
    </row>
    <row r="282" ht="14.25" customHeight="1">
      <c r="E282" s="222"/>
    </row>
    <row r="283" ht="14.25" customHeight="1">
      <c r="E283" s="222"/>
    </row>
    <row r="284" ht="14.25" customHeight="1">
      <c r="E284" s="222"/>
    </row>
    <row r="285" ht="14.25" customHeight="1">
      <c r="E285" s="222"/>
    </row>
    <row r="286" ht="14.25" customHeight="1">
      <c r="E286" s="222"/>
    </row>
    <row r="287" ht="14.25" customHeight="1">
      <c r="E287" s="222"/>
    </row>
    <row r="288" ht="14.25" customHeight="1">
      <c r="E288" s="222"/>
    </row>
    <row r="289" ht="14.25" customHeight="1">
      <c r="E289" s="222"/>
    </row>
    <row r="290" ht="14.25" customHeight="1">
      <c r="E290" s="222"/>
    </row>
    <row r="291" ht="14.25" customHeight="1">
      <c r="E291" s="222"/>
    </row>
    <row r="292" ht="14.25" customHeight="1">
      <c r="E292" s="222"/>
    </row>
    <row r="293" ht="14.25" customHeight="1">
      <c r="E293" s="222"/>
    </row>
    <row r="294" ht="14.25" customHeight="1">
      <c r="E294" s="222"/>
    </row>
    <row r="295" ht="14.25" customHeight="1">
      <c r="E295" s="222"/>
    </row>
    <row r="296" ht="14.25" customHeight="1">
      <c r="E296" s="222"/>
    </row>
    <row r="297" ht="14.25" customHeight="1">
      <c r="E297" s="222"/>
    </row>
    <row r="298" ht="14.25" customHeight="1">
      <c r="E298" s="222"/>
    </row>
    <row r="299" ht="14.25" customHeight="1">
      <c r="E299" s="222"/>
    </row>
    <row r="300" ht="14.25" customHeight="1">
      <c r="E300" s="222"/>
    </row>
    <row r="301" ht="14.25" customHeight="1">
      <c r="E301" s="222"/>
    </row>
    <row r="302" ht="14.25" customHeight="1">
      <c r="E302" s="222"/>
    </row>
    <row r="303" ht="14.25" customHeight="1">
      <c r="E303" s="222"/>
    </row>
    <row r="304" ht="14.25" customHeight="1">
      <c r="E304" s="222"/>
    </row>
    <row r="305" ht="14.25" customHeight="1">
      <c r="E305" s="222"/>
    </row>
    <row r="306" ht="14.25" customHeight="1">
      <c r="E306" s="222"/>
    </row>
    <row r="307" ht="14.25" customHeight="1">
      <c r="E307" s="222"/>
    </row>
    <row r="308" ht="14.25" customHeight="1">
      <c r="E308" s="222"/>
    </row>
    <row r="309" ht="14.25" customHeight="1">
      <c r="E309" s="222"/>
    </row>
    <row r="310" ht="14.25" customHeight="1">
      <c r="E310" s="222"/>
    </row>
    <row r="311" ht="14.25" customHeight="1">
      <c r="E311" s="222"/>
    </row>
    <row r="312" ht="14.25" customHeight="1">
      <c r="E312" s="222"/>
    </row>
    <row r="313" ht="14.25" customHeight="1">
      <c r="E313" s="222"/>
    </row>
    <row r="314" ht="14.25" customHeight="1">
      <c r="E314" s="222"/>
    </row>
    <row r="315" ht="14.25" customHeight="1">
      <c r="E315" s="222"/>
    </row>
    <row r="316" ht="14.25" customHeight="1">
      <c r="E316" s="222"/>
    </row>
    <row r="317" ht="14.25" customHeight="1">
      <c r="E317" s="222"/>
    </row>
    <row r="318" ht="14.25" customHeight="1">
      <c r="E318" s="222"/>
    </row>
    <row r="319" ht="14.25" customHeight="1">
      <c r="E319" s="222"/>
    </row>
    <row r="320" ht="14.25" customHeight="1">
      <c r="E320" s="222"/>
    </row>
    <row r="321" ht="14.25" customHeight="1">
      <c r="E321" s="222"/>
    </row>
    <row r="322" ht="14.25" customHeight="1">
      <c r="E322" s="222"/>
    </row>
    <row r="323" ht="14.25" customHeight="1">
      <c r="E323" s="222"/>
    </row>
    <row r="324" ht="14.25" customHeight="1">
      <c r="E324" s="222"/>
    </row>
    <row r="325" ht="14.25" customHeight="1">
      <c r="E325" s="222"/>
    </row>
    <row r="326" ht="14.25" customHeight="1">
      <c r="E326" s="222"/>
    </row>
    <row r="327" ht="14.25" customHeight="1">
      <c r="E327" s="222"/>
    </row>
    <row r="328" ht="14.25" customHeight="1">
      <c r="E328" s="222"/>
    </row>
    <row r="329" ht="14.25" customHeight="1">
      <c r="E329" s="222"/>
    </row>
    <row r="330" ht="14.25" customHeight="1">
      <c r="E330" s="222"/>
    </row>
    <row r="331" ht="14.25" customHeight="1">
      <c r="E331" s="222"/>
    </row>
    <row r="332" ht="14.25" customHeight="1">
      <c r="E332" s="222"/>
    </row>
    <row r="333" ht="14.25" customHeight="1">
      <c r="E333" s="222"/>
    </row>
    <row r="334" ht="14.25" customHeight="1">
      <c r="E334" s="222"/>
    </row>
    <row r="335" ht="14.25" customHeight="1">
      <c r="E335" s="222"/>
    </row>
    <row r="336" ht="14.25" customHeight="1">
      <c r="E336" s="222"/>
    </row>
    <row r="337" ht="14.25" customHeight="1">
      <c r="E337" s="222"/>
    </row>
    <row r="338" ht="14.25" customHeight="1">
      <c r="E338" s="222"/>
    </row>
    <row r="339" ht="14.25" customHeight="1">
      <c r="E339" s="222"/>
    </row>
    <row r="340" ht="14.25" customHeight="1">
      <c r="E340" s="222"/>
    </row>
    <row r="341" ht="14.25" customHeight="1">
      <c r="E341" s="222"/>
    </row>
    <row r="342" ht="14.25" customHeight="1">
      <c r="E342" s="222"/>
    </row>
    <row r="343" ht="14.25" customHeight="1">
      <c r="E343" s="222"/>
    </row>
    <row r="344" ht="14.25" customHeight="1">
      <c r="E344" s="222"/>
    </row>
    <row r="345" ht="14.25" customHeight="1">
      <c r="E345" s="222"/>
    </row>
    <row r="346" ht="14.25" customHeight="1">
      <c r="E346" s="222"/>
    </row>
    <row r="347" ht="14.25" customHeight="1">
      <c r="E347" s="222"/>
    </row>
    <row r="348" ht="14.25" customHeight="1">
      <c r="E348" s="222"/>
    </row>
    <row r="349" ht="14.25" customHeight="1">
      <c r="E349" s="222"/>
    </row>
    <row r="350" ht="14.25" customHeight="1">
      <c r="E350" s="222"/>
    </row>
    <row r="351" ht="14.25" customHeight="1">
      <c r="E351" s="222"/>
    </row>
    <row r="352" ht="14.25" customHeight="1">
      <c r="E352" s="222"/>
    </row>
    <row r="353" ht="14.25" customHeight="1">
      <c r="E353" s="222"/>
    </row>
    <row r="354" ht="14.25" customHeight="1">
      <c r="E354" s="222"/>
    </row>
    <row r="355" ht="14.25" customHeight="1">
      <c r="E355" s="222"/>
    </row>
    <row r="356" ht="14.25" customHeight="1">
      <c r="E356" s="222"/>
    </row>
    <row r="357" ht="14.25" customHeight="1">
      <c r="E357" s="222"/>
    </row>
    <row r="358" ht="14.25" customHeight="1">
      <c r="E358" s="222"/>
    </row>
    <row r="359" ht="14.25" customHeight="1">
      <c r="E359" s="222"/>
    </row>
    <row r="360" ht="14.25" customHeight="1">
      <c r="E360" s="222"/>
    </row>
    <row r="361" ht="14.25" customHeight="1">
      <c r="E361" s="222"/>
    </row>
    <row r="362" ht="14.25" customHeight="1">
      <c r="E362" s="222"/>
    </row>
    <row r="363" ht="14.25" customHeight="1">
      <c r="E363" s="222"/>
    </row>
    <row r="364" ht="14.25" customHeight="1">
      <c r="E364" s="222"/>
    </row>
    <row r="365" ht="14.25" customHeight="1">
      <c r="E365" s="222"/>
    </row>
    <row r="366" ht="14.25" customHeight="1">
      <c r="E366" s="222"/>
    </row>
    <row r="367" ht="14.25" customHeight="1">
      <c r="E367" s="222"/>
    </row>
    <row r="368" ht="14.25" customHeight="1">
      <c r="E368" s="222"/>
    </row>
    <row r="369" ht="14.25" customHeight="1">
      <c r="E369" s="222"/>
    </row>
    <row r="370" ht="14.25" customHeight="1">
      <c r="E370" s="222"/>
    </row>
    <row r="371" ht="14.25" customHeight="1">
      <c r="E371" s="222"/>
    </row>
    <row r="372" ht="14.25" customHeight="1">
      <c r="E372" s="222"/>
    </row>
    <row r="373" ht="14.25" customHeight="1">
      <c r="E373" s="222"/>
    </row>
    <row r="374" ht="14.25" customHeight="1">
      <c r="E374" s="222"/>
    </row>
    <row r="375" ht="14.25" customHeight="1">
      <c r="E375" s="222"/>
    </row>
    <row r="376" ht="14.25" customHeight="1">
      <c r="E376" s="222"/>
    </row>
    <row r="377" ht="14.25" customHeight="1">
      <c r="E377" s="222"/>
    </row>
    <row r="378" ht="14.25" customHeight="1">
      <c r="E378" s="222"/>
    </row>
    <row r="379" ht="14.25" customHeight="1">
      <c r="E379" s="222"/>
    </row>
    <row r="380" ht="14.25" customHeight="1">
      <c r="E380" s="222"/>
    </row>
    <row r="381" ht="14.25" customHeight="1">
      <c r="E381" s="222"/>
    </row>
    <row r="382" ht="14.25" customHeight="1">
      <c r="E382" s="222"/>
    </row>
    <row r="383" ht="14.25" customHeight="1">
      <c r="E383" s="222"/>
    </row>
    <row r="384" ht="14.25" customHeight="1">
      <c r="E384" s="222"/>
    </row>
    <row r="385" ht="14.25" customHeight="1">
      <c r="E385" s="222"/>
    </row>
    <row r="386" ht="14.25" customHeight="1">
      <c r="E386" s="222"/>
    </row>
    <row r="387" ht="14.25" customHeight="1">
      <c r="E387" s="222"/>
    </row>
    <row r="388" ht="14.25" customHeight="1">
      <c r="E388" s="222"/>
    </row>
    <row r="389" ht="14.25" customHeight="1">
      <c r="E389" s="222"/>
    </row>
    <row r="390" ht="14.25" customHeight="1">
      <c r="E390" s="222"/>
    </row>
    <row r="391" ht="14.25" customHeight="1">
      <c r="E391" s="222"/>
    </row>
    <row r="392" ht="14.25" customHeight="1">
      <c r="E392" s="222"/>
    </row>
    <row r="393" ht="14.25" customHeight="1">
      <c r="E393" s="222"/>
    </row>
    <row r="394" ht="14.25" customHeight="1">
      <c r="E394" s="222"/>
    </row>
    <row r="395" ht="14.25" customHeight="1">
      <c r="E395" s="222"/>
    </row>
    <row r="396" ht="14.25" customHeight="1">
      <c r="E396" s="222"/>
    </row>
    <row r="397" ht="14.25" customHeight="1">
      <c r="E397" s="222"/>
    </row>
    <row r="398" ht="14.25" customHeight="1">
      <c r="E398" s="222"/>
    </row>
    <row r="399" ht="14.25" customHeight="1">
      <c r="E399" s="222"/>
    </row>
    <row r="400" ht="14.25" customHeight="1">
      <c r="E400" s="222"/>
    </row>
    <row r="401" ht="14.25" customHeight="1">
      <c r="E401" s="222"/>
    </row>
    <row r="402" ht="14.25" customHeight="1">
      <c r="E402" s="222"/>
    </row>
    <row r="403" ht="14.25" customHeight="1">
      <c r="E403" s="222"/>
    </row>
    <row r="404" ht="14.25" customHeight="1">
      <c r="E404" s="222"/>
    </row>
    <row r="405" ht="14.25" customHeight="1">
      <c r="E405" s="222"/>
    </row>
    <row r="406" ht="14.25" customHeight="1">
      <c r="E406" s="222"/>
    </row>
    <row r="407" ht="14.25" customHeight="1">
      <c r="E407" s="222"/>
    </row>
    <row r="408" ht="14.25" customHeight="1">
      <c r="E408" s="222"/>
    </row>
    <row r="409" ht="14.25" customHeight="1">
      <c r="E409" s="222"/>
    </row>
    <row r="410" ht="14.25" customHeight="1">
      <c r="E410" s="222"/>
    </row>
    <row r="411" ht="14.25" customHeight="1">
      <c r="E411" s="222"/>
    </row>
    <row r="412" ht="14.25" customHeight="1">
      <c r="E412" s="222"/>
    </row>
    <row r="413" ht="14.25" customHeight="1">
      <c r="E413" s="222"/>
    </row>
    <row r="414" ht="14.25" customHeight="1">
      <c r="E414" s="222"/>
    </row>
    <row r="415" ht="14.25" customHeight="1">
      <c r="E415" s="222"/>
    </row>
    <row r="416" ht="14.25" customHeight="1">
      <c r="E416" s="222"/>
    </row>
    <row r="417" ht="14.25" customHeight="1">
      <c r="E417" s="222"/>
    </row>
    <row r="418" ht="14.25" customHeight="1">
      <c r="E418" s="222"/>
    </row>
    <row r="419" ht="14.25" customHeight="1">
      <c r="E419" s="222"/>
    </row>
    <row r="420" ht="14.25" customHeight="1">
      <c r="E420" s="222"/>
    </row>
    <row r="421" ht="14.25" customHeight="1">
      <c r="E421" s="222"/>
    </row>
    <row r="422" ht="14.25" customHeight="1">
      <c r="E422" s="222"/>
    </row>
    <row r="423" ht="14.25" customHeight="1">
      <c r="E423" s="222"/>
    </row>
    <row r="424" ht="14.25" customHeight="1">
      <c r="E424" s="222"/>
    </row>
    <row r="425" ht="14.25" customHeight="1">
      <c r="E425" s="222"/>
    </row>
    <row r="426" ht="14.25" customHeight="1">
      <c r="E426" s="222"/>
    </row>
    <row r="427" ht="14.25" customHeight="1">
      <c r="E427" s="222"/>
    </row>
    <row r="428" ht="14.25" customHeight="1">
      <c r="E428" s="222"/>
    </row>
    <row r="429" ht="14.25" customHeight="1">
      <c r="E429" s="222"/>
    </row>
    <row r="430" ht="14.25" customHeight="1">
      <c r="E430" s="222"/>
    </row>
    <row r="431" ht="14.25" customHeight="1">
      <c r="E431" s="222"/>
    </row>
    <row r="432" ht="14.25" customHeight="1">
      <c r="E432" s="222"/>
    </row>
    <row r="433" ht="14.25" customHeight="1">
      <c r="E433" s="222"/>
    </row>
    <row r="434" ht="14.25" customHeight="1">
      <c r="E434" s="222"/>
    </row>
    <row r="435" ht="14.25" customHeight="1">
      <c r="E435" s="222"/>
    </row>
    <row r="436" ht="14.25" customHeight="1">
      <c r="E436" s="222"/>
    </row>
    <row r="437" ht="14.25" customHeight="1">
      <c r="E437" s="222"/>
    </row>
    <row r="438" ht="14.25" customHeight="1">
      <c r="E438" s="222"/>
    </row>
    <row r="439" ht="14.25" customHeight="1">
      <c r="E439" s="222"/>
    </row>
    <row r="440" ht="14.25" customHeight="1">
      <c r="E440" s="222"/>
    </row>
    <row r="441" ht="14.25" customHeight="1">
      <c r="E441" s="222"/>
    </row>
    <row r="442" ht="14.25" customHeight="1">
      <c r="E442" s="222"/>
    </row>
    <row r="443" ht="14.25" customHeight="1">
      <c r="E443" s="222"/>
    </row>
    <row r="444" ht="14.25" customHeight="1">
      <c r="E444" s="222"/>
    </row>
    <row r="445" ht="14.25" customHeight="1">
      <c r="E445" s="222"/>
    </row>
    <row r="446" ht="14.25" customHeight="1">
      <c r="E446" s="222"/>
    </row>
    <row r="447" ht="14.25" customHeight="1">
      <c r="E447" s="222"/>
    </row>
    <row r="448" ht="14.25" customHeight="1">
      <c r="E448" s="222"/>
    </row>
    <row r="449" ht="14.25" customHeight="1">
      <c r="E449" s="222"/>
    </row>
    <row r="450" ht="14.25" customHeight="1">
      <c r="E450" s="222"/>
    </row>
    <row r="451" ht="14.25" customHeight="1">
      <c r="E451" s="222"/>
    </row>
    <row r="452" ht="14.25" customHeight="1">
      <c r="E452" s="222"/>
    </row>
    <row r="453" ht="14.25" customHeight="1">
      <c r="E453" s="222"/>
    </row>
    <row r="454" ht="14.25" customHeight="1">
      <c r="E454" s="222"/>
    </row>
    <row r="455" ht="14.25" customHeight="1">
      <c r="E455" s="222"/>
    </row>
    <row r="456" ht="14.25" customHeight="1">
      <c r="E456" s="222"/>
    </row>
    <row r="457" ht="14.25" customHeight="1">
      <c r="E457" s="222"/>
    </row>
    <row r="458" ht="14.25" customHeight="1">
      <c r="E458" s="222"/>
    </row>
    <row r="459" ht="14.25" customHeight="1">
      <c r="E459" s="222"/>
    </row>
    <row r="460" ht="14.25" customHeight="1">
      <c r="E460" s="222"/>
    </row>
    <row r="461" ht="14.25" customHeight="1">
      <c r="E461" s="222"/>
    </row>
    <row r="462" ht="14.25" customHeight="1">
      <c r="E462" s="222"/>
    </row>
    <row r="463" ht="14.25" customHeight="1">
      <c r="E463" s="222"/>
    </row>
    <row r="464" ht="14.25" customHeight="1">
      <c r="E464" s="222"/>
    </row>
    <row r="465" ht="14.25" customHeight="1">
      <c r="E465" s="222"/>
    </row>
    <row r="466" ht="14.25" customHeight="1">
      <c r="E466" s="222"/>
    </row>
    <row r="467" ht="14.25" customHeight="1">
      <c r="E467" s="222"/>
    </row>
    <row r="468" ht="14.25" customHeight="1">
      <c r="E468" s="222"/>
    </row>
    <row r="469" ht="14.25" customHeight="1">
      <c r="E469" s="222"/>
    </row>
    <row r="470" ht="14.25" customHeight="1">
      <c r="E470" s="222"/>
    </row>
    <row r="471" ht="14.25" customHeight="1">
      <c r="E471" s="222"/>
    </row>
    <row r="472" ht="14.25" customHeight="1">
      <c r="E472" s="222"/>
    </row>
    <row r="473" ht="14.25" customHeight="1">
      <c r="E473" s="222"/>
    </row>
    <row r="474" ht="14.25" customHeight="1">
      <c r="E474" s="222"/>
    </row>
    <row r="475" ht="14.25" customHeight="1">
      <c r="E475" s="222"/>
    </row>
    <row r="476" ht="14.25" customHeight="1">
      <c r="E476" s="222"/>
    </row>
    <row r="477" ht="14.25" customHeight="1">
      <c r="E477" s="222"/>
    </row>
    <row r="478" ht="14.25" customHeight="1">
      <c r="E478" s="222"/>
    </row>
    <row r="479" ht="14.25" customHeight="1">
      <c r="E479" s="222"/>
    </row>
    <row r="480" ht="14.25" customHeight="1">
      <c r="E480" s="222"/>
    </row>
    <row r="481" ht="14.25" customHeight="1">
      <c r="E481" s="222"/>
    </row>
    <row r="482" ht="14.25" customHeight="1">
      <c r="E482" s="222"/>
    </row>
    <row r="483" ht="14.25" customHeight="1">
      <c r="E483" s="222"/>
    </row>
    <row r="484" ht="14.25" customHeight="1">
      <c r="E484" s="222"/>
    </row>
    <row r="485" ht="14.25" customHeight="1">
      <c r="E485" s="222"/>
    </row>
    <row r="486" ht="14.25" customHeight="1">
      <c r="E486" s="222"/>
    </row>
    <row r="487" ht="14.25" customHeight="1">
      <c r="E487" s="222"/>
    </row>
    <row r="488" ht="14.25" customHeight="1">
      <c r="E488" s="222"/>
    </row>
    <row r="489" ht="14.25" customHeight="1">
      <c r="E489" s="222"/>
    </row>
    <row r="490" ht="14.25" customHeight="1">
      <c r="E490" s="222"/>
    </row>
    <row r="491" ht="14.25" customHeight="1">
      <c r="E491" s="222"/>
    </row>
    <row r="492" ht="14.25" customHeight="1">
      <c r="E492" s="222"/>
    </row>
    <row r="493" ht="14.25" customHeight="1">
      <c r="E493" s="222"/>
    </row>
    <row r="494" ht="14.25" customHeight="1">
      <c r="E494" s="222"/>
    </row>
    <row r="495" ht="14.25" customHeight="1">
      <c r="E495" s="222"/>
    </row>
    <row r="496" ht="14.25" customHeight="1">
      <c r="E496" s="222"/>
    </row>
    <row r="497" ht="14.25" customHeight="1">
      <c r="E497" s="222"/>
    </row>
    <row r="498" ht="14.25" customHeight="1">
      <c r="E498" s="222"/>
    </row>
    <row r="499" ht="14.25" customHeight="1">
      <c r="E499" s="222"/>
    </row>
    <row r="500" ht="14.25" customHeight="1">
      <c r="E500" s="222"/>
    </row>
    <row r="501" ht="14.25" customHeight="1">
      <c r="E501" s="222"/>
    </row>
    <row r="502" ht="14.25" customHeight="1">
      <c r="E502" s="222"/>
    </row>
    <row r="503" ht="14.25" customHeight="1">
      <c r="E503" s="222"/>
    </row>
    <row r="504" ht="14.25" customHeight="1">
      <c r="E504" s="222"/>
    </row>
    <row r="505" ht="14.25" customHeight="1">
      <c r="E505" s="222"/>
    </row>
    <row r="506" ht="14.25" customHeight="1">
      <c r="E506" s="222"/>
    </row>
    <row r="507" ht="14.25" customHeight="1">
      <c r="E507" s="222"/>
    </row>
    <row r="508" ht="14.25" customHeight="1">
      <c r="E508" s="222"/>
    </row>
    <row r="509" ht="14.25" customHeight="1">
      <c r="E509" s="222"/>
    </row>
    <row r="510" ht="14.25" customHeight="1">
      <c r="E510" s="222"/>
    </row>
    <row r="511" ht="14.25" customHeight="1">
      <c r="E511" s="222"/>
    </row>
    <row r="512" ht="14.25" customHeight="1">
      <c r="E512" s="222"/>
    </row>
    <row r="513" ht="14.25" customHeight="1">
      <c r="E513" s="222"/>
    </row>
    <row r="514" ht="14.25" customHeight="1">
      <c r="E514" s="222"/>
    </row>
    <row r="515" ht="14.25" customHeight="1">
      <c r="E515" s="222"/>
    </row>
    <row r="516" ht="14.25" customHeight="1">
      <c r="E516" s="222"/>
    </row>
    <row r="517" ht="14.25" customHeight="1">
      <c r="E517" s="222"/>
    </row>
    <row r="518" ht="14.25" customHeight="1">
      <c r="E518" s="222"/>
    </row>
    <row r="519" ht="14.25" customHeight="1">
      <c r="E519" s="222"/>
    </row>
    <row r="520" ht="14.25" customHeight="1">
      <c r="E520" s="222"/>
    </row>
    <row r="521" ht="14.25" customHeight="1">
      <c r="E521" s="222"/>
    </row>
    <row r="522" ht="14.25" customHeight="1">
      <c r="E522" s="222"/>
    </row>
    <row r="523" ht="14.25" customHeight="1">
      <c r="E523" s="222"/>
    </row>
    <row r="524" ht="14.25" customHeight="1">
      <c r="E524" s="222"/>
    </row>
    <row r="525" ht="14.25" customHeight="1">
      <c r="E525" s="222"/>
    </row>
    <row r="526" ht="14.25" customHeight="1">
      <c r="E526" s="222"/>
    </row>
    <row r="527" ht="14.25" customHeight="1">
      <c r="E527" s="222"/>
    </row>
    <row r="528" ht="14.25" customHeight="1">
      <c r="E528" s="222"/>
    </row>
    <row r="529" ht="14.25" customHeight="1">
      <c r="E529" s="222"/>
    </row>
    <row r="530" ht="14.25" customHeight="1">
      <c r="E530" s="222"/>
    </row>
    <row r="531" ht="14.25" customHeight="1">
      <c r="E531" s="222"/>
    </row>
    <row r="532" ht="14.25" customHeight="1">
      <c r="E532" s="222"/>
    </row>
    <row r="533" ht="14.25" customHeight="1">
      <c r="E533" s="222"/>
    </row>
    <row r="534" ht="14.25" customHeight="1">
      <c r="E534" s="222"/>
    </row>
    <row r="535" ht="14.25" customHeight="1">
      <c r="E535" s="222"/>
    </row>
    <row r="536" ht="14.25" customHeight="1">
      <c r="E536" s="222"/>
    </row>
    <row r="537" ht="14.25" customHeight="1">
      <c r="E537" s="222"/>
    </row>
    <row r="538" ht="14.25" customHeight="1">
      <c r="E538" s="222"/>
    </row>
    <row r="539" ht="14.25" customHeight="1">
      <c r="E539" s="222"/>
    </row>
    <row r="540" ht="14.25" customHeight="1">
      <c r="E540" s="222"/>
    </row>
    <row r="541" ht="14.25" customHeight="1">
      <c r="E541" s="222"/>
    </row>
    <row r="542" ht="14.25" customHeight="1">
      <c r="E542" s="222"/>
    </row>
    <row r="543" ht="14.25" customHeight="1">
      <c r="E543" s="222"/>
    </row>
    <row r="544" ht="14.25" customHeight="1">
      <c r="E544" s="222"/>
    </row>
    <row r="545" ht="14.25" customHeight="1">
      <c r="E545" s="222"/>
    </row>
    <row r="546" ht="14.25" customHeight="1">
      <c r="E546" s="222"/>
    </row>
    <row r="547" ht="14.25" customHeight="1">
      <c r="E547" s="222"/>
    </row>
    <row r="548" ht="14.25" customHeight="1">
      <c r="E548" s="222"/>
    </row>
    <row r="549" ht="14.25" customHeight="1">
      <c r="E549" s="222"/>
    </row>
    <row r="550" ht="14.25" customHeight="1">
      <c r="E550" s="222"/>
    </row>
    <row r="551" ht="14.25" customHeight="1">
      <c r="E551" s="222"/>
    </row>
    <row r="552" ht="14.25" customHeight="1">
      <c r="E552" s="222"/>
    </row>
    <row r="553" ht="14.25" customHeight="1">
      <c r="E553" s="222"/>
    </row>
    <row r="554" ht="14.25" customHeight="1">
      <c r="E554" s="222"/>
    </row>
    <row r="555" ht="14.25" customHeight="1">
      <c r="E555" s="222"/>
    </row>
    <row r="556" ht="14.25" customHeight="1">
      <c r="E556" s="222"/>
    </row>
    <row r="557" ht="14.25" customHeight="1">
      <c r="E557" s="222"/>
    </row>
    <row r="558" ht="14.25" customHeight="1">
      <c r="E558" s="222"/>
    </row>
    <row r="559" ht="14.25" customHeight="1">
      <c r="E559" s="222"/>
    </row>
    <row r="560" ht="14.25" customHeight="1">
      <c r="E560" s="222"/>
    </row>
    <row r="561" ht="14.25" customHeight="1">
      <c r="E561" s="222"/>
    </row>
    <row r="562" ht="14.25" customHeight="1">
      <c r="E562" s="222"/>
    </row>
    <row r="563" ht="14.25" customHeight="1">
      <c r="E563" s="222"/>
    </row>
    <row r="564" ht="14.25" customHeight="1">
      <c r="E564" s="222"/>
    </row>
    <row r="565" ht="14.25" customHeight="1">
      <c r="E565" s="222"/>
    </row>
    <row r="566" ht="14.25" customHeight="1">
      <c r="E566" s="222"/>
    </row>
    <row r="567" ht="14.25" customHeight="1">
      <c r="E567" s="222"/>
    </row>
    <row r="568" ht="14.25" customHeight="1">
      <c r="E568" s="222"/>
    </row>
    <row r="569" ht="14.25" customHeight="1">
      <c r="E569" s="222"/>
    </row>
    <row r="570" ht="14.25" customHeight="1">
      <c r="E570" s="222"/>
    </row>
    <row r="571" ht="14.25" customHeight="1">
      <c r="E571" s="222"/>
    </row>
    <row r="572" ht="14.25" customHeight="1">
      <c r="E572" s="222"/>
    </row>
    <row r="573" ht="14.25" customHeight="1">
      <c r="E573" s="222"/>
    </row>
    <row r="574" ht="14.25" customHeight="1">
      <c r="E574" s="222"/>
    </row>
    <row r="575" ht="14.25" customHeight="1">
      <c r="E575" s="222"/>
    </row>
    <row r="576" ht="14.25" customHeight="1">
      <c r="E576" s="222"/>
    </row>
    <row r="577" ht="14.25" customHeight="1">
      <c r="E577" s="222"/>
    </row>
    <row r="578" ht="14.25" customHeight="1">
      <c r="E578" s="222"/>
    </row>
    <row r="579" ht="14.25" customHeight="1">
      <c r="E579" s="222"/>
    </row>
    <row r="580" ht="14.25" customHeight="1">
      <c r="E580" s="222"/>
    </row>
    <row r="581" ht="14.25" customHeight="1">
      <c r="E581" s="222"/>
    </row>
    <row r="582" ht="14.25" customHeight="1">
      <c r="E582" s="222"/>
    </row>
    <row r="583" ht="14.25" customHeight="1">
      <c r="E583" s="222"/>
    </row>
    <row r="584" ht="14.25" customHeight="1">
      <c r="E584" s="222"/>
    </row>
    <row r="585" ht="14.25" customHeight="1">
      <c r="E585" s="222"/>
    </row>
    <row r="586" ht="14.25" customHeight="1">
      <c r="E586" s="222"/>
    </row>
    <row r="587" ht="14.25" customHeight="1">
      <c r="E587" s="222"/>
    </row>
    <row r="588" ht="14.25" customHeight="1">
      <c r="E588" s="222"/>
    </row>
    <row r="589" ht="14.25" customHeight="1">
      <c r="E589" s="222"/>
    </row>
    <row r="590" ht="14.25" customHeight="1">
      <c r="E590" s="222"/>
    </row>
    <row r="591" ht="14.25" customHeight="1">
      <c r="E591" s="222"/>
    </row>
    <row r="592" ht="14.25" customHeight="1">
      <c r="E592" s="222"/>
    </row>
    <row r="593" ht="14.25" customHeight="1">
      <c r="E593" s="222"/>
    </row>
    <row r="594" ht="14.25" customHeight="1">
      <c r="E594" s="222"/>
    </row>
    <row r="595" ht="14.25" customHeight="1">
      <c r="E595" s="222"/>
    </row>
    <row r="596" ht="14.25" customHeight="1">
      <c r="E596" s="222"/>
    </row>
    <row r="597" ht="14.25" customHeight="1">
      <c r="E597" s="222"/>
    </row>
    <row r="598" ht="14.25" customHeight="1">
      <c r="E598" s="222"/>
    </row>
    <row r="599" ht="14.25" customHeight="1">
      <c r="E599" s="222"/>
    </row>
    <row r="600" ht="14.25" customHeight="1">
      <c r="E600" s="222"/>
    </row>
    <row r="601" ht="14.25" customHeight="1">
      <c r="E601" s="222"/>
    </row>
    <row r="602" ht="14.25" customHeight="1">
      <c r="E602" s="222"/>
    </row>
    <row r="603" ht="14.25" customHeight="1">
      <c r="E603" s="222"/>
    </row>
    <row r="604" ht="14.25" customHeight="1">
      <c r="E604" s="222"/>
    </row>
    <row r="605" ht="14.25" customHeight="1">
      <c r="E605" s="222"/>
    </row>
    <row r="606" ht="14.25" customHeight="1">
      <c r="E606" s="222"/>
    </row>
    <row r="607" ht="14.25" customHeight="1">
      <c r="E607" s="222"/>
    </row>
    <row r="608" ht="14.25" customHeight="1">
      <c r="E608" s="222"/>
    </row>
    <row r="609" ht="14.25" customHeight="1">
      <c r="E609" s="222"/>
    </row>
    <row r="610" ht="14.25" customHeight="1">
      <c r="E610" s="222"/>
    </row>
    <row r="611" ht="14.25" customHeight="1">
      <c r="E611" s="222"/>
    </row>
    <row r="612" ht="14.25" customHeight="1">
      <c r="E612" s="222"/>
    </row>
    <row r="613" ht="14.25" customHeight="1">
      <c r="E613" s="222"/>
    </row>
    <row r="614" ht="14.25" customHeight="1">
      <c r="E614" s="222"/>
    </row>
    <row r="615" ht="14.25" customHeight="1">
      <c r="E615" s="222"/>
    </row>
    <row r="616" ht="14.25" customHeight="1">
      <c r="E616" s="222"/>
    </row>
    <row r="617" ht="14.25" customHeight="1">
      <c r="E617" s="222"/>
    </row>
    <row r="618" ht="14.25" customHeight="1">
      <c r="E618" s="222"/>
    </row>
    <row r="619" ht="14.25" customHeight="1">
      <c r="E619" s="222"/>
    </row>
    <row r="620" ht="14.25" customHeight="1">
      <c r="E620" s="222"/>
    </row>
    <row r="621" ht="14.25" customHeight="1">
      <c r="E621" s="222"/>
    </row>
    <row r="622" ht="14.25" customHeight="1">
      <c r="E622" s="222"/>
    </row>
    <row r="623" ht="14.25" customHeight="1">
      <c r="E623" s="222"/>
    </row>
    <row r="624" ht="14.25" customHeight="1">
      <c r="E624" s="222"/>
    </row>
    <row r="625" ht="14.25" customHeight="1">
      <c r="E625" s="222"/>
    </row>
    <row r="626" ht="14.25" customHeight="1">
      <c r="E626" s="222"/>
    </row>
    <row r="627" ht="14.25" customHeight="1">
      <c r="E627" s="222"/>
    </row>
    <row r="628" ht="14.25" customHeight="1">
      <c r="E628" s="222"/>
    </row>
    <row r="629" ht="14.25" customHeight="1">
      <c r="E629" s="222"/>
    </row>
    <row r="630" ht="14.25" customHeight="1">
      <c r="E630" s="222"/>
    </row>
    <row r="631" ht="14.25" customHeight="1">
      <c r="E631" s="222"/>
    </row>
    <row r="632" ht="14.25" customHeight="1">
      <c r="E632" s="222"/>
    </row>
    <row r="633" ht="14.25" customHeight="1">
      <c r="E633" s="222"/>
    </row>
    <row r="634" ht="14.25" customHeight="1">
      <c r="E634" s="222"/>
    </row>
    <row r="635" ht="14.25" customHeight="1">
      <c r="E635" s="222"/>
    </row>
    <row r="636" ht="14.25" customHeight="1">
      <c r="E636" s="222"/>
    </row>
    <row r="637" ht="14.25" customHeight="1">
      <c r="E637" s="222"/>
    </row>
    <row r="638" ht="14.25" customHeight="1">
      <c r="E638" s="222"/>
    </row>
    <row r="639" ht="14.25" customHeight="1">
      <c r="E639" s="222"/>
    </row>
    <row r="640" ht="14.25" customHeight="1">
      <c r="E640" s="222"/>
    </row>
    <row r="641" ht="14.25" customHeight="1">
      <c r="E641" s="222"/>
    </row>
    <row r="642" ht="14.25" customHeight="1">
      <c r="E642" s="222"/>
    </row>
    <row r="643" ht="14.25" customHeight="1">
      <c r="E643" s="222"/>
    </row>
    <row r="644" ht="14.25" customHeight="1">
      <c r="E644" s="222"/>
    </row>
    <row r="645" ht="14.25" customHeight="1">
      <c r="E645" s="222"/>
    </row>
    <row r="646" ht="14.25" customHeight="1">
      <c r="E646" s="222"/>
    </row>
    <row r="647" ht="14.25" customHeight="1">
      <c r="E647" s="222"/>
    </row>
    <row r="648" ht="14.25" customHeight="1">
      <c r="E648" s="222"/>
    </row>
    <row r="649" ht="14.25" customHeight="1">
      <c r="E649" s="222"/>
    </row>
    <row r="650" ht="14.25" customHeight="1">
      <c r="E650" s="222"/>
    </row>
    <row r="651" ht="14.25" customHeight="1">
      <c r="E651" s="222"/>
    </row>
    <row r="652" ht="14.25" customHeight="1">
      <c r="E652" s="222"/>
    </row>
    <row r="653" ht="14.25" customHeight="1">
      <c r="E653" s="222"/>
    </row>
    <row r="654" ht="14.25" customHeight="1">
      <c r="E654" s="222"/>
    </row>
    <row r="655" ht="14.25" customHeight="1">
      <c r="E655" s="222"/>
    </row>
    <row r="656" ht="14.25" customHeight="1">
      <c r="E656" s="222"/>
    </row>
    <row r="657" ht="14.25" customHeight="1">
      <c r="E657" s="222"/>
    </row>
    <row r="658" ht="14.25" customHeight="1">
      <c r="E658" s="222"/>
    </row>
    <row r="659" ht="14.25" customHeight="1">
      <c r="E659" s="222"/>
    </row>
    <row r="660" ht="14.25" customHeight="1">
      <c r="E660" s="222"/>
    </row>
    <row r="661" ht="14.25" customHeight="1">
      <c r="E661" s="222"/>
    </row>
    <row r="662" ht="14.25" customHeight="1">
      <c r="E662" s="222"/>
    </row>
    <row r="663" ht="14.25" customHeight="1">
      <c r="E663" s="222"/>
    </row>
    <row r="664" ht="14.25" customHeight="1">
      <c r="E664" s="222"/>
    </row>
    <row r="665" ht="14.25" customHeight="1">
      <c r="E665" s="222"/>
    </row>
    <row r="666" ht="14.25" customHeight="1">
      <c r="E666" s="222"/>
    </row>
    <row r="667" ht="14.25" customHeight="1">
      <c r="E667" s="222"/>
    </row>
    <row r="668" ht="14.25" customHeight="1">
      <c r="E668" s="222"/>
    </row>
    <row r="669" ht="14.25" customHeight="1">
      <c r="E669" s="222"/>
    </row>
    <row r="670" ht="14.25" customHeight="1">
      <c r="E670" s="222"/>
    </row>
    <row r="671" ht="14.25" customHeight="1">
      <c r="E671" s="222"/>
    </row>
    <row r="672" ht="14.25" customHeight="1">
      <c r="E672" s="222"/>
    </row>
    <row r="673" ht="14.25" customHeight="1">
      <c r="E673" s="222"/>
    </row>
    <row r="674" ht="14.25" customHeight="1">
      <c r="E674" s="222"/>
    </row>
    <row r="675" ht="14.25" customHeight="1">
      <c r="E675" s="222"/>
    </row>
    <row r="676" ht="14.25" customHeight="1">
      <c r="E676" s="222"/>
    </row>
    <row r="677" ht="14.25" customHeight="1">
      <c r="E677" s="222"/>
    </row>
    <row r="678" ht="14.25" customHeight="1">
      <c r="E678" s="222"/>
    </row>
    <row r="679" ht="14.25" customHeight="1">
      <c r="E679" s="222"/>
    </row>
    <row r="680" ht="14.25" customHeight="1">
      <c r="E680" s="222"/>
    </row>
    <row r="681" ht="14.25" customHeight="1">
      <c r="E681" s="222"/>
    </row>
    <row r="682" ht="14.25" customHeight="1">
      <c r="E682" s="222"/>
    </row>
    <row r="683" ht="14.25" customHeight="1">
      <c r="E683" s="222"/>
    </row>
    <row r="684" ht="14.25" customHeight="1">
      <c r="E684" s="222"/>
    </row>
    <row r="685" ht="14.25" customHeight="1">
      <c r="E685" s="222"/>
    </row>
    <row r="686" ht="14.25" customHeight="1">
      <c r="E686" s="222"/>
    </row>
    <row r="687" ht="14.25" customHeight="1">
      <c r="E687" s="222"/>
    </row>
    <row r="688" ht="14.25" customHeight="1">
      <c r="E688" s="222"/>
    </row>
    <row r="689" ht="14.25" customHeight="1">
      <c r="E689" s="222"/>
    </row>
    <row r="690" ht="14.25" customHeight="1">
      <c r="E690" s="222"/>
    </row>
    <row r="691" ht="14.25" customHeight="1">
      <c r="E691" s="222"/>
    </row>
    <row r="692" ht="14.25" customHeight="1">
      <c r="E692" s="222"/>
    </row>
    <row r="693" ht="14.25" customHeight="1">
      <c r="E693" s="222"/>
    </row>
    <row r="694" ht="14.25" customHeight="1">
      <c r="E694" s="222"/>
    </row>
    <row r="695" ht="14.25" customHeight="1">
      <c r="E695" s="222"/>
    </row>
    <row r="696" ht="14.25" customHeight="1">
      <c r="E696" s="222"/>
    </row>
    <row r="697" ht="14.25" customHeight="1">
      <c r="E697" s="222"/>
    </row>
    <row r="698" ht="14.25" customHeight="1">
      <c r="E698" s="222"/>
    </row>
    <row r="699" ht="14.25" customHeight="1">
      <c r="E699" s="222"/>
    </row>
    <row r="700" ht="14.25" customHeight="1">
      <c r="E700" s="222"/>
    </row>
    <row r="701" ht="14.25" customHeight="1">
      <c r="E701" s="222"/>
    </row>
    <row r="702" ht="14.25" customHeight="1">
      <c r="E702" s="222"/>
    </row>
    <row r="703" ht="14.25" customHeight="1">
      <c r="E703" s="222"/>
    </row>
    <row r="704" ht="14.25" customHeight="1">
      <c r="E704" s="222"/>
    </row>
    <row r="705" ht="14.25" customHeight="1">
      <c r="E705" s="222"/>
    </row>
    <row r="706" ht="14.25" customHeight="1">
      <c r="E706" s="222"/>
    </row>
    <row r="707" ht="14.25" customHeight="1">
      <c r="E707" s="222"/>
    </row>
    <row r="708" ht="14.25" customHeight="1">
      <c r="E708" s="222"/>
    </row>
    <row r="709" ht="14.25" customHeight="1">
      <c r="E709" s="222"/>
    </row>
    <row r="710" ht="14.25" customHeight="1">
      <c r="E710" s="222"/>
    </row>
    <row r="711" ht="14.25" customHeight="1">
      <c r="E711" s="222"/>
    </row>
    <row r="712" ht="14.25" customHeight="1">
      <c r="E712" s="222"/>
    </row>
    <row r="713" ht="14.25" customHeight="1">
      <c r="E713" s="222"/>
    </row>
    <row r="714" ht="14.25" customHeight="1">
      <c r="E714" s="222"/>
    </row>
    <row r="715" ht="14.25" customHeight="1">
      <c r="E715" s="222"/>
    </row>
    <row r="716" ht="14.25" customHeight="1">
      <c r="E716" s="222"/>
    </row>
    <row r="717" ht="14.25" customHeight="1">
      <c r="E717" s="222"/>
    </row>
    <row r="718" ht="14.25" customHeight="1">
      <c r="E718" s="222"/>
    </row>
    <row r="719" ht="14.25" customHeight="1">
      <c r="E719" s="222"/>
    </row>
    <row r="720" ht="14.25" customHeight="1">
      <c r="E720" s="222"/>
    </row>
    <row r="721" ht="14.25" customHeight="1">
      <c r="E721" s="222"/>
    </row>
    <row r="722" ht="14.25" customHeight="1">
      <c r="E722" s="222"/>
    </row>
    <row r="723" ht="14.25" customHeight="1">
      <c r="E723" s="222"/>
    </row>
    <row r="724" ht="14.25" customHeight="1">
      <c r="E724" s="222"/>
    </row>
    <row r="725" ht="14.25" customHeight="1">
      <c r="E725" s="222"/>
    </row>
    <row r="726" ht="14.25" customHeight="1">
      <c r="E726" s="222"/>
    </row>
    <row r="727" ht="14.25" customHeight="1">
      <c r="E727" s="222"/>
    </row>
    <row r="728" ht="14.25" customHeight="1">
      <c r="E728" s="222"/>
    </row>
    <row r="729" ht="14.25" customHeight="1">
      <c r="E729" s="222"/>
    </row>
    <row r="730" ht="14.25" customHeight="1">
      <c r="E730" s="222"/>
    </row>
    <row r="731" ht="14.25" customHeight="1">
      <c r="E731" s="222"/>
    </row>
    <row r="732" ht="14.25" customHeight="1">
      <c r="E732" s="222"/>
    </row>
    <row r="733" ht="14.25" customHeight="1">
      <c r="E733" s="222"/>
    </row>
    <row r="734" ht="14.25" customHeight="1">
      <c r="E734" s="222"/>
    </row>
    <row r="735" ht="14.25" customHeight="1">
      <c r="E735" s="222"/>
    </row>
    <row r="736" ht="14.25" customHeight="1">
      <c r="E736" s="222"/>
    </row>
    <row r="737" ht="14.25" customHeight="1">
      <c r="E737" s="222"/>
    </row>
    <row r="738" ht="14.25" customHeight="1">
      <c r="E738" s="222"/>
    </row>
    <row r="739" ht="14.25" customHeight="1">
      <c r="E739" s="222"/>
    </row>
    <row r="740" ht="14.25" customHeight="1">
      <c r="E740" s="222"/>
    </row>
    <row r="741" ht="14.25" customHeight="1">
      <c r="E741" s="222"/>
    </row>
    <row r="742" ht="14.25" customHeight="1">
      <c r="E742" s="222"/>
    </row>
    <row r="743" ht="14.25" customHeight="1">
      <c r="E743" s="222"/>
    </row>
    <row r="744" ht="14.25" customHeight="1">
      <c r="E744" s="222"/>
    </row>
    <row r="745" ht="14.25" customHeight="1">
      <c r="E745" s="222"/>
    </row>
    <row r="746" ht="14.25" customHeight="1">
      <c r="E746" s="222"/>
    </row>
    <row r="747" ht="14.25" customHeight="1">
      <c r="E747" s="222"/>
    </row>
    <row r="748" ht="14.25" customHeight="1">
      <c r="E748" s="222"/>
    </row>
    <row r="749" ht="14.25" customHeight="1">
      <c r="E749" s="222"/>
    </row>
    <row r="750" ht="14.25" customHeight="1">
      <c r="E750" s="222"/>
    </row>
    <row r="751" ht="14.25" customHeight="1">
      <c r="E751" s="222"/>
    </row>
    <row r="752" ht="14.25" customHeight="1">
      <c r="E752" s="222"/>
    </row>
    <row r="753" ht="14.25" customHeight="1">
      <c r="E753" s="222"/>
    </row>
    <row r="754" ht="14.25" customHeight="1">
      <c r="E754" s="222"/>
    </row>
    <row r="755" ht="14.25" customHeight="1">
      <c r="E755" s="222"/>
    </row>
    <row r="756" ht="14.25" customHeight="1">
      <c r="E756" s="222"/>
    </row>
    <row r="757" ht="14.25" customHeight="1">
      <c r="E757" s="222"/>
    </row>
    <row r="758" ht="14.25" customHeight="1">
      <c r="E758" s="222"/>
    </row>
    <row r="759" ht="14.25" customHeight="1">
      <c r="E759" s="222"/>
    </row>
    <row r="760" ht="14.25" customHeight="1">
      <c r="E760" s="222"/>
    </row>
    <row r="761" ht="14.25" customHeight="1">
      <c r="E761" s="222"/>
    </row>
    <row r="762" ht="14.25" customHeight="1">
      <c r="E762" s="222"/>
    </row>
    <row r="763" ht="14.25" customHeight="1">
      <c r="E763" s="222"/>
    </row>
    <row r="764" ht="14.25" customHeight="1">
      <c r="E764" s="222"/>
    </row>
    <row r="765" ht="14.25" customHeight="1">
      <c r="E765" s="222"/>
    </row>
    <row r="766" ht="14.25" customHeight="1">
      <c r="E766" s="222"/>
    </row>
    <row r="767" ht="14.25" customHeight="1">
      <c r="E767" s="222"/>
    </row>
    <row r="768" ht="14.25" customHeight="1">
      <c r="E768" s="222"/>
    </row>
    <row r="769" ht="14.25" customHeight="1">
      <c r="E769" s="222"/>
    </row>
    <row r="770" ht="14.25" customHeight="1">
      <c r="E770" s="222"/>
    </row>
    <row r="771" ht="14.25" customHeight="1">
      <c r="E771" s="222"/>
    </row>
    <row r="772" ht="14.25" customHeight="1">
      <c r="E772" s="222"/>
    </row>
    <row r="773" ht="14.25" customHeight="1">
      <c r="E773" s="222"/>
    </row>
    <row r="774" ht="14.25" customHeight="1">
      <c r="E774" s="222"/>
    </row>
    <row r="775" ht="14.25" customHeight="1">
      <c r="E775" s="222"/>
    </row>
    <row r="776" ht="14.25" customHeight="1">
      <c r="E776" s="222"/>
    </row>
    <row r="777" ht="14.25" customHeight="1">
      <c r="E777" s="222"/>
    </row>
    <row r="778" ht="14.25" customHeight="1">
      <c r="E778" s="222"/>
    </row>
    <row r="779" ht="14.25" customHeight="1">
      <c r="E779" s="222"/>
    </row>
    <row r="780" ht="14.25" customHeight="1">
      <c r="E780" s="222"/>
    </row>
    <row r="781" ht="14.25" customHeight="1">
      <c r="E781" s="222"/>
    </row>
    <row r="782" ht="14.25" customHeight="1">
      <c r="E782" s="222"/>
    </row>
    <row r="783" ht="14.25" customHeight="1">
      <c r="E783" s="222"/>
    </row>
    <row r="784" ht="14.25" customHeight="1">
      <c r="E784" s="222"/>
    </row>
    <row r="785" ht="14.25" customHeight="1">
      <c r="E785" s="222"/>
    </row>
    <row r="786" ht="14.25" customHeight="1">
      <c r="E786" s="222"/>
    </row>
    <row r="787" ht="14.25" customHeight="1">
      <c r="E787" s="222"/>
    </row>
    <row r="788" ht="14.25" customHeight="1">
      <c r="E788" s="222"/>
    </row>
    <row r="789" ht="14.25" customHeight="1">
      <c r="E789" s="222"/>
    </row>
    <row r="790" ht="14.25" customHeight="1">
      <c r="E790" s="222"/>
    </row>
    <row r="791" ht="14.25" customHeight="1">
      <c r="E791" s="222"/>
    </row>
    <row r="792" ht="14.25" customHeight="1">
      <c r="E792" s="222"/>
    </row>
    <row r="793" ht="14.25" customHeight="1">
      <c r="E793" s="222"/>
    </row>
    <row r="794" ht="14.25" customHeight="1">
      <c r="E794" s="222"/>
    </row>
    <row r="795" ht="14.25" customHeight="1">
      <c r="E795" s="222"/>
    </row>
    <row r="796" ht="14.25" customHeight="1">
      <c r="E796" s="222"/>
    </row>
    <row r="797" ht="14.25" customHeight="1">
      <c r="E797" s="222"/>
    </row>
    <row r="798" ht="14.25" customHeight="1">
      <c r="E798" s="222"/>
    </row>
    <row r="799" ht="14.25" customHeight="1">
      <c r="E799" s="222"/>
    </row>
    <row r="800" ht="14.25" customHeight="1">
      <c r="E800" s="222"/>
    </row>
    <row r="801" ht="14.25" customHeight="1">
      <c r="E801" s="222"/>
    </row>
    <row r="802" ht="14.25" customHeight="1">
      <c r="E802" s="222"/>
    </row>
    <row r="803" ht="14.25" customHeight="1">
      <c r="E803" s="222"/>
    </row>
    <row r="804" ht="14.25" customHeight="1">
      <c r="E804" s="222"/>
    </row>
    <row r="805" ht="14.25" customHeight="1">
      <c r="E805" s="222"/>
    </row>
    <row r="806" ht="14.25" customHeight="1">
      <c r="E806" s="222"/>
    </row>
    <row r="807" ht="14.25" customHeight="1">
      <c r="E807" s="222"/>
    </row>
    <row r="808" ht="14.25" customHeight="1">
      <c r="E808" s="222"/>
    </row>
    <row r="809" ht="14.25" customHeight="1">
      <c r="E809" s="222"/>
    </row>
    <row r="810" ht="14.25" customHeight="1">
      <c r="E810" s="222"/>
    </row>
    <row r="811" ht="14.25" customHeight="1">
      <c r="E811" s="222"/>
    </row>
    <row r="812" ht="14.25" customHeight="1">
      <c r="E812" s="222"/>
    </row>
    <row r="813" ht="14.25" customHeight="1">
      <c r="E813" s="222"/>
    </row>
    <row r="814" ht="14.25" customHeight="1">
      <c r="E814" s="222"/>
    </row>
    <row r="815" ht="14.25" customHeight="1">
      <c r="E815" s="222"/>
    </row>
    <row r="816" ht="14.25" customHeight="1">
      <c r="E816" s="222"/>
    </row>
    <row r="817" ht="14.25" customHeight="1">
      <c r="E817" s="222"/>
    </row>
    <row r="818" ht="14.25" customHeight="1">
      <c r="E818" s="222"/>
    </row>
    <row r="819" ht="14.25" customHeight="1">
      <c r="E819" s="222"/>
    </row>
    <row r="820" ht="14.25" customHeight="1">
      <c r="E820" s="222"/>
    </row>
    <row r="821" ht="14.25" customHeight="1">
      <c r="E821" s="222"/>
    </row>
    <row r="822" ht="14.25" customHeight="1">
      <c r="E822" s="222"/>
    </row>
    <row r="823" ht="14.25" customHeight="1">
      <c r="E823" s="222"/>
    </row>
    <row r="824" ht="14.25" customHeight="1">
      <c r="E824" s="222"/>
    </row>
    <row r="825" ht="14.25" customHeight="1">
      <c r="E825" s="222"/>
    </row>
    <row r="826" ht="14.25" customHeight="1">
      <c r="E826" s="222"/>
    </row>
    <row r="827" ht="14.25" customHeight="1">
      <c r="E827" s="222"/>
    </row>
    <row r="828" ht="14.25" customHeight="1">
      <c r="E828" s="222"/>
    </row>
    <row r="829" ht="14.25" customHeight="1">
      <c r="E829" s="222"/>
    </row>
    <row r="830" ht="14.25" customHeight="1">
      <c r="E830" s="222"/>
    </row>
    <row r="831" ht="14.25" customHeight="1">
      <c r="E831" s="222"/>
    </row>
    <row r="832" ht="14.25" customHeight="1">
      <c r="E832" s="222"/>
    </row>
    <row r="833" ht="14.25" customHeight="1">
      <c r="E833" s="222"/>
    </row>
    <row r="834" ht="14.25" customHeight="1">
      <c r="E834" s="222"/>
    </row>
    <row r="835" ht="14.25" customHeight="1">
      <c r="E835" s="222"/>
    </row>
    <row r="836" ht="14.25" customHeight="1">
      <c r="E836" s="222"/>
    </row>
    <row r="837" ht="14.25" customHeight="1">
      <c r="E837" s="222"/>
    </row>
    <row r="838" ht="14.25" customHeight="1">
      <c r="E838" s="222"/>
    </row>
    <row r="839" ht="14.25" customHeight="1">
      <c r="E839" s="222"/>
    </row>
    <row r="840" ht="14.25" customHeight="1">
      <c r="E840" s="222"/>
    </row>
    <row r="841" ht="14.25" customHeight="1">
      <c r="E841" s="222"/>
    </row>
    <row r="842" ht="14.25" customHeight="1">
      <c r="E842" s="222"/>
    </row>
    <row r="843" ht="14.25" customHeight="1">
      <c r="E843" s="222"/>
    </row>
    <row r="844" ht="14.25" customHeight="1">
      <c r="E844" s="222"/>
    </row>
    <row r="845" ht="14.25" customHeight="1">
      <c r="E845" s="222"/>
    </row>
    <row r="846" ht="14.25" customHeight="1">
      <c r="E846" s="222"/>
    </row>
    <row r="847" ht="14.25" customHeight="1">
      <c r="E847" s="222"/>
    </row>
    <row r="848" ht="14.25" customHeight="1">
      <c r="E848" s="222"/>
    </row>
    <row r="849" ht="14.25" customHeight="1">
      <c r="E849" s="222"/>
    </row>
    <row r="850" ht="14.25" customHeight="1">
      <c r="E850" s="222"/>
    </row>
    <row r="851" ht="14.25" customHeight="1">
      <c r="E851" s="222"/>
    </row>
    <row r="852" ht="14.25" customHeight="1">
      <c r="E852" s="222"/>
    </row>
    <row r="853" ht="14.25" customHeight="1">
      <c r="E853" s="222"/>
    </row>
    <row r="854" ht="14.25" customHeight="1">
      <c r="E854" s="222"/>
    </row>
    <row r="855" ht="14.25" customHeight="1">
      <c r="E855" s="222"/>
    </row>
    <row r="856" ht="14.25" customHeight="1">
      <c r="E856" s="222"/>
    </row>
    <row r="857" ht="14.25" customHeight="1">
      <c r="E857" s="222"/>
    </row>
    <row r="858" ht="14.25" customHeight="1">
      <c r="E858" s="222"/>
    </row>
    <row r="859" ht="14.25" customHeight="1">
      <c r="E859" s="222"/>
    </row>
    <row r="860" ht="14.25" customHeight="1">
      <c r="E860" s="222"/>
    </row>
    <row r="861" ht="14.25" customHeight="1">
      <c r="E861" s="222"/>
    </row>
    <row r="862" ht="14.25" customHeight="1">
      <c r="E862" s="222"/>
    </row>
    <row r="863" ht="14.25" customHeight="1">
      <c r="E863" s="222"/>
    </row>
    <row r="864" ht="14.25" customHeight="1">
      <c r="E864" s="222"/>
    </row>
    <row r="865" ht="14.25" customHeight="1">
      <c r="E865" s="222"/>
    </row>
    <row r="866" ht="14.25" customHeight="1">
      <c r="E866" s="222"/>
    </row>
    <row r="867" ht="14.25" customHeight="1">
      <c r="E867" s="222"/>
    </row>
    <row r="868" ht="14.25" customHeight="1">
      <c r="E868" s="222"/>
    </row>
    <row r="869" ht="14.25" customHeight="1">
      <c r="E869" s="222"/>
    </row>
    <row r="870" ht="14.25" customHeight="1">
      <c r="E870" s="222"/>
    </row>
    <row r="871" ht="14.25" customHeight="1">
      <c r="E871" s="222"/>
    </row>
    <row r="872" ht="14.25" customHeight="1">
      <c r="E872" s="222"/>
    </row>
    <row r="873" ht="14.25" customHeight="1">
      <c r="E873" s="222"/>
    </row>
    <row r="874" ht="14.25" customHeight="1">
      <c r="E874" s="222"/>
    </row>
    <row r="875" ht="14.25" customHeight="1">
      <c r="E875" s="222"/>
    </row>
    <row r="876" ht="14.25" customHeight="1">
      <c r="E876" s="222"/>
    </row>
    <row r="877" ht="14.25" customHeight="1">
      <c r="E877" s="222"/>
    </row>
    <row r="878" ht="14.25" customHeight="1">
      <c r="E878" s="222"/>
    </row>
    <row r="879" ht="14.25" customHeight="1">
      <c r="E879" s="222"/>
    </row>
    <row r="880" ht="14.25" customHeight="1">
      <c r="E880" s="222"/>
    </row>
    <row r="881" ht="14.25" customHeight="1">
      <c r="E881" s="222"/>
    </row>
    <row r="882" ht="14.25" customHeight="1">
      <c r="E882" s="222"/>
    </row>
    <row r="883" ht="14.25" customHeight="1">
      <c r="E883" s="222"/>
    </row>
    <row r="884" ht="14.25" customHeight="1">
      <c r="E884" s="222"/>
    </row>
    <row r="885" ht="14.25" customHeight="1">
      <c r="E885" s="222"/>
    </row>
    <row r="886" ht="14.25" customHeight="1">
      <c r="E886" s="222"/>
    </row>
    <row r="887" ht="14.25" customHeight="1">
      <c r="E887" s="222"/>
    </row>
    <row r="888" ht="14.25" customHeight="1">
      <c r="E888" s="222"/>
    </row>
    <row r="889" ht="14.25" customHeight="1">
      <c r="E889" s="222"/>
    </row>
    <row r="890" ht="14.25" customHeight="1">
      <c r="E890" s="222"/>
    </row>
    <row r="891" ht="14.25" customHeight="1">
      <c r="E891" s="222"/>
    </row>
    <row r="892" ht="14.25" customHeight="1">
      <c r="E892" s="222"/>
    </row>
    <row r="893" ht="14.25" customHeight="1">
      <c r="E893" s="222"/>
    </row>
    <row r="894" ht="14.25" customHeight="1">
      <c r="E894" s="222"/>
    </row>
    <row r="895" ht="14.25" customHeight="1">
      <c r="E895" s="222"/>
    </row>
    <row r="896" ht="14.25" customHeight="1">
      <c r="E896" s="222"/>
    </row>
    <row r="897" ht="14.25" customHeight="1">
      <c r="E897" s="222"/>
    </row>
    <row r="898" ht="14.25" customHeight="1">
      <c r="E898" s="222"/>
    </row>
    <row r="899" ht="14.25" customHeight="1">
      <c r="E899" s="222"/>
    </row>
    <row r="900" ht="14.25" customHeight="1">
      <c r="E900" s="222"/>
    </row>
    <row r="901" ht="14.25" customHeight="1">
      <c r="E901" s="222"/>
    </row>
    <row r="902" ht="14.25" customHeight="1">
      <c r="E902" s="222"/>
    </row>
    <row r="903" ht="14.25" customHeight="1">
      <c r="E903" s="222"/>
    </row>
    <row r="904" ht="14.25" customHeight="1">
      <c r="E904" s="222"/>
    </row>
    <row r="905" ht="14.25" customHeight="1">
      <c r="E905" s="222"/>
    </row>
    <row r="906" ht="14.25" customHeight="1">
      <c r="E906" s="222"/>
    </row>
    <row r="907" ht="14.25" customHeight="1">
      <c r="E907" s="222"/>
    </row>
    <row r="908" ht="14.25" customHeight="1">
      <c r="E908" s="222"/>
    </row>
    <row r="909" ht="14.25" customHeight="1">
      <c r="E909" s="222"/>
    </row>
    <row r="910" ht="14.25" customHeight="1">
      <c r="E910" s="222"/>
    </row>
    <row r="911" ht="14.25" customHeight="1">
      <c r="E911" s="222"/>
    </row>
    <row r="912" ht="14.25" customHeight="1">
      <c r="E912" s="222"/>
    </row>
    <row r="913" ht="14.25" customHeight="1">
      <c r="E913" s="222"/>
    </row>
    <row r="914" ht="14.25" customHeight="1">
      <c r="E914" s="222"/>
    </row>
    <row r="915" ht="14.25" customHeight="1">
      <c r="E915" s="222"/>
    </row>
    <row r="916" ht="14.25" customHeight="1">
      <c r="E916" s="222"/>
    </row>
    <row r="917" ht="14.25" customHeight="1">
      <c r="E917" s="222"/>
    </row>
    <row r="918" ht="14.25" customHeight="1">
      <c r="E918" s="222"/>
    </row>
    <row r="919" ht="14.25" customHeight="1">
      <c r="E919" s="222"/>
    </row>
    <row r="920" ht="14.25" customHeight="1">
      <c r="E920" s="222"/>
    </row>
    <row r="921" ht="14.25" customHeight="1">
      <c r="E921" s="222"/>
    </row>
    <row r="922" ht="14.25" customHeight="1">
      <c r="E922" s="222"/>
    </row>
    <row r="923" ht="14.25" customHeight="1">
      <c r="E923" s="222"/>
    </row>
    <row r="924" ht="14.25" customHeight="1">
      <c r="E924" s="222"/>
    </row>
    <row r="925" ht="14.25" customHeight="1">
      <c r="E925" s="222"/>
    </row>
    <row r="926" ht="14.25" customHeight="1">
      <c r="E926" s="222"/>
    </row>
    <row r="927" ht="14.25" customHeight="1">
      <c r="E927" s="222"/>
    </row>
    <row r="928" ht="14.25" customHeight="1">
      <c r="E928" s="222"/>
    </row>
    <row r="929" ht="14.25" customHeight="1">
      <c r="E929" s="222"/>
    </row>
    <row r="930" ht="14.25" customHeight="1">
      <c r="E930" s="222"/>
    </row>
    <row r="931" ht="14.25" customHeight="1">
      <c r="E931" s="222"/>
    </row>
    <row r="932" ht="14.25" customHeight="1">
      <c r="E932" s="222"/>
    </row>
    <row r="933" ht="14.25" customHeight="1">
      <c r="E933" s="222"/>
    </row>
    <row r="934" ht="14.25" customHeight="1">
      <c r="E934" s="222"/>
    </row>
    <row r="935" ht="14.25" customHeight="1">
      <c r="E935" s="222"/>
    </row>
    <row r="936" ht="14.25" customHeight="1">
      <c r="E936" s="222"/>
    </row>
    <row r="937" ht="14.25" customHeight="1">
      <c r="E937" s="222"/>
    </row>
    <row r="938" ht="14.25" customHeight="1">
      <c r="E938" s="222"/>
    </row>
    <row r="939" ht="14.25" customHeight="1">
      <c r="E939" s="222"/>
    </row>
    <row r="940" ht="14.25" customHeight="1">
      <c r="E940" s="222"/>
    </row>
    <row r="941" ht="14.25" customHeight="1">
      <c r="E941" s="222"/>
    </row>
    <row r="942" ht="14.25" customHeight="1">
      <c r="E942" s="222"/>
    </row>
    <row r="943" ht="14.25" customHeight="1">
      <c r="E943" s="222"/>
    </row>
    <row r="944" ht="14.25" customHeight="1">
      <c r="E944" s="222"/>
    </row>
    <row r="945" ht="14.25" customHeight="1">
      <c r="E945" s="222"/>
    </row>
    <row r="946" ht="14.25" customHeight="1">
      <c r="E946" s="222"/>
    </row>
    <row r="947" ht="14.25" customHeight="1">
      <c r="E947" s="222"/>
    </row>
    <row r="948" ht="14.25" customHeight="1">
      <c r="E948" s="222"/>
    </row>
    <row r="949" ht="14.25" customHeight="1">
      <c r="E949" s="222"/>
    </row>
    <row r="950" ht="14.25" customHeight="1">
      <c r="E950" s="222"/>
    </row>
    <row r="951" ht="14.25" customHeight="1">
      <c r="E951" s="222"/>
    </row>
    <row r="952" ht="14.25" customHeight="1">
      <c r="E952" s="222"/>
    </row>
    <row r="953" ht="14.25" customHeight="1">
      <c r="E953" s="222"/>
    </row>
    <row r="954" ht="14.25" customHeight="1">
      <c r="E954" s="222"/>
    </row>
    <row r="955" ht="14.25" customHeight="1">
      <c r="E955" s="222"/>
    </row>
    <row r="956" ht="14.25" customHeight="1">
      <c r="E956" s="222"/>
    </row>
    <row r="957" ht="14.25" customHeight="1">
      <c r="E957" s="222"/>
    </row>
    <row r="958" ht="14.25" customHeight="1">
      <c r="E958" s="222"/>
    </row>
    <row r="959" ht="14.25" customHeight="1">
      <c r="E959" s="222"/>
    </row>
    <row r="960" ht="14.25" customHeight="1">
      <c r="E960" s="222"/>
    </row>
    <row r="961" ht="14.25" customHeight="1">
      <c r="E961" s="222"/>
    </row>
    <row r="962" ht="14.25" customHeight="1">
      <c r="E962" s="222"/>
    </row>
    <row r="963" ht="14.25" customHeight="1">
      <c r="E963" s="222"/>
    </row>
    <row r="964" ht="14.25" customHeight="1">
      <c r="E964" s="222"/>
    </row>
    <row r="965" ht="14.25" customHeight="1">
      <c r="E965" s="222"/>
    </row>
    <row r="966" ht="14.25" customHeight="1">
      <c r="E966" s="222"/>
    </row>
    <row r="967" ht="14.25" customHeight="1">
      <c r="E967" s="222"/>
    </row>
    <row r="968" ht="14.25" customHeight="1">
      <c r="E968" s="222"/>
    </row>
    <row r="969" ht="14.25" customHeight="1">
      <c r="E969" s="222"/>
    </row>
    <row r="970" ht="14.25" customHeight="1">
      <c r="E970" s="222"/>
    </row>
    <row r="971" ht="14.25" customHeight="1">
      <c r="E971" s="222"/>
    </row>
    <row r="972" ht="14.25" customHeight="1">
      <c r="E972" s="222"/>
    </row>
    <row r="973" ht="14.25" customHeight="1">
      <c r="E973" s="222"/>
    </row>
    <row r="974" ht="14.25" customHeight="1">
      <c r="E974" s="222"/>
    </row>
    <row r="975" ht="14.25" customHeight="1">
      <c r="E975" s="222"/>
    </row>
    <row r="976" ht="14.25" customHeight="1">
      <c r="E976" s="222"/>
    </row>
    <row r="977" ht="14.25" customHeight="1">
      <c r="E977" s="222"/>
    </row>
    <row r="978" ht="14.25" customHeight="1">
      <c r="E978" s="222"/>
    </row>
    <row r="979" ht="14.25" customHeight="1">
      <c r="E979" s="222"/>
    </row>
    <row r="980" ht="14.25" customHeight="1">
      <c r="E980" s="222"/>
    </row>
    <row r="981" ht="14.25" customHeight="1">
      <c r="E981" s="222"/>
    </row>
    <row r="982" ht="14.25" customHeight="1">
      <c r="E982" s="222"/>
    </row>
    <row r="983" ht="14.25" customHeight="1">
      <c r="E983" s="222"/>
    </row>
    <row r="984" ht="14.25" customHeight="1">
      <c r="E984" s="222"/>
    </row>
    <row r="985" ht="14.25" customHeight="1">
      <c r="E985" s="222"/>
    </row>
    <row r="986" ht="14.25" customHeight="1">
      <c r="E986" s="222"/>
    </row>
    <row r="987" ht="14.25" customHeight="1">
      <c r="E987" s="222"/>
    </row>
    <row r="988" ht="14.25" customHeight="1">
      <c r="E988" s="222"/>
    </row>
    <row r="989" ht="14.25" customHeight="1">
      <c r="E989" s="222"/>
    </row>
  </sheetData>
  <printOptions/>
  <pageMargins bottom="0.32" footer="0.0" header="0.0" left="0.23" right="0.16" top="0.17"/>
  <pageSetup paperSize="9" scale="9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2022-04-03T09:38:12Z</dcterms:created>
  <dc:creator>Liliya Lastivka</dc:creator>
</cp:coreProperties>
</file>